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GIT_WORKSPACE\GIT_KIRRA-2D-3D\Kirra\src\referenceFiles\XLSX\"/>
    </mc:Choice>
  </mc:AlternateContent>
  <xr:revisionPtr revIDLastSave="0" documentId="13_ncr:1_{33F93AB9-0991-4BC5-912D-0E51B2AED617}" xr6:coauthVersionLast="47" xr6:coauthVersionMax="47" xr10:uidLastSave="{00000000-0000-0000-0000-000000000000}"/>
  <bookViews>
    <workbookView xWindow="30612" yWindow="-108" windowWidth="30936" windowHeight="16776" activeTab="1" xr2:uid="{B7555FE0-89C9-4E86-B253-E0B0A09B12AC}"/>
  </bookViews>
  <sheets>
    <sheet name="Flyrock Exclusion Calculator" sheetId="1" r:id="rId1"/>
    <sheet name="Fly Rock Envelope" sheetId="2" r:id="rId2"/>
  </sheets>
  <externalReferences>
    <externalReference r:id="rId3"/>
    <externalReference r:id="rId4"/>
    <externalReference r:id="rId5"/>
    <externalReference r:id="rId6"/>
  </externalReferences>
  <definedNames>
    <definedName name="BENCHHEIGHT">'Flyrock Exclusion Calculator'!$E$7</definedName>
    <definedName name="blast_metres" localSheetId="0">#REF!</definedName>
    <definedName name="blastdata" localSheetId="0">'[1]BLAST DATA'!#REF!</definedName>
    <definedName name="BURDEN">'Flyrock Exclusion Calculator'!$E$10</definedName>
    <definedName name="Charge_table">'[2]CHARGE SHEET'!$A$16:$K$3264</definedName>
    <definedName name="CHARGELEN">'Flyrock Exclusion Calculator'!$E$9</definedName>
    <definedName name="CONTRIBUTINGLEN">'Flyrock Exclusion Calculator'!$E$19</definedName>
    <definedName name="CRATERINGDIST">'Flyrock Exclusion Calculator'!$E$27</definedName>
    <definedName name="DIAMETERMM">'Flyrock Exclusion Calculator'!$E$6</definedName>
    <definedName name="Explosives">[3]Explosives!$A$5:$K$29</definedName>
    <definedName name="FACEBURSTDIST">'Flyrock Exclusion Calculator'!$E$26</definedName>
    <definedName name="FLYROCKCONSTANT">'Flyrock Exclusion Calculator'!$E$14</definedName>
    <definedName name="GRAVITY">'Flyrock Exclusion Calculator'!$E$18</definedName>
    <definedName name="HoleDets">'[3]Dets &amp; Primers'!$A$5:$E$39</definedName>
    <definedName name="INHOLEDENSITY">'Flyrock Exclusion Calculator'!$E$13</definedName>
    <definedName name="item" localSheetId="0">#REF!</definedName>
    <definedName name="Label_ID">OFFSET([2]Sheet6!$H$5,0,0,COUNTIFS([2]Sheet6!$H$5:$H$1510,"&gt;"&amp;0),1)</definedName>
    <definedName name="Label_Map">OFFSET(#REF!,0,0,COUNTIFS(#REF!,"&gt;"&amp;0),1)</definedName>
    <definedName name="Label_Stem">OFFSET([2]Sheet6!$M$5,0,0,COUNTIFS([2]Sheet6!$M$5:$M$1510,"&gt;"&amp;0),1)</definedName>
    <definedName name="MASSPERMETER">'Flyrock Exclusion Calculator'!$E$17</definedName>
    <definedName name="powder">'[4]BLAST DATA'!$AJ$29:$AJ$4000</definedName>
    <definedName name="Primers">'[3]Dets &amp; Primers'!$M$18:$O$27</definedName>
    <definedName name="Rates">#REF!</definedName>
    <definedName name="ROCKDENSITY">'Flyrock Exclusion Calculator'!$E$5</definedName>
    <definedName name="SAFETYFACTOR">'Flyrock Exclusion Calculator'!$E$15</definedName>
    <definedName name="Shotfirer">#REF!</definedName>
    <definedName name="SiteModel">OFFSET('[2]PPV GRAPHS'!$B$2,'[2]PPV GRAPHS'!$H$2-1,0,1,1)</definedName>
    <definedName name="SPACING">'Flyrock Exclusion Calculator'!$E$11</definedName>
    <definedName name="Starters">'[3]Dets &amp; Primers'!$M$5:$O$14</definedName>
    <definedName name="STEMEJECTANGLE">'Flyrock Exclusion Calculator'!$E$16</definedName>
    <definedName name="STEMEJECTDIST">'Flyrock Exclusion Calculator'!$E$28</definedName>
    <definedName name="STEMMINGLEN">'Flyrock Exclusion Calculator'!$E$8</definedName>
    <definedName name="SUBDRILL">'Flyrock Exclusion Calculator'!$E$12</definedName>
    <definedName name="Surface">'[3]Dets &amp; Primers'!$G$5:$K$39</definedName>
    <definedName name="week_report" localSheetId="0">#REF!</definedName>
    <definedName name="week_report">#REF!</definedName>
    <definedName name="X_Map">OFFSET(#REF!,0,0,COUNTIFS(#REF!,"&gt;"&amp;0),1)</definedName>
    <definedName name="Y_Map">OFFSET(#REF!,0,0,COUNTIFS(#REF!,"&gt;"&amp;0),1)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2" i="1" l="1"/>
  <c r="C60" i="2"/>
  <c r="F58" i="2"/>
  <c r="E58" i="2"/>
  <c r="D58" i="2"/>
  <c r="G57" i="2"/>
  <c r="G58" i="2" s="1"/>
  <c r="F55" i="2"/>
  <c r="E55" i="2"/>
  <c r="D55" i="2"/>
  <c r="Q15" i="2"/>
  <c r="Q16" i="2" s="1"/>
  <c r="Q17" i="2" s="1"/>
  <c r="Q18" i="2" s="1"/>
  <c r="Q19" i="2" s="1"/>
  <c r="Q20" i="2" s="1"/>
  <c r="Q21" i="2" s="1"/>
  <c r="Q22" i="2" s="1"/>
  <c r="Q23" i="2" s="1"/>
  <c r="U14" i="2"/>
  <c r="S14" i="2"/>
  <c r="N16" i="1"/>
  <c r="D43" i="1"/>
  <c r="F42" i="1"/>
  <c r="F41" i="1"/>
  <c r="E41" i="1"/>
  <c r="E42" i="1" s="1"/>
  <c r="F43" i="1"/>
  <c r="E9" i="1"/>
  <c r="E22" i="1" s="1"/>
  <c r="E19" i="1" s="1"/>
  <c r="F44" i="1"/>
  <c r="O6" i="1"/>
  <c r="L6" i="1"/>
  <c r="D41" i="1"/>
  <c r="D42" i="1" s="1"/>
  <c r="G55" i="2" l="1"/>
  <c r="H57" i="2"/>
  <c r="E43" i="1"/>
  <c r="D44" i="1"/>
  <c r="E44" i="1"/>
  <c r="E17" i="1"/>
  <c r="C61" i="2"/>
  <c r="E28" i="1" l="1"/>
  <c r="E33" i="1" s="1"/>
  <c r="E27" i="1"/>
  <c r="E26" i="1"/>
  <c r="E31" i="1" s="1"/>
  <c r="I57" i="2"/>
  <c r="H58" i="2"/>
  <c r="H55" i="2"/>
  <c r="C62" i="2"/>
  <c r="E23" i="1"/>
  <c r="E32" i="1" l="1"/>
  <c r="E37" i="1" a="1"/>
  <c r="E37" i="1" s="1"/>
  <c r="Q53" i="1" s="1"/>
  <c r="I55" i="2"/>
  <c r="J57" i="2"/>
  <c r="I58" i="2"/>
  <c r="J8" i="1"/>
  <c r="J7" i="1"/>
  <c r="N15" i="1"/>
  <c r="J9" i="1"/>
  <c r="C63" i="2"/>
  <c r="Q41" i="1" l="1"/>
  <c r="R41" i="1" s="1"/>
  <c r="Q56" i="1"/>
  <c r="R56" i="1" s="1"/>
  <c r="Q44" i="1"/>
  <c r="R44" i="1" s="1"/>
  <c r="Q60" i="1"/>
  <c r="R60" i="1" s="1"/>
  <c r="Q50" i="1"/>
  <c r="R50" i="1" s="1"/>
  <c r="Q24" i="1"/>
  <c r="R24" i="1" s="1"/>
  <c r="Q33" i="1"/>
  <c r="R33" i="1" s="1"/>
  <c r="Q59" i="1"/>
  <c r="R59" i="1" s="1"/>
  <c r="Q48" i="1"/>
  <c r="R48" i="1" s="1"/>
  <c r="Q28" i="1"/>
  <c r="R28" i="1" s="1"/>
  <c r="Q39" i="1"/>
  <c r="R39" i="1" s="1"/>
  <c r="Q47" i="1"/>
  <c r="R47" i="1" s="1"/>
  <c r="Q54" i="1"/>
  <c r="R54" i="1" s="1"/>
  <c r="Q43" i="1"/>
  <c r="R43" i="1" s="1"/>
  <c r="Q31" i="1"/>
  <c r="R31" i="1" s="1"/>
  <c r="Q27" i="1"/>
  <c r="R27" i="1" s="1"/>
  <c r="Q49" i="1"/>
  <c r="R49" i="1" s="1"/>
  <c r="Q45" i="1"/>
  <c r="R45" i="1" s="1"/>
  <c r="Q40" i="1"/>
  <c r="R40" i="1" s="1"/>
  <c r="Q23" i="1"/>
  <c r="R23" i="1" s="1"/>
  <c r="Q42" i="1"/>
  <c r="R42" i="1" s="1"/>
  <c r="R22" i="1"/>
  <c r="Q21" i="1"/>
  <c r="R21" i="1" s="1"/>
  <c r="Q29" i="1"/>
  <c r="R29" i="1" s="1"/>
  <c r="Q37" i="1"/>
  <c r="R37" i="1" s="1"/>
  <c r="Q32" i="1"/>
  <c r="R32" i="1" s="1"/>
  <c r="Q38" i="1"/>
  <c r="R38" i="1" s="1"/>
  <c r="Q52" i="1"/>
  <c r="R52" i="1" s="1"/>
  <c r="Q58" i="1"/>
  <c r="R58" i="1" s="1"/>
  <c r="Q30" i="1"/>
  <c r="R30" i="1" s="1"/>
  <c r="R53" i="1"/>
  <c r="Q51" i="1"/>
  <c r="R51" i="1" s="1"/>
  <c r="Q57" i="1"/>
  <c r="R57" i="1" s="1"/>
  <c r="Q61" i="1"/>
  <c r="R61" i="1" s="1"/>
  <c r="Q25" i="1"/>
  <c r="R25" i="1" s="1"/>
  <c r="Q36" i="1"/>
  <c r="R36" i="1" s="1"/>
  <c r="Q35" i="1"/>
  <c r="R35" i="1" s="1"/>
  <c r="Q34" i="1"/>
  <c r="R34" i="1" s="1"/>
  <c r="Q26" i="1"/>
  <c r="R26" i="1" s="1"/>
  <c r="Q46" i="1"/>
  <c r="R46" i="1" s="1"/>
  <c r="Q55" i="1"/>
  <c r="R55" i="1" s="1"/>
  <c r="L15" i="1"/>
  <c r="M19" i="1" s="1"/>
  <c r="J58" i="2"/>
  <c r="K57" i="2"/>
  <c r="J55" i="2"/>
  <c r="O19" i="1"/>
  <c r="N19" i="1"/>
  <c r="K7" i="1"/>
  <c r="L7" i="1"/>
  <c r="K8" i="1"/>
  <c r="L8" i="1"/>
  <c r="L9" i="1"/>
  <c r="K9" i="1"/>
  <c r="C64" i="2"/>
  <c r="C6" i="2"/>
  <c r="J15" i="1"/>
  <c r="L19" i="1" l="1"/>
  <c r="D59" i="2"/>
  <c r="M59" i="2"/>
  <c r="K61" i="2"/>
  <c r="L57" i="2"/>
  <c r="K58" i="2"/>
  <c r="K55" i="2"/>
  <c r="N17" i="1"/>
  <c r="N95" i="1" s="1"/>
  <c r="G63" i="2"/>
  <c r="E63" i="2"/>
  <c r="K64" i="2"/>
  <c r="J64" i="2"/>
  <c r="I64" i="2"/>
  <c r="H64" i="2"/>
  <c r="G64" i="2"/>
  <c r="F64" i="2"/>
  <c r="E64" i="2"/>
  <c r="C65" i="2"/>
  <c r="D64" i="2"/>
  <c r="D63" i="2"/>
  <c r="F63" i="2"/>
  <c r="I63" i="2"/>
  <c r="L17" i="1"/>
  <c r="L21" i="1" s="1"/>
  <c r="H63" i="2"/>
  <c r="J63" i="2"/>
  <c r="K19" i="1"/>
  <c r="J19" i="1"/>
  <c r="R21" i="2"/>
  <c r="R19" i="2"/>
  <c r="R17" i="2"/>
  <c r="R15" i="2"/>
  <c r="E60" i="2"/>
  <c r="M60" i="2"/>
  <c r="R22" i="2"/>
  <c r="M62" i="2"/>
  <c r="F22" i="2"/>
  <c r="M64" i="2"/>
  <c r="R23" i="2"/>
  <c r="R16" i="2"/>
  <c r="M63" i="2"/>
  <c r="R20" i="2"/>
  <c r="M65" i="2"/>
  <c r="R24" i="2"/>
  <c r="M61" i="2"/>
  <c r="R18" i="2"/>
  <c r="R14" i="2"/>
  <c r="H59" i="2"/>
  <c r="G59" i="2"/>
  <c r="F60" i="2"/>
  <c r="H60" i="2"/>
  <c r="E59" i="2"/>
  <c r="G60" i="2"/>
  <c r="F59" i="2"/>
  <c r="D60" i="2"/>
  <c r="G61" i="2"/>
  <c r="I60" i="2"/>
  <c r="I61" i="2"/>
  <c r="F61" i="2"/>
  <c r="I59" i="2"/>
  <c r="D61" i="2"/>
  <c r="E61" i="2"/>
  <c r="H61" i="2"/>
  <c r="J60" i="2"/>
  <c r="J62" i="2"/>
  <c r="I62" i="2"/>
  <c r="G62" i="2"/>
  <c r="F62" i="2"/>
  <c r="E62" i="2"/>
  <c r="J59" i="2"/>
  <c r="J61" i="2"/>
  <c r="H62" i="2"/>
  <c r="D62" i="2"/>
  <c r="K62" i="2"/>
  <c r="K60" i="2"/>
  <c r="K63" i="2"/>
  <c r="K59" i="2"/>
  <c r="M34" i="1" l="1"/>
  <c r="O82" i="1"/>
  <c r="L54" i="1"/>
  <c r="L28" i="1"/>
  <c r="L50" i="1"/>
  <c r="L58" i="2"/>
  <c r="L55" i="2"/>
  <c r="L84" i="1"/>
  <c r="O36" i="1"/>
  <c r="L27" i="1"/>
  <c r="O64" i="1"/>
  <c r="O45" i="1"/>
  <c r="L25" i="1"/>
  <c r="O76" i="1"/>
  <c r="O69" i="1"/>
  <c r="O79" i="1"/>
  <c r="M43" i="1"/>
  <c r="O93" i="1"/>
  <c r="M49" i="1"/>
  <c r="O96" i="1"/>
  <c r="N29" i="1"/>
  <c r="M54" i="1"/>
  <c r="O31" i="1"/>
  <c r="N55" i="1"/>
  <c r="L30" i="1"/>
  <c r="M64" i="1"/>
  <c r="O61" i="1"/>
  <c r="N72" i="1"/>
  <c r="L32" i="1"/>
  <c r="M59" i="1"/>
  <c r="L61" i="1"/>
  <c r="M65" i="1"/>
  <c r="L71" i="1"/>
  <c r="M81" i="1"/>
  <c r="L95" i="1"/>
  <c r="M89" i="1"/>
  <c r="N84" i="1"/>
  <c r="M93" i="1"/>
  <c r="N81" i="1"/>
  <c r="O81" i="1"/>
  <c r="N85" i="1"/>
  <c r="L49" i="1"/>
  <c r="M78" i="1"/>
  <c r="O24" i="1"/>
  <c r="O89" i="1"/>
  <c r="L78" i="1"/>
  <c r="L79" i="1"/>
  <c r="M94" i="1"/>
  <c r="O88" i="1"/>
  <c r="N31" i="1"/>
  <c r="L47" i="1"/>
  <c r="L83" i="1"/>
  <c r="M74" i="1"/>
  <c r="O28" i="1"/>
  <c r="N43" i="1"/>
  <c r="O52" i="1"/>
  <c r="N48" i="1"/>
  <c r="L40" i="1"/>
  <c r="M86" i="1"/>
  <c r="O72" i="1"/>
  <c r="O70" i="1"/>
  <c r="N53" i="1"/>
  <c r="N49" i="1"/>
  <c r="O68" i="1"/>
  <c r="O39" i="1"/>
  <c r="N24" i="1"/>
  <c r="N61" i="1"/>
  <c r="O57" i="1"/>
  <c r="N25" i="1"/>
  <c r="N68" i="1"/>
  <c r="O78" i="1"/>
  <c r="O50" i="1"/>
  <c r="N36" i="1"/>
  <c r="N92" i="1"/>
  <c r="L45" i="1"/>
  <c r="M57" i="1"/>
  <c r="O23" i="1"/>
  <c r="O56" i="1"/>
  <c r="N37" i="1"/>
  <c r="N96" i="1"/>
  <c r="L76" i="1"/>
  <c r="M31" i="1"/>
  <c r="M76" i="1"/>
  <c r="O59" i="1"/>
  <c r="O65" i="1"/>
  <c r="N41" i="1"/>
  <c r="N73" i="1"/>
  <c r="L36" i="1"/>
  <c r="L53" i="1"/>
  <c r="L80" i="1"/>
  <c r="L44" i="1"/>
  <c r="L31" i="1"/>
  <c r="L73" i="1"/>
  <c r="M24" i="1"/>
  <c r="M29" i="1"/>
  <c r="M60" i="1"/>
  <c r="M66" i="1"/>
  <c r="M72" i="1"/>
  <c r="M83" i="1"/>
  <c r="L65" i="2"/>
  <c r="K65" i="2"/>
  <c r="J65" i="2"/>
  <c r="I65" i="2"/>
  <c r="H65" i="2"/>
  <c r="G65" i="2"/>
  <c r="F65" i="2"/>
  <c r="D65" i="2"/>
  <c r="C66" i="2"/>
  <c r="E65" i="2"/>
  <c r="O41" i="1"/>
  <c r="O34" i="1"/>
  <c r="O66" i="1"/>
  <c r="O62" i="1"/>
  <c r="O83" i="1"/>
  <c r="N26" i="1"/>
  <c r="N38" i="1"/>
  <c r="N50" i="1"/>
  <c r="N62" i="1"/>
  <c r="N86" i="1"/>
  <c r="N75" i="1"/>
  <c r="L42" i="1"/>
  <c r="L59" i="1"/>
  <c r="L92" i="1"/>
  <c r="L64" i="1"/>
  <c r="L37" i="1"/>
  <c r="L75" i="1"/>
  <c r="M42" i="1"/>
  <c r="M41" i="1"/>
  <c r="M35" i="1"/>
  <c r="M90" i="1"/>
  <c r="M96" i="1"/>
  <c r="M85" i="1"/>
  <c r="O92" i="1"/>
  <c r="O47" i="1"/>
  <c r="O40" i="1"/>
  <c r="O90" i="1"/>
  <c r="O86" i="1"/>
  <c r="O85" i="1"/>
  <c r="N27" i="1"/>
  <c r="N39" i="1"/>
  <c r="N51" i="1"/>
  <c r="N64" i="1"/>
  <c r="N88" i="1"/>
  <c r="N77" i="1"/>
  <c r="L48" i="1"/>
  <c r="L74" i="1"/>
  <c r="L23" i="1"/>
  <c r="L26" i="1"/>
  <c r="L43" i="1"/>
  <c r="L77" i="1"/>
  <c r="M25" i="1"/>
  <c r="M48" i="1"/>
  <c r="M47" i="1"/>
  <c r="M53" i="1"/>
  <c r="M22" i="1"/>
  <c r="M63" i="1"/>
  <c r="M87" i="1"/>
  <c r="O53" i="1"/>
  <c r="O46" i="1"/>
  <c r="O33" i="1"/>
  <c r="O63" i="1"/>
  <c r="O87" i="1"/>
  <c r="N28" i="1"/>
  <c r="N40" i="1"/>
  <c r="N52" i="1"/>
  <c r="N66" i="1"/>
  <c r="N90" i="1"/>
  <c r="N79" i="1"/>
  <c r="L60" i="1"/>
  <c r="L34" i="1"/>
  <c r="L39" i="1"/>
  <c r="L38" i="1"/>
  <c r="L55" i="1"/>
  <c r="L81" i="1"/>
  <c r="M37" i="1"/>
  <c r="M23" i="1"/>
  <c r="M28" i="1"/>
  <c r="M80" i="1"/>
  <c r="M26" i="1"/>
  <c r="M67" i="1"/>
  <c r="M91" i="1"/>
  <c r="O25" i="1"/>
  <c r="O30" i="1"/>
  <c r="O74" i="1"/>
  <c r="O58" i="1"/>
  <c r="O51" i="1"/>
  <c r="O67" i="1"/>
  <c r="O91" i="1"/>
  <c r="N30" i="1"/>
  <c r="N42" i="1"/>
  <c r="N54" i="1"/>
  <c r="N70" i="1"/>
  <c r="N94" i="1"/>
  <c r="N83" i="1"/>
  <c r="M32" i="1"/>
  <c r="M69" i="1"/>
  <c r="T14" i="2"/>
  <c r="S16" i="2" s="1"/>
  <c r="T16" i="2" s="1"/>
  <c r="V14" i="2"/>
  <c r="U24" i="2" s="1"/>
  <c r="V24" i="2" s="1"/>
  <c r="L88" i="1"/>
  <c r="L46" i="1"/>
  <c r="L51" i="1"/>
  <c r="L56" i="1"/>
  <c r="L82" i="1"/>
  <c r="L85" i="1"/>
  <c r="M55" i="1"/>
  <c r="M88" i="1"/>
  <c r="M40" i="1"/>
  <c r="M27" i="1"/>
  <c r="M38" i="1"/>
  <c r="M71" i="1"/>
  <c r="M95" i="1"/>
  <c r="O37" i="1"/>
  <c r="O42" i="1"/>
  <c r="O29" i="1"/>
  <c r="O94" i="1"/>
  <c r="O26" i="1"/>
  <c r="O71" i="1"/>
  <c r="O95" i="1"/>
  <c r="N32" i="1"/>
  <c r="N44" i="1"/>
  <c r="N56" i="1"/>
  <c r="N74" i="1"/>
  <c r="N63" i="1"/>
  <c r="N87" i="1"/>
  <c r="J17" i="1"/>
  <c r="J21" i="1" s="1"/>
  <c r="L22" i="1"/>
  <c r="L52" i="1"/>
  <c r="L57" i="1"/>
  <c r="L62" i="1"/>
  <c r="L63" i="1"/>
  <c r="L87" i="1"/>
  <c r="M61" i="1"/>
  <c r="M36" i="1"/>
  <c r="M46" i="1"/>
  <c r="M33" i="1"/>
  <c r="M44" i="1"/>
  <c r="M73" i="1"/>
  <c r="O43" i="1"/>
  <c r="O48" i="1"/>
  <c r="O35" i="1"/>
  <c r="O21" i="1"/>
  <c r="O32" i="1"/>
  <c r="O73" i="1"/>
  <c r="N22" i="1"/>
  <c r="N33" i="1"/>
  <c r="N45" i="1"/>
  <c r="N57" i="1"/>
  <c r="N76" i="1"/>
  <c r="N65" i="1"/>
  <c r="N89" i="1"/>
  <c r="L29" i="1"/>
  <c r="L58" i="1"/>
  <c r="L66" i="1"/>
  <c r="L86" i="1"/>
  <c r="L65" i="1"/>
  <c r="L89" i="1"/>
  <c r="M82" i="1"/>
  <c r="M21" i="1"/>
  <c r="M52" i="1"/>
  <c r="M39" i="1"/>
  <c r="M50" i="1"/>
  <c r="M75" i="1"/>
  <c r="O49" i="1"/>
  <c r="O54" i="1"/>
  <c r="O22" i="1"/>
  <c r="O80" i="1"/>
  <c r="O38" i="1"/>
  <c r="O75" i="1"/>
  <c r="N23" i="1"/>
  <c r="N34" i="1"/>
  <c r="N46" i="1"/>
  <c r="N58" i="1"/>
  <c r="N78" i="1"/>
  <c r="N67" i="1"/>
  <c r="N91" i="1"/>
  <c r="L68" i="1"/>
  <c r="L35" i="1"/>
  <c r="L70" i="1"/>
  <c r="L90" i="1"/>
  <c r="L72" i="1"/>
  <c r="L67" i="1"/>
  <c r="L91" i="1"/>
  <c r="M68" i="1"/>
  <c r="M84" i="1"/>
  <c r="M58" i="1"/>
  <c r="M45" i="1"/>
  <c r="M56" i="1"/>
  <c r="M77" i="1"/>
  <c r="O55" i="1"/>
  <c r="O60" i="1"/>
  <c r="O84" i="1"/>
  <c r="O27" i="1"/>
  <c r="O44" i="1"/>
  <c r="O77" i="1"/>
  <c r="N21" i="1"/>
  <c r="N35" i="1"/>
  <c r="N47" i="1"/>
  <c r="N59" i="1"/>
  <c r="N80" i="1"/>
  <c r="N69" i="1"/>
  <c r="N93" i="1"/>
  <c r="L24" i="1"/>
  <c r="L41" i="1"/>
  <c r="L94" i="1"/>
  <c r="L33" i="1"/>
  <c r="L96" i="1"/>
  <c r="L69" i="1"/>
  <c r="L93" i="1"/>
  <c r="M92" i="1"/>
  <c r="M30" i="1"/>
  <c r="M70" i="1"/>
  <c r="M51" i="1"/>
  <c r="M62" i="1"/>
  <c r="M79" i="1"/>
  <c r="N60" i="1"/>
  <c r="N82" i="1"/>
  <c r="N71" i="1"/>
  <c r="J22" i="1" l="1"/>
  <c r="J50" i="1"/>
  <c r="U19" i="2"/>
  <c r="V19" i="2" s="1"/>
  <c r="U22" i="2"/>
  <c r="V22" i="2" s="1"/>
  <c r="K40" i="1"/>
  <c r="K51" i="1"/>
  <c r="K90" i="1"/>
  <c r="K59" i="1"/>
  <c r="U18" i="2"/>
  <c r="V18" i="2" s="1"/>
  <c r="K87" i="1"/>
  <c r="J70" i="1"/>
  <c r="K89" i="1"/>
  <c r="J80" i="1"/>
  <c r="K27" i="1"/>
  <c r="J51" i="1"/>
  <c r="K39" i="1"/>
  <c r="J57" i="1"/>
  <c r="J65" i="1"/>
  <c r="J89" i="1"/>
  <c r="K88" i="1"/>
  <c r="J91" i="1"/>
  <c r="S18" i="2"/>
  <c r="T18" i="2" s="1"/>
  <c r="L63" i="2"/>
  <c r="L62" i="2"/>
  <c r="L59" i="2"/>
  <c r="L64" i="2"/>
  <c r="L60" i="2"/>
  <c r="L61" i="2"/>
  <c r="U21" i="2"/>
  <c r="V21" i="2" s="1"/>
  <c r="U20" i="2"/>
  <c r="V20" i="2" s="1"/>
  <c r="S19" i="2"/>
  <c r="T19" i="2" s="1"/>
  <c r="U17" i="2"/>
  <c r="V17" i="2" s="1"/>
  <c r="J41" i="1"/>
  <c r="S24" i="2"/>
  <c r="T24" i="2" s="1"/>
  <c r="S23" i="2"/>
  <c r="T23" i="2" s="1"/>
  <c r="U23" i="2"/>
  <c r="V23" i="2" s="1"/>
  <c r="J67" i="1"/>
  <c r="K28" i="1"/>
  <c r="U15" i="2"/>
  <c r="V15" i="2" s="1"/>
  <c r="U16" i="2"/>
  <c r="V16" i="2" s="1"/>
  <c r="S22" i="2"/>
  <c r="T22" i="2" s="1"/>
  <c r="K35" i="1"/>
  <c r="S17" i="2"/>
  <c r="T17" i="2" s="1"/>
  <c r="J27" i="1"/>
  <c r="J81" i="1"/>
  <c r="K63" i="1"/>
  <c r="K47" i="1"/>
  <c r="J26" i="1"/>
  <c r="S15" i="2"/>
  <c r="T15" i="2" s="1"/>
  <c r="S21" i="2"/>
  <c r="T21" i="2" s="1"/>
  <c r="K52" i="1"/>
  <c r="J56" i="1"/>
  <c r="S20" i="2"/>
  <c r="T20" i="2" s="1"/>
  <c r="K71" i="1"/>
  <c r="K64" i="1"/>
  <c r="J31" i="1"/>
  <c r="K95" i="1"/>
  <c r="K66" i="1"/>
  <c r="J60" i="1"/>
  <c r="J37" i="1"/>
  <c r="K23" i="1"/>
  <c r="K80" i="1"/>
  <c r="J53" i="1"/>
  <c r="J48" i="1"/>
  <c r="K53" i="1"/>
  <c r="K73" i="1"/>
  <c r="K67" i="1"/>
  <c r="K30" i="1"/>
  <c r="K42" i="1"/>
  <c r="K54" i="1"/>
  <c r="K70" i="1"/>
  <c r="K94" i="1"/>
  <c r="J23" i="1"/>
  <c r="J34" i="1"/>
  <c r="J90" i="1"/>
  <c r="J86" i="1"/>
  <c r="J49" i="1"/>
  <c r="J71" i="1"/>
  <c r="J95" i="1"/>
  <c r="K68" i="1"/>
  <c r="J66" i="1"/>
  <c r="K91" i="1"/>
  <c r="K31" i="1"/>
  <c r="K43" i="1"/>
  <c r="K72" i="1"/>
  <c r="K96" i="1"/>
  <c r="J64" i="1"/>
  <c r="J46" i="1"/>
  <c r="J40" i="1"/>
  <c r="J36" i="1"/>
  <c r="J55" i="1"/>
  <c r="J73" i="1"/>
  <c r="J43" i="1"/>
  <c r="K83" i="1"/>
  <c r="K69" i="1"/>
  <c r="K77" i="1"/>
  <c r="K32" i="1"/>
  <c r="K44" i="1"/>
  <c r="K56" i="1"/>
  <c r="K74" i="1"/>
  <c r="J88" i="1"/>
  <c r="J52" i="1"/>
  <c r="J76" i="1"/>
  <c r="J54" i="1"/>
  <c r="J61" i="1"/>
  <c r="J75" i="1"/>
  <c r="K81" i="1"/>
  <c r="K41" i="1"/>
  <c r="K92" i="1"/>
  <c r="J78" i="1"/>
  <c r="J42" i="1"/>
  <c r="J69" i="1"/>
  <c r="J93" i="1"/>
  <c r="L66" i="2"/>
  <c r="K66" i="2"/>
  <c r="J66" i="2"/>
  <c r="I66" i="2"/>
  <c r="H66" i="2"/>
  <c r="G66" i="2"/>
  <c r="E66" i="2"/>
  <c r="C67" i="2"/>
  <c r="F66" i="2"/>
  <c r="D66" i="2"/>
  <c r="M66" i="2"/>
  <c r="K55" i="1"/>
  <c r="K93" i="1"/>
  <c r="K21" i="1"/>
  <c r="K33" i="1"/>
  <c r="K45" i="1"/>
  <c r="K57" i="1"/>
  <c r="K76" i="1"/>
  <c r="J35" i="1"/>
  <c r="J58" i="1"/>
  <c r="J30" i="1"/>
  <c r="J28" i="1"/>
  <c r="J82" i="1"/>
  <c r="J77" i="1"/>
  <c r="K29" i="1"/>
  <c r="J62" i="1"/>
  <c r="K65" i="1"/>
  <c r="K22" i="1"/>
  <c r="K34" i="1"/>
  <c r="K46" i="1"/>
  <c r="K58" i="1"/>
  <c r="K78" i="1"/>
  <c r="J47" i="1"/>
  <c r="J94" i="1"/>
  <c r="J29" i="1"/>
  <c r="J24" i="1"/>
  <c r="J79" i="1"/>
  <c r="K24" i="1"/>
  <c r="K60" i="1"/>
  <c r="J59" i="1"/>
  <c r="J33" i="1"/>
  <c r="J32" i="1"/>
  <c r="J72" i="1"/>
  <c r="J68" i="1"/>
  <c r="J83" i="1"/>
  <c r="K48" i="1"/>
  <c r="K25" i="1"/>
  <c r="J74" i="1"/>
  <c r="J39" i="1"/>
  <c r="J38" i="1"/>
  <c r="J96" i="1"/>
  <c r="J92" i="1"/>
  <c r="J85" i="1"/>
  <c r="E36" i="1"/>
  <c r="M9" i="1" s="1"/>
  <c r="K79" i="1"/>
  <c r="K36" i="1"/>
  <c r="K82" i="1"/>
  <c r="K75" i="1"/>
  <c r="K37" i="1"/>
  <c r="K49" i="1"/>
  <c r="K61" i="1"/>
  <c r="K84" i="1"/>
  <c r="E35" i="1"/>
  <c r="M8" i="1" s="1"/>
  <c r="K85" i="1"/>
  <c r="K26" i="1"/>
  <c r="K38" i="1"/>
  <c r="K50" i="1"/>
  <c r="K62" i="1"/>
  <c r="K86" i="1"/>
  <c r="J84" i="1"/>
  <c r="J45" i="1"/>
  <c r="J44" i="1"/>
  <c r="J25" i="1"/>
  <c r="J63" i="1"/>
  <c r="J87" i="1"/>
  <c r="C68" i="2" l="1"/>
  <c r="L67" i="2"/>
  <c r="K67" i="2"/>
  <c r="J67" i="2"/>
  <c r="I67" i="2"/>
  <c r="H67" i="2"/>
  <c r="F67" i="2"/>
  <c r="D67" i="2"/>
  <c r="E67" i="2"/>
  <c r="G67" i="2"/>
  <c r="M67" i="2"/>
  <c r="O9" i="1"/>
  <c r="N9" i="1"/>
  <c r="E34" i="1"/>
  <c r="M7" i="1" s="1"/>
  <c r="O8" i="1"/>
  <c r="N8" i="1"/>
  <c r="O7" i="1" l="1"/>
  <c r="N7" i="1"/>
  <c r="C69" i="2"/>
  <c r="L68" i="2"/>
  <c r="K68" i="2"/>
  <c r="J68" i="2"/>
  <c r="I68" i="2"/>
  <c r="G68" i="2"/>
  <c r="E68" i="2"/>
  <c r="H68" i="2"/>
  <c r="F68" i="2"/>
  <c r="D68" i="2"/>
  <c r="M68" i="2"/>
  <c r="D69" i="2" l="1"/>
  <c r="C70" i="2"/>
  <c r="L69" i="2"/>
  <c r="K69" i="2"/>
  <c r="J69" i="2"/>
  <c r="H69" i="2"/>
  <c r="F69" i="2"/>
  <c r="I69" i="2"/>
  <c r="G69" i="2"/>
  <c r="E69" i="2"/>
  <c r="M69" i="2"/>
  <c r="E70" i="2" l="1"/>
  <c r="D70" i="2"/>
  <c r="C71" i="2"/>
  <c r="L70" i="2"/>
  <c r="K70" i="2"/>
  <c r="I70" i="2"/>
  <c r="G70" i="2"/>
  <c r="J70" i="2"/>
  <c r="F70" i="2"/>
  <c r="H70" i="2"/>
  <c r="M70" i="2"/>
  <c r="F71" i="2" l="1"/>
  <c r="E71" i="2"/>
  <c r="D71" i="2"/>
  <c r="C72" i="2"/>
  <c r="L71" i="2"/>
  <c r="J71" i="2"/>
  <c r="H71" i="2"/>
  <c r="K71" i="2"/>
  <c r="I71" i="2"/>
  <c r="G71" i="2"/>
  <c r="M71" i="2"/>
  <c r="G72" i="2" l="1"/>
  <c r="F72" i="2"/>
  <c r="E72" i="2"/>
  <c r="D72" i="2"/>
  <c r="C73" i="2"/>
  <c r="K72" i="2"/>
  <c r="I72" i="2"/>
  <c r="L72" i="2"/>
  <c r="J72" i="2"/>
  <c r="H72" i="2"/>
  <c r="M72" i="2"/>
  <c r="H73" i="2" l="1"/>
  <c r="G73" i="2"/>
  <c r="F73" i="2"/>
  <c r="E73" i="2"/>
  <c r="D73" i="2"/>
  <c r="C74" i="2"/>
  <c r="L73" i="2"/>
  <c r="J73" i="2"/>
  <c r="K73" i="2"/>
  <c r="I73" i="2"/>
  <c r="M73" i="2"/>
  <c r="I74" i="2" l="1"/>
  <c r="H74" i="2"/>
  <c r="G74" i="2"/>
  <c r="F74" i="2"/>
  <c r="E74" i="2"/>
  <c r="D74" i="2"/>
  <c r="K74" i="2"/>
  <c r="J74" i="2"/>
  <c r="C75" i="2"/>
  <c r="L74" i="2"/>
  <c r="M74" i="2"/>
  <c r="J75" i="2" l="1"/>
  <c r="I75" i="2"/>
  <c r="H75" i="2"/>
  <c r="G75" i="2"/>
  <c r="F75" i="2"/>
  <c r="E75" i="2"/>
  <c r="D75" i="2"/>
  <c r="C76" i="2"/>
  <c r="L75" i="2"/>
  <c r="K75" i="2"/>
  <c r="M75" i="2"/>
  <c r="K76" i="2" l="1"/>
  <c r="J76" i="2"/>
  <c r="I76" i="2"/>
  <c r="H76" i="2"/>
  <c r="G76" i="2"/>
  <c r="F76" i="2"/>
  <c r="E76" i="2"/>
  <c r="C77" i="2"/>
  <c r="L76" i="2"/>
  <c r="D76" i="2"/>
  <c r="M76" i="2"/>
  <c r="L77" i="2" l="1"/>
  <c r="K77" i="2"/>
  <c r="J77" i="2"/>
  <c r="I77" i="2"/>
  <c r="H77" i="2"/>
  <c r="G77" i="2"/>
  <c r="F77" i="2"/>
  <c r="D77" i="2"/>
  <c r="C78" i="2"/>
  <c r="E77" i="2"/>
  <c r="M77" i="2"/>
  <c r="L78" i="2" l="1"/>
  <c r="K78" i="2"/>
  <c r="J78" i="2"/>
  <c r="I78" i="2"/>
  <c r="H78" i="2"/>
  <c r="G78" i="2"/>
  <c r="E78" i="2"/>
  <c r="F78" i="2"/>
  <c r="C79" i="2"/>
  <c r="D78" i="2"/>
  <c r="M78" i="2"/>
  <c r="C80" i="2" l="1"/>
  <c r="L79" i="2"/>
  <c r="K79" i="2"/>
  <c r="J79" i="2"/>
  <c r="I79" i="2"/>
  <c r="H79" i="2"/>
  <c r="F79" i="2"/>
  <c r="D79" i="2"/>
  <c r="G79" i="2"/>
  <c r="E79" i="2"/>
  <c r="M79" i="2"/>
  <c r="C81" i="2" l="1"/>
  <c r="L80" i="2"/>
  <c r="K80" i="2"/>
  <c r="J80" i="2"/>
  <c r="I80" i="2"/>
  <c r="G80" i="2"/>
  <c r="E80" i="2"/>
  <c r="F80" i="2"/>
  <c r="H80" i="2"/>
  <c r="D80" i="2"/>
  <c r="M80" i="2"/>
  <c r="D81" i="2" l="1"/>
  <c r="C82" i="2"/>
  <c r="L81" i="2"/>
  <c r="K81" i="2"/>
  <c r="J81" i="2"/>
  <c r="H81" i="2"/>
  <c r="F81" i="2"/>
  <c r="I81" i="2"/>
  <c r="G81" i="2"/>
  <c r="E81" i="2"/>
  <c r="M81" i="2"/>
  <c r="E82" i="2" l="1"/>
  <c r="D82" i="2"/>
  <c r="C83" i="2"/>
  <c r="L82" i="2"/>
  <c r="K82" i="2"/>
  <c r="I82" i="2"/>
  <c r="G82" i="2"/>
  <c r="J82" i="2"/>
  <c r="H82" i="2"/>
  <c r="F82" i="2"/>
  <c r="M82" i="2"/>
  <c r="F83" i="2" l="1"/>
  <c r="E83" i="2"/>
  <c r="D83" i="2"/>
  <c r="C84" i="2"/>
  <c r="L83" i="2"/>
  <c r="J83" i="2"/>
  <c r="H83" i="2"/>
  <c r="K83" i="2"/>
  <c r="I83" i="2"/>
  <c r="G83" i="2"/>
  <c r="M83" i="2"/>
  <c r="G84" i="2" l="1"/>
  <c r="F84" i="2"/>
  <c r="E84" i="2"/>
  <c r="D84" i="2"/>
  <c r="C85" i="2"/>
  <c r="K84" i="2"/>
  <c r="I84" i="2"/>
  <c r="L84" i="2"/>
  <c r="J84" i="2"/>
  <c r="H84" i="2"/>
  <c r="M84" i="2"/>
  <c r="H85" i="2" l="1"/>
  <c r="G85" i="2"/>
  <c r="F85" i="2"/>
  <c r="E85" i="2"/>
  <c r="D85" i="2"/>
  <c r="C86" i="2"/>
  <c r="L85" i="2"/>
  <c r="J85" i="2"/>
  <c r="K85" i="2"/>
  <c r="I85" i="2"/>
  <c r="M85" i="2"/>
  <c r="I86" i="2" l="1"/>
  <c r="H86" i="2"/>
  <c r="G86" i="2"/>
  <c r="F86" i="2"/>
  <c r="E86" i="2"/>
  <c r="D86" i="2"/>
  <c r="K86" i="2"/>
  <c r="C87" i="2"/>
  <c r="L86" i="2"/>
  <c r="J86" i="2"/>
  <c r="M86" i="2"/>
  <c r="J87" i="2" l="1"/>
  <c r="I87" i="2"/>
  <c r="H87" i="2"/>
  <c r="G87" i="2"/>
  <c r="F87" i="2"/>
  <c r="E87" i="2"/>
  <c r="D87" i="2"/>
  <c r="C88" i="2"/>
  <c r="L87" i="2"/>
  <c r="K87" i="2"/>
  <c r="M87" i="2"/>
  <c r="K88" i="2" l="1"/>
  <c r="J88" i="2"/>
  <c r="I88" i="2"/>
  <c r="H88" i="2"/>
  <c r="G88" i="2"/>
  <c r="F88" i="2"/>
  <c r="E88" i="2"/>
  <c r="C89" i="2"/>
  <c r="L88" i="2"/>
  <c r="D88" i="2"/>
  <c r="M88" i="2"/>
  <c r="L89" i="2" l="1"/>
  <c r="K89" i="2"/>
  <c r="J89" i="2"/>
  <c r="I89" i="2"/>
  <c r="H89" i="2"/>
  <c r="G89" i="2"/>
  <c r="F89" i="2"/>
  <c r="D89" i="2"/>
  <c r="C90" i="2"/>
  <c r="E89" i="2"/>
  <c r="M89" i="2"/>
  <c r="L90" i="2" l="1"/>
  <c r="K90" i="2"/>
  <c r="J90" i="2"/>
  <c r="I90" i="2"/>
  <c r="H90" i="2"/>
  <c r="G90" i="2"/>
  <c r="E90" i="2"/>
  <c r="C91" i="2"/>
  <c r="F90" i="2"/>
  <c r="D90" i="2"/>
  <c r="M90" i="2"/>
  <c r="C92" i="2" l="1"/>
  <c r="L91" i="2"/>
  <c r="K91" i="2"/>
  <c r="J91" i="2"/>
  <c r="I91" i="2"/>
  <c r="H91" i="2"/>
  <c r="F91" i="2"/>
  <c r="D91" i="2"/>
  <c r="G91" i="2"/>
  <c r="E91" i="2"/>
  <c r="M91" i="2"/>
  <c r="C93" i="2" l="1"/>
  <c r="L92" i="2"/>
  <c r="K92" i="2"/>
  <c r="J92" i="2"/>
  <c r="I92" i="2"/>
  <c r="G92" i="2"/>
  <c r="E92" i="2"/>
  <c r="H92" i="2"/>
  <c r="F92" i="2"/>
  <c r="D92" i="2"/>
  <c r="M92" i="2"/>
  <c r="J93" i="2" l="1"/>
  <c r="D93" i="2"/>
  <c r="C94" i="2"/>
  <c r="L93" i="2"/>
  <c r="K93" i="2"/>
  <c r="H93" i="2"/>
  <c r="F93" i="2"/>
  <c r="G93" i="2"/>
  <c r="I93" i="2"/>
  <c r="E93" i="2"/>
  <c r="M93" i="2"/>
  <c r="D94" i="2" l="1"/>
  <c r="K94" i="2"/>
  <c r="G94" i="2"/>
  <c r="F94" i="2"/>
  <c r="E94" i="2"/>
  <c r="C95" i="2"/>
  <c r="L94" i="2"/>
  <c r="I94" i="2"/>
  <c r="J94" i="2"/>
  <c r="H94" i="2"/>
  <c r="M94" i="2"/>
  <c r="G95" i="2" l="1"/>
  <c r="E95" i="2"/>
  <c r="D95" i="2"/>
  <c r="L95" i="2"/>
  <c r="K95" i="2"/>
  <c r="J95" i="2"/>
  <c r="I95" i="2"/>
  <c r="H95" i="2"/>
  <c r="F95" i="2"/>
  <c r="C96" i="2"/>
  <c r="M95" i="2"/>
  <c r="H96" i="2" l="1"/>
  <c r="F96" i="2"/>
  <c r="E96" i="2"/>
  <c r="C97" i="2"/>
  <c r="L96" i="2"/>
  <c r="K96" i="2"/>
  <c r="I96" i="2"/>
  <c r="D96" i="2"/>
  <c r="J96" i="2"/>
  <c r="G96" i="2"/>
  <c r="M96" i="2"/>
  <c r="I97" i="2" l="1"/>
  <c r="G97" i="2"/>
  <c r="F97" i="2"/>
  <c r="C98" i="2"/>
  <c r="J97" i="2"/>
  <c r="H97" i="2"/>
  <c r="E97" i="2"/>
  <c r="D97" i="2"/>
  <c r="L97" i="2"/>
  <c r="K97" i="2"/>
  <c r="M97" i="2"/>
  <c r="J98" i="2" l="1"/>
  <c r="H98" i="2"/>
  <c r="G98" i="2"/>
  <c r="C99" i="2"/>
  <c r="L98" i="2"/>
  <c r="K98" i="2"/>
  <c r="I98" i="2"/>
  <c r="F98" i="2"/>
  <c r="D98" i="2"/>
  <c r="E98" i="2"/>
  <c r="M98" i="2"/>
  <c r="K99" i="2" l="1"/>
  <c r="I99" i="2"/>
  <c r="H99" i="2"/>
  <c r="D99" i="2"/>
  <c r="E99" i="2"/>
  <c r="C100" i="2"/>
  <c r="L99" i="2"/>
  <c r="G99" i="2"/>
  <c r="J99" i="2"/>
  <c r="F99" i="2"/>
  <c r="M99" i="2"/>
  <c r="L100" i="2" l="1"/>
  <c r="J100" i="2"/>
  <c r="I100" i="2"/>
  <c r="E100" i="2"/>
  <c r="K100" i="2"/>
  <c r="H100" i="2"/>
  <c r="G100" i="2"/>
  <c r="F100" i="2"/>
  <c r="D100" i="2"/>
  <c r="C101" i="2"/>
  <c r="M100" i="2"/>
  <c r="K101" i="2" l="1"/>
  <c r="J101" i="2"/>
  <c r="F101" i="2"/>
  <c r="C102" i="2"/>
  <c r="L101" i="2"/>
  <c r="I101" i="2"/>
  <c r="G101" i="2"/>
  <c r="D101" i="2"/>
  <c r="H101" i="2"/>
  <c r="E101" i="2"/>
  <c r="M101" i="2"/>
  <c r="C103" i="2" l="1"/>
  <c r="L102" i="2"/>
  <c r="K102" i="2"/>
  <c r="G102" i="2"/>
  <c r="H102" i="2"/>
  <c r="F102" i="2"/>
  <c r="E102" i="2"/>
  <c r="D102" i="2"/>
  <c r="J102" i="2"/>
  <c r="I102" i="2"/>
  <c r="M102" i="2"/>
  <c r="L103" i="2" l="1"/>
  <c r="H103" i="2"/>
  <c r="C104" i="2"/>
  <c r="K103" i="2"/>
  <c r="J103" i="2"/>
  <c r="I103" i="2"/>
  <c r="G103" i="2"/>
  <c r="F103" i="2"/>
  <c r="D103" i="2"/>
  <c r="E103" i="2"/>
  <c r="M103" i="2"/>
  <c r="D104" i="2" l="1"/>
  <c r="C105" i="2"/>
  <c r="I104" i="2"/>
  <c r="E104" i="2"/>
  <c r="L104" i="2"/>
  <c r="J104" i="2"/>
  <c r="G104" i="2"/>
  <c r="K104" i="2"/>
  <c r="H104" i="2"/>
  <c r="F104" i="2"/>
  <c r="M104" i="2"/>
  <c r="E105" i="2" l="1"/>
  <c r="C106" i="2"/>
  <c r="J105" i="2"/>
  <c r="K105" i="2"/>
  <c r="I105" i="2"/>
  <c r="H105" i="2"/>
  <c r="G105" i="2"/>
  <c r="F105" i="2"/>
  <c r="D105" i="2"/>
  <c r="L105" i="2"/>
  <c r="M105" i="2"/>
  <c r="F106" i="2" l="1"/>
  <c r="D106" i="2"/>
  <c r="K106" i="2"/>
  <c r="C107" i="2"/>
  <c r="L106" i="2"/>
  <c r="J106" i="2"/>
  <c r="I106" i="2"/>
  <c r="G106" i="2"/>
  <c r="E106" i="2"/>
  <c r="H106" i="2"/>
  <c r="M106" i="2"/>
  <c r="G107" i="2" l="1"/>
  <c r="E107" i="2"/>
  <c r="D107" i="2"/>
  <c r="L107" i="2"/>
  <c r="H107" i="2"/>
  <c r="F107" i="2"/>
  <c r="J107" i="2"/>
  <c r="C108" i="2"/>
  <c r="K107" i="2"/>
  <c r="I107" i="2"/>
  <c r="M107" i="2"/>
  <c r="H108" i="2" l="1"/>
  <c r="F108" i="2"/>
  <c r="E108" i="2"/>
  <c r="C109" i="2"/>
  <c r="L108" i="2"/>
  <c r="K108" i="2"/>
  <c r="J108" i="2"/>
  <c r="I108" i="2"/>
  <c r="G108" i="2"/>
  <c r="D108" i="2"/>
  <c r="M108" i="2"/>
  <c r="I109" i="2" l="1"/>
  <c r="G109" i="2"/>
  <c r="F109" i="2"/>
  <c r="C110" i="2"/>
  <c r="L109" i="2"/>
  <c r="J109" i="2"/>
  <c r="E109" i="2"/>
  <c r="K109" i="2"/>
  <c r="H109" i="2"/>
  <c r="D109" i="2"/>
  <c r="M109" i="2"/>
  <c r="J110" i="2" l="1"/>
  <c r="H110" i="2"/>
  <c r="G110" i="2"/>
  <c r="K110" i="2"/>
  <c r="I110" i="2"/>
  <c r="F110" i="2"/>
  <c r="E110" i="2"/>
  <c r="D110" i="2"/>
  <c r="C111" i="2"/>
  <c r="L110" i="2"/>
  <c r="M110" i="2"/>
  <c r="K111" i="2" l="1"/>
  <c r="I111" i="2"/>
  <c r="H111" i="2"/>
  <c r="D111" i="2"/>
  <c r="C112" i="2"/>
  <c r="L111" i="2"/>
  <c r="J111" i="2"/>
  <c r="G111" i="2"/>
  <c r="E111" i="2"/>
  <c r="F111" i="2"/>
  <c r="M111" i="2"/>
  <c r="L112" i="2" l="1"/>
  <c r="J112" i="2"/>
  <c r="I112" i="2"/>
  <c r="E112" i="2"/>
  <c r="F112" i="2"/>
  <c r="D112" i="2"/>
  <c r="H112" i="2"/>
  <c r="C113" i="2"/>
  <c r="K112" i="2"/>
  <c r="G112" i="2"/>
  <c r="M112" i="2"/>
  <c r="K113" i="2" l="1"/>
  <c r="J113" i="2"/>
  <c r="F113" i="2"/>
  <c r="C114" i="2"/>
  <c r="L113" i="2"/>
  <c r="I113" i="2"/>
  <c r="H113" i="2"/>
  <c r="G113" i="2"/>
  <c r="E113" i="2"/>
  <c r="D113" i="2"/>
  <c r="M113" i="2"/>
  <c r="C115" i="2" l="1"/>
  <c r="L114" i="2"/>
  <c r="K114" i="2"/>
  <c r="G114" i="2"/>
  <c r="J114" i="2"/>
  <c r="H114" i="2"/>
  <c r="E114" i="2"/>
  <c r="I114" i="2"/>
  <c r="F114" i="2"/>
  <c r="D114" i="2"/>
  <c r="M114" i="2"/>
  <c r="L115" i="2" l="1"/>
  <c r="H115" i="2"/>
  <c r="I115" i="2"/>
  <c r="G115" i="2"/>
  <c r="F115" i="2"/>
  <c r="E115" i="2"/>
  <c r="D115" i="2"/>
  <c r="K115" i="2"/>
  <c r="C116" i="2"/>
  <c r="J115" i="2"/>
  <c r="M115" i="2"/>
  <c r="D116" i="2" l="1"/>
  <c r="C117" i="2"/>
  <c r="I116" i="2"/>
  <c r="L116" i="2"/>
  <c r="K116" i="2"/>
  <c r="J116" i="2"/>
  <c r="H116" i="2"/>
  <c r="G116" i="2"/>
  <c r="E116" i="2"/>
  <c r="F116" i="2"/>
  <c r="M116" i="2"/>
  <c r="E117" i="2" l="1"/>
  <c r="C118" i="2"/>
  <c r="J117" i="2"/>
  <c r="F117" i="2"/>
  <c r="D117" i="2"/>
  <c r="K117" i="2"/>
  <c r="H117" i="2"/>
  <c r="L117" i="2"/>
  <c r="I117" i="2"/>
  <c r="G117" i="2"/>
  <c r="M117" i="2"/>
  <c r="F118" i="2" l="1"/>
  <c r="D118" i="2"/>
  <c r="K118" i="2"/>
  <c r="L118" i="2"/>
  <c r="J118" i="2"/>
  <c r="I118" i="2"/>
  <c r="H118" i="2"/>
  <c r="G118" i="2"/>
  <c r="E118" i="2"/>
  <c r="C119" i="2"/>
  <c r="M118" i="2"/>
  <c r="G119" i="2" l="1"/>
  <c r="E119" i="2"/>
  <c r="D119" i="2"/>
  <c r="L119" i="2"/>
  <c r="C120" i="2"/>
  <c r="K119" i="2"/>
  <c r="J119" i="2"/>
  <c r="H119" i="2"/>
  <c r="F119" i="2"/>
  <c r="I119" i="2"/>
  <c r="M119" i="2"/>
  <c r="H120" i="2" l="1"/>
  <c r="F120" i="2"/>
  <c r="E120" i="2"/>
  <c r="I120" i="2"/>
  <c r="G120" i="2"/>
  <c r="D120" i="2"/>
  <c r="C121" i="2"/>
  <c r="K120" i="2"/>
  <c r="L120" i="2"/>
  <c r="J120" i="2"/>
  <c r="M120" i="2"/>
  <c r="I121" i="2" l="1"/>
  <c r="G121" i="2"/>
  <c r="F121" i="2"/>
  <c r="C122" i="2"/>
  <c r="L121" i="2"/>
  <c r="K121" i="2"/>
  <c r="J121" i="2"/>
  <c r="H121" i="2"/>
  <c r="E121" i="2"/>
  <c r="D121" i="2"/>
  <c r="M121" i="2"/>
  <c r="J122" i="2" l="1"/>
  <c r="H122" i="2"/>
  <c r="G122" i="2"/>
  <c r="D122" i="2"/>
  <c r="C123" i="2"/>
  <c r="K122" i="2"/>
  <c r="F122" i="2"/>
  <c r="L122" i="2"/>
  <c r="I122" i="2"/>
  <c r="E122" i="2"/>
  <c r="M122" i="2"/>
  <c r="K123" i="2" l="1"/>
  <c r="I123" i="2"/>
  <c r="H123" i="2"/>
  <c r="G123" i="2"/>
  <c r="D123" i="2"/>
  <c r="C124" i="2"/>
  <c r="L123" i="2"/>
  <c r="J123" i="2"/>
  <c r="F123" i="2"/>
  <c r="E123" i="2"/>
  <c r="M123" i="2"/>
  <c r="L124" i="2" l="1"/>
  <c r="J124" i="2"/>
  <c r="I124" i="2"/>
  <c r="H124" i="2"/>
  <c r="E124" i="2"/>
  <c r="C125" i="2"/>
  <c r="K124" i="2"/>
  <c r="F124" i="2"/>
  <c r="G124" i="2"/>
  <c r="D124" i="2"/>
  <c r="M124" i="2"/>
  <c r="K125" i="2" l="1"/>
  <c r="J125" i="2"/>
  <c r="I125" i="2"/>
  <c r="F125" i="2"/>
  <c r="D125" i="2"/>
  <c r="C126" i="2"/>
  <c r="L125" i="2"/>
  <c r="H125" i="2"/>
  <c r="G125" i="2"/>
  <c r="E125" i="2"/>
  <c r="M125" i="2"/>
  <c r="C127" i="2" l="1"/>
  <c r="L126" i="2"/>
  <c r="K126" i="2"/>
  <c r="J126" i="2"/>
  <c r="G126" i="2"/>
  <c r="E126" i="2"/>
  <c r="D126" i="2"/>
  <c r="H126" i="2"/>
  <c r="I126" i="2"/>
  <c r="F126" i="2"/>
  <c r="M126" i="2"/>
  <c r="L127" i="2" l="1"/>
  <c r="K127" i="2"/>
  <c r="H127" i="2"/>
  <c r="F127" i="2"/>
  <c r="C128" i="2"/>
  <c r="J127" i="2"/>
  <c r="I127" i="2"/>
  <c r="G127" i="2"/>
  <c r="E127" i="2"/>
  <c r="D127" i="2"/>
  <c r="M127" i="2"/>
  <c r="D128" i="2" l="1"/>
  <c r="C129" i="2"/>
  <c r="L128" i="2"/>
  <c r="I128" i="2"/>
  <c r="G128" i="2"/>
  <c r="F128" i="2"/>
  <c r="E128" i="2"/>
  <c r="J128" i="2"/>
  <c r="K128" i="2"/>
  <c r="H128" i="2"/>
  <c r="M128" i="2"/>
  <c r="E129" i="2" l="1"/>
  <c r="C130" i="2"/>
  <c r="L129" i="2"/>
  <c r="J129" i="2"/>
  <c r="H129" i="2"/>
  <c r="K129" i="2"/>
  <c r="I129" i="2"/>
  <c r="G129" i="2"/>
  <c r="D129" i="2"/>
  <c r="F129" i="2"/>
  <c r="M129" i="2"/>
  <c r="F130" i="2" l="1"/>
  <c r="D130" i="2"/>
  <c r="C131" i="2"/>
  <c r="K130" i="2"/>
  <c r="I130" i="2"/>
  <c r="J130" i="2"/>
  <c r="H130" i="2"/>
  <c r="G130" i="2"/>
  <c r="E130" i="2"/>
  <c r="L130" i="2"/>
  <c r="M130" i="2"/>
  <c r="G131" i="2" l="1"/>
  <c r="E131" i="2"/>
  <c r="D131" i="2"/>
  <c r="C132" i="2"/>
  <c r="L131" i="2"/>
  <c r="J131" i="2"/>
  <c r="I131" i="2"/>
  <c r="F131" i="2"/>
  <c r="K131" i="2"/>
  <c r="H131" i="2"/>
  <c r="M131" i="2"/>
  <c r="H132" i="2" l="1"/>
  <c r="F132" i="2"/>
  <c r="E132" i="2"/>
  <c r="D132" i="2"/>
  <c r="K132" i="2"/>
  <c r="C133" i="2"/>
  <c r="L132" i="2"/>
  <c r="J132" i="2"/>
  <c r="I132" i="2"/>
  <c r="G132" i="2"/>
  <c r="M132" i="2"/>
  <c r="I133" i="2" l="1"/>
  <c r="G133" i="2"/>
  <c r="F133" i="2"/>
  <c r="E133" i="2"/>
  <c r="D133" i="2"/>
  <c r="C134" i="2"/>
  <c r="L133" i="2"/>
  <c r="H133" i="2"/>
  <c r="K133" i="2"/>
  <c r="J133" i="2"/>
  <c r="M133" i="2"/>
  <c r="J134" i="2" l="1"/>
  <c r="H134" i="2"/>
  <c r="G134" i="2"/>
  <c r="F134" i="2"/>
  <c r="E134" i="2"/>
  <c r="C135" i="2"/>
  <c r="L134" i="2"/>
  <c r="K134" i="2"/>
  <c r="D134" i="2"/>
  <c r="I134" i="2"/>
  <c r="M134" i="2"/>
  <c r="K135" i="2" l="1"/>
  <c r="I135" i="2"/>
  <c r="H135" i="2"/>
  <c r="G135" i="2"/>
  <c r="F135" i="2"/>
  <c r="D135" i="2"/>
  <c r="C136" i="2"/>
  <c r="L135" i="2"/>
  <c r="J135" i="2"/>
  <c r="E135" i="2"/>
  <c r="M135" i="2"/>
  <c r="L136" i="2" l="1"/>
  <c r="J136" i="2"/>
  <c r="I136" i="2"/>
  <c r="H136" i="2"/>
  <c r="G136" i="2"/>
  <c r="E136" i="2"/>
  <c r="F136" i="2"/>
  <c r="K136" i="2"/>
  <c r="C137" i="2"/>
  <c r="D136" i="2"/>
  <c r="M136" i="2"/>
  <c r="K137" i="2" l="1"/>
  <c r="J137" i="2"/>
  <c r="I137" i="2"/>
  <c r="H137" i="2"/>
  <c r="F137" i="2"/>
  <c r="D137" i="2"/>
  <c r="C138" i="2"/>
  <c r="L137" i="2"/>
  <c r="G137" i="2"/>
  <c r="E137" i="2"/>
  <c r="M137" i="2"/>
  <c r="C139" i="2" l="1"/>
  <c r="L138" i="2"/>
  <c r="K138" i="2"/>
  <c r="J138" i="2"/>
  <c r="I138" i="2"/>
  <c r="G138" i="2"/>
  <c r="E138" i="2"/>
  <c r="H138" i="2"/>
  <c r="F138" i="2"/>
  <c r="D138" i="2"/>
  <c r="M138" i="2"/>
  <c r="L139" i="2" l="1"/>
  <c r="K139" i="2"/>
  <c r="J139" i="2"/>
  <c r="H139" i="2"/>
  <c r="F139" i="2"/>
  <c r="C140" i="2"/>
  <c r="G139" i="2"/>
  <c r="D139" i="2"/>
  <c r="I139" i="2"/>
  <c r="E139" i="2"/>
  <c r="M139" i="2"/>
  <c r="D140" i="2" l="1"/>
  <c r="C141" i="2"/>
  <c r="L140" i="2"/>
  <c r="K140" i="2"/>
  <c r="I140" i="2"/>
  <c r="G140" i="2"/>
  <c r="J140" i="2"/>
  <c r="H140" i="2"/>
  <c r="F140" i="2"/>
  <c r="E140" i="2"/>
  <c r="M140" i="2"/>
  <c r="E141" i="2" l="1"/>
  <c r="C142" i="2"/>
  <c r="L141" i="2"/>
  <c r="J141" i="2"/>
  <c r="H141" i="2"/>
  <c r="F141" i="2"/>
  <c r="D141" i="2"/>
  <c r="I141" i="2"/>
  <c r="K141" i="2"/>
  <c r="G141" i="2"/>
  <c r="M141" i="2"/>
  <c r="F142" i="2" l="1"/>
  <c r="D142" i="2"/>
  <c r="C143" i="2"/>
  <c r="K142" i="2"/>
  <c r="I142" i="2"/>
  <c r="L142" i="2"/>
  <c r="J142" i="2"/>
  <c r="H142" i="2"/>
  <c r="E142" i="2"/>
  <c r="G142" i="2"/>
  <c r="M142" i="2"/>
  <c r="G143" i="2" l="1"/>
  <c r="E143" i="2"/>
  <c r="D143" i="2"/>
  <c r="C144" i="2"/>
  <c r="L143" i="2"/>
  <c r="J143" i="2"/>
  <c r="K143" i="2"/>
  <c r="I143" i="2"/>
  <c r="H143" i="2"/>
  <c r="F143" i="2"/>
  <c r="M143" i="2"/>
  <c r="H144" i="2" l="1"/>
  <c r="F144" i="2"/>
  <c r="E144" i="2"/>
  <c r="D144" i="2"/>
  <c r="K144" i="2"/>
  <c r="C145" i="2"/>
  <c r="J144" i="2"/>
  <c r="G144" i="2"/>
  <c r="L144" i="2"/>
  <c r="I144" i="2"/>
  <c r="M144" i="2"/>
  <c r="I145" i="2" l="1"/>
  <c r="G145" i="2"/>
  <c r="F145" i="2"/>
  <c r="E145" i="2"/>
  <c r="D145" i="2"/>
  <c r="C146" i="2"/>
  <c r="L145" i="2"/>
  <c r="K145" i="2"/>
  <c r="J145" i="2"/>
  <c r="H145" i="2"/>
  <c r="M145" i="2"/>
  <c r="J146" i="2" l="1"/>
  <c r="H146" i="2"/>
  <c r="G146" i="2"/>
  <c r="F146" i="2"/>
  <c r="E146" i="2"/>
  <c r="I146" i="2"/>
  <c r="D146" i="2"/>
  <c r="L146" i="2"/>
  <c r="C147" i="2"/>
  <c r="K146" i="2"/>
  <c r="M146" i="2"/>
  <c r="K147" i="2" l="1"/>
  <c r="I147" i="2"/>
  <c r="H147" i="2"/>
  <c r="G147" i="2"/>
  <c r="F147" i="2"/>
  <c r="D147" i="2"/>
  <c r="C148" i="2"/>
  <c r="L147" i="2"/>
  <c r="E147" i="2"/>
  <c r="J147" i="2"/>
  <c r="M147" i="2"/>
  <c r="L148" i="2" l="1"/>
  <c r="J148" i="2"/>
  <c r="I148" i="2"/>
  <c r="H148" i="2"/>
  <c r="G148" i="2"/>
  <c r="E148" i="2"/>
  <c r="C149" i="2"/>
  <c r="K148" i="2"/>
  <c r="F148" i="2"/>
  <c r="D148" i="2"/>
  <c r="M148" i="2"/>
  <c r="K149" i="2" l="1"/>
  <c r="J149" i="2"/>
  <c r="I149" i="2"/>
  <c r="H149" i="2"/>
  <c r="F149" i="2"/>
  <c r="D149" i="2"/>
  <c r="C150" i="2"/>
  <c r="G149" i="2"/>
  <c r="L149" i="2"/>
  <c r="E149" i="2"/>
  <c r="M149" i="2"/>
  <c r="C151" i="2" l="1"/>
  <c r="L150" i="2"/>
  <c r="K150" i="2"/>
  <c r="J150" i="2"/>
  <c r="I150" i="2"/>
  <c r="G150" i="2"/>
  <c r="E150" i="2"/>
  <c r="H150" i="2"/>
  <c r="F150" i="2"/>
  <c r="D150" i="2"/>
  <c r="M150" i="2"/>
  <c r="L151" i="2" l="1"/>
  <c r="K151" i="2"/>
  <c r="J151" i="2"/>
  <c r="H151" i="2"/>
  <c r="F151" i="2"/>
  <c r="I151" i="2"/>
  <c r="G151" i="2"/>
  <c r="E151" i="2"/>
  <c r="D151" i="2"/>
  <c r="C152" i="2"/>
  <c r="M151" i="2"/>
  <c r="D152" i="2" l="1"/>
  <c r="C153" i="2"/>
  <c r="L152" i="2"/>
  <c r="K152" i="2"/>
  <c r="I152" i="2"/>
  <c r="G152" i="2"/>
  <c r="H152" i="2"/>
  <c r="E152" i="2"/>
  <c r="J152" i="2"/>
  <c r="F152" i="2"/>
  <c r="M152" i="2"/>
  <c r="E153" i="2" l="1"/>
  <c r="C154" i="2"/>
  <c r="L153" i="2"/>
  <c r="J153" i="2"/>
  <c r="H153" i="2"/>
  <c r="K153" i="2"/>
  <c r="I153" i="2"/>
  <c r="G153" i="2"/>
  <c r="F153" i="2"/>
  <c r="D153" i="2"/>
  <c r="M153" i="2"/>
  <c r="F154" i="2" l="1"/>
  <c r="D154" i="2"/>
  <c r="C155" i="2"/>
  <c r="K154" i="2"/>
  <c r="I154" i="2"/>
  <c r="G154" i="2"/>
  <c r="E154" i="2"/>
  <c r="J154" i="2"/>
  <c r="L154" i="2"/>
  <c r="H154" i="2"/>
  <c r="M154" i="2"/>
  <c r="G155" i="2" l="1"/>
  <c r="E155" i="2"/>
  <c r="D155" i="2"/>
  <c r="C156" i="2"/>
  <c r="L155" i="2"/>
  <c r="J155" i="2"/>
  <c r="K155" i="2"/>
  <c r="I155" i="2"/>
  <c r="F155" i="2"/>
  <c r="H155" i="2"/>
  <c r="M155" i="2"/>
  <c r="H156" i="2" l="1"/>
  <c r="F156" i="2"/>
  <c r="E156" i="2"/>
  <c r="D156" i="2"/>
  <c r="K156" i="2"/>
  <c r="L156" i="2"/>
  <c r="J156" i="2"/>
  <c r="I156" i="2"/>
  <c r="G156" i="2"/>
  <c r="C157" i="2"/>
  <c r="M156" i="2"/>
  <c r="I157" i="2" l="1"/>
  <c r="G157" i="2"/>
  <c r="F157" i="2"/>
  <c r="E157" i="2"/>
  <c r="D157" i="2"/>
  <c r="C158" i="2"/>
  <c r="L157" i="2"/>
  <c r="K157" i="2"/>
  <c r="H157" i="2"/>
  <c r="J157" i="2"/>
  <c r="M157" i="2"/>
  <c r="J158" i="2" l="1"/>
  <c r="H158" i="2"/>
  <c r="G158" i="2"/>
  <c r="F158" i="2"/>
  <c r="E158" i="2"/>
  <c r="C159" i="2"/>
  <c r="L158" i="2"/>
  <c r="K158" i="2"/>
  <c r="I158" i="2"/>
  <c r="D158" i="2"/>
  <c r="M158" i="2"/>
  <c r="K159" i="2" l="1"/>
  <c r="I159" i="2"/>
  <c r="H159" i="2"/>
  <c r="G159" i="2"/>
  <c r="F159" i="2"/>
  <c r="D159" i="2"/>
  <c r="C160" i="2"/>
  <c r="J159" i="2"/>
  <c r="E159" i="2"/>
  <c r="L159" i="2"/>
  <c r="M159" i="2"/>
  <c r="L160" i="2" l="1"/>
  <c r="J160" i="2"/>
  <c r="I160" i="2"/>
  <c r="H160" i="2"/>
  <c r="G160" i="2"/>
  <c r="E160" i="2"/>
  <c r="C161" i="2"/>
  <c r="F160" i="2"/>
  <c r="K160" i="2"/>
  <c r="D160" i="2"/>
  <c r="M160" i="2"/>
  <c r="K161" i="2" l="1"/>
  <c r="J161" i="2"/>
  <c r="I161" i="2"/>
  <c r="H161" i="2"/>
  <c r="F161" i="2"/>
  <c r="D161" i="2"/>
  <c r="C162" i="2"/>
  <c r="L161" i="2"/>
  <c r="G161" i="2"/>
  <c r="E161" i="2"/>
  <c r="M161" i="2"/>
  <c r="C163" i="2" l="1"/>
  <c r="L162" i="2"/>
  <c r="K162" i="2"/>
  <c r="J162" i="2"/>
  <c r="I162" i="2"/>
  <c r="G162" i="2"/>
  <c r="E162" i="2"/>
  <c r="D162" i="2"/>
  <c r="H162" i="2"/>
  <c r="F162" i="2"/>
  <c r="M162" i="2"/>
  <c r="L163" i="2" l="1"/>
  <c r="K163" i="2"/>
  <c r="J163" i="2"/>
  <c r="H163" i="2"/>
  <c r="F163" i="2"/>
  <c r="C164" i="2"/>
  <c r="I163" i="2"/>
  <c r="G163" i="2"/>
  <c r="D163" i="2"/>
  <c r="E163" i="2"/>
  <c r="M163" i="2"/>
  <c r="D164" i="2" l="1"/>
  <c r="C165" i="2"/>
  <c r="L164" i="2"/>
  <c r="K164" i="2"/>
  <c r="I164" i="2"/>
  <c r="G164" i="2"/>
  <c r="J164" i="2"/>
  <c r="H164" i="2"/>
  <c r="F164" i="2"/>
  <c r="E164" i="2"/>
  <c r="M164" i="2"/>
  <c r="E165" i="2" l="1"/>
  <c r="C166" i="2"/>
  <c r="L165" i="2"/>
  <c r="J165" i="2"/>
  <c r="H165" i="2"/>
  <c r="I165" i="2"/>
  <c r="F165" i="2"/>
  <c r="K165" i="2"/>
  <c r="G165" i="2"/>
  <c r="D165" i="2"/>
  <c r="M165" i="2"/>
  <c r="F166" i="2" l="1"/>
  <c r="D166" i="2"/>
  <c r="C167" i="2"/>
  <c r="K166" i="2"/>
  <c r="I166" i="2"/>
  <c r="L166" i="2"/>
  <c r="J166" i="2"/>
  <c r="H166" i="2"/>
  <c r="G166" i="2"/>
  <c r="E166" i="2"/>
  <c r="M166" i="2"/>
  <c r="G167" i="2" l="1"/>
  <c r="E167" i="2"/>
  <c r="D167" i="2"/>
  <c r="C168" i="2"/>
  <c r="L167" i="2"/>
  <c r="J167" i="2"/>
  <c r="H167" i="2"/>
  <c r="F167" i="2"/>
  <c r="K167" i="2"/>
  <c r="I167" i="2"/>
  <c r="M167" i="2"/>
  <c r="H168" i="2" l="1"/>
  <c r="F168" i="2"/>
  <c r="E168" i="2"/>
  <c r="D168" i="2"/>
  <c r="K168" i="2"/>
  <c r="C169" i="2"/>
  <c r="L168" i="2"/>
  <c r="J168" i="2"/>
  <c r="G168" i="2"/>
  <c r="I168" i="2"/>
  <c r="M168" i="2"/>
  <c r="I169" i="2" l="1"/>
  <c r="G169" i="2"/>
  <c r="F169" i="2"/>
  <c r="E169" i="2"/>
  <c r="D169" i="2"/>
  <c r="C170" i="2"/>
  <c r="L169" i="2"/>
  <c r="K169" i="2"/>
  <c r="J169" i="2"/>
  <c r="H169" i="2"/>
  <c r="M169" i="2"/>
  <c r="J170" i="2" l="1"/>
  <c r="H170" i="2"/>
  <c r="G170" i="2"/>
  <c r="F170" i="2"/>
  <c r="E170" i="2"/>
  <c r="L170" i="2"/>
  <c r="I170" i="2"/>
  <c r="C171" i="2"/>
  <c r="K170" i="2"/>
  <c r="D170" i="2"/>
  <c r="M170" i="2"/>
  <c r="K171" i="2" l="1"/>
  <c r="I171" i="2"/>
  <c r="H171" i="2"/>
  <c r="G171" i="2"/>
  <c r="F171" i="2"/>
  <c r="D171" i="2"/>
  <c r="C172" i="2"/>
  <c r="L171" i="2"/>
  <c r="J171" i="2"/>
  <c r="E171" i="2"/>
  <c r="M171" i="2"/>
  <c r="L172" i="2" l="1"/>
  <c r="J172" i="2"/>
  <c r="I172" i="2"/>
  <c r="H172" i="2"/>
  <c r="G172" i="2"/>
  <c r="E172" i="2"/>
  <c r="K172" i="2"/>
  <c r="F172" i="2"/>
  <c r="D172" i="2"/>
  <c r="C173" i="2"/>
  <c r="M172" i="2"/>
  <c r="K173" i="2" l="1"/>
  <c r="J173" i="2"/>
  <c r="I173" i="2"/>
  <c r="H173" i="2"/>
  <c r="F173" i="2"/>
  <c r="D173" i="2"/>
  <c r="C174" i="2"/>
  <c r="G173" i="2"/>
  <c r="L173" i="2"/>
  <c r="E173" i="2"/>
  <c r="M173" i="2"/>
  <c r="C175" i="2" l="1"/>
  <c r="L174" i="2"/>
  <c r="K174" i="2"/>
  <c r="J174" i="2"/>
  <c r="I174" i="2"/>
  <c r="G174" i="2"/>
  <c r="E174" i="2"/>
  <c r="H174" i="2"/>
  <c r="F174" i="2"/>
  <c r="D174" i="2"/>
  <c r="M174" i="2"/>
  <c r="L175" i="2" l="1"/>
  <c r="K175" i="2"/>
  <c r="J175" i="2"/>
  <c r="H175" i="2"/>
  <c r="F175" i="2"/>
  <c r="E175" i="2"/>
  <c r="D175" i="2"/>
  <c r="I175" i="2"/>
  <c r="C176" i="2"/>
  <c r="G175" i="2"/>
  <c r="M175" i="2"/>
  <c r="D176" i="2" l="1"/>
  <c r="C177" i="2"/>
  <c r="L176" i="2"/>
  <c r="K176" i="2"/>
  <c r="I176" i="2"/>
  <c r="G176" i="2"/>
  <c r="J176" i="2"/>
  <c r="H176" i="2"/>
  <c r="E176" i="2"/>
  <c r="F176" i="2"/>
  <c r="M176" i="2"/>
  <c r="E177" i="2" l="1"/>
  <c r="C178" i="2"/>
  <c r="L177" i="2"/>
  <c r="J177" i="2"/>
  <c r="H177" i="2"/>
  <c r="K177" i="2"/>
  <c r="I177" i="2"/>
  <c r="G177" i="2"/>
  <c r="F177" i="2"/>
  <c r="D177" i="2"/>
  <c r="M177" i="2"/>
  <c r="F178" i="2" l="1"/>
  <c r="D178" i="2"/>
  <c r="C179" i="2"/>
  <c r="K178" i="2"/>
  <c r="I178" i="2"/>
  <c r="J178" i="2"/>
  <c r="G178" i="2"/>
  <c r="L178" i="2"/>
  <c r="H178" i="2"/>
  <c r="E178" i="2"/>
  <c r="M178" i="2"/>
  <c r="G179" i="2" l="1"/>
  <c r="E179" i="2"/>
  <c r="D179" i="2"/>
  <c r="C180" i="2"/>
  <c r="L179" i="2"/>
  <c r="J179" i="2"/>
  <c r="K179" i="2"/>
  <c r="I179" i="2"/>
  <c r="H179" i="2"/>
  <c r="F179" i="2"/>
  <c r="M179" i="2"/>
  <c r="H180" i="2" l="1"/>
  <c r="F180" i="2"/>
  <c r="E180" i="2"/>
  <c r="D180" i="2"/>
  <c r="K180" i="2"/>
  <c r="I180" i="2"/>
  <c r="G180" i="2"/>
  <c r="L180" i="2"/>
  <c r="C181" i="2"/>
  <c r="J180" i="2"/>
  <c r="M180" i="2"/>
  <c r="I181" i="2" l="1"/>
  <c r="G181" i="2"/>
  <c r="F181" i="2"/>
  <c r="E181" i="2"/>
  <c r="D181" i="2"/>
  <c r="C182" i="2"/>
  <c r="L181" i="2"/>
  <c r="K181" i="2"/>
  <c r="H181" i="2"/>
  <c r="J181" i="2"/>
  <c r="M181" i="2"/>
  <c r="J182" i="2" l="1"/>
  <c r="H182" i="2"/>
  <c r="G182" i="2"/>
  <c r="F182" i="2"/>
  <c r="E182" i="2"/>
  <c r="C183" i="2"/>
  <c r="L182" i="2"/>
  <c r="K182" i="2"/>
  <c r="I182" i="2"/>
  <c r="D182" i="2"/>
  <c r="M182" i="2"/>
  <c r="K183" i="2" l="1"/>
  <c r="I183" i="2"/>
  <c r="H183" i="2"/>
  <c r="G183" i="2"/>
  <c r="F183" i="2"/>
  <c r="D183" i="2"/>
  <c r="C184" i="2"/>
  <c r="J183" i="2"/>
  <c r="L183" i="2"/>
  <c r="E183" i="2"/>
  <c r="M183" i="2"/>
  <c r="L184" i="2" l="1"/>
  <c r="J184" i="2"/>
  <c r="I184" i="2"/>
  <c r="H184" i="2"/>
  <c r="G184" i="2"/>
  <c r="E184" i="2"/>
  <c r="C185" i="2"/>
  <c r="K184" i="2"/>
  <c r="F184" i="2"/>
  <c r="D184" i="2"/>
  <c r="M184" i="2"/>
  <c r="K185" i="2" l="1"/>
  <c r="J185" i="2"/>
  <c r="I185" i="2"/>
  <c r="H185" i="2"/>
  <c r="F185" i="2"/>
  <c r="D185" i="2"/>
  <c r="L185" i="2"/>
  <c r="G185" i="2"/>
  <c r="E185" i="2"/>
  <c r="C186" i="2"/>
  <c r="M185" i="2"/>
  <c r="C187" i="2" l="1"/>
  <c r="L186" i="2"/>
  <c r="K186" i="2"/>
  <c r="J186" i="2"/>
  <c r="I186" i="2"/>
  <c r="G186" i="2"/>
  <c r="E186" i="2"/>
  <c r="H186" i="2"/>
  <c r="D186" i="2"/>
  <c r="F186" i="2"/>
  <c r="M186" i="2"/>
  <c r="L187" i="2" l="1"/>
  <c r="K187" i="2"/>
  <c r="J187" i="2"/>
  <c r="H187" i="2"/>
  <c r="F187" i="2"/>
  <c r="C188" i="2"/>
  <c r="I187" i="2"/>
  <c r="G187" i="2"/>
  <c r="E187" i="2"/>
  <c r="D187" i="2"/>
  <c r="M187" i="2"/>
  <c r="D188" i="2" l="1"/>
  <c r="C189" i="2"/>
  <c r="L188" i="2"/>
  <c r="K188" i="2"/>
  <c r="I188" i="2"/>
  <c r="G188" i="2"/>
  <c r="F188" i="2"/>
  <c r="E188" i="2"/>
  <c r="J188" i="2"/>
  <c r="H188" i="2"/>
  <c r="M188" i="2"/>
  <c r="E189" i="2" l="1"/>
  <c r="C190" i="2"/>
  <c r="L189" i="2"/>
  <c r="J189" i="2"/>
  <c r="H189" i="2"/>
  <c r="K189" i="2"/>
  <c r="I189" i="2"/>
  <c r="F189" i="2"/>
  <c r="G189" i="2"/>
  <c r="D189" i="2"/>
  <c r="M189" i="2"/>
  <c r="F190" i="2" l="1"/>
  <c r="D190" i="2"/>
  <c r="C191" i="2"/>
  <c r="K190" i="2"/>
  <c r="I190" i="2"/>
  <c r="L190" i="2"/>
  <c r="J190" i="2"/>
  <c r="H190" i="2"/>
  <c r="G190" i="2"/>
  <c r="E190" i="2"/>
  <c r="M190" i="2"/>
  <c r="G191" i="2" l="1"/>
  <c r="E191" i="2"/>
  <c r="D191" i="2"/>
  <c r="C192" i="2"/>
  <c r="L191" i="2"/>
  <c r="J191" i="2"/>
  <c r="K191" i="2"/>
  <c r="H191" i="2"/>
  <c r="I191" i="2"/>
  <c r="F191" i="2"/>
  <c r="M191" i="2"/>
  <c r="H192" i="2" l="1"/>
  <c r="F192" i="2"/>
  <c r="E192" i="2"/>
  <c r="D192" i="2"/>
  <c r="K192" i="2"/>
  <c r="C193" i="2"/>
  <c r="L192" i="2"/>
  <c r="J192" i="2"/>
  <c r="I192" i="2"/>
  <c r="G192" i="2"/>
  <c r="M192" i="2"/>
  <c r="I193" i="2" l="1"/>
  <c r="G193" i="2"/>
  <c r="F193" i="2"/>
  <c r="E193" i="2"/>
  <c r="D193" i="2"/>
  <c r="C194" i="2"/>
  <c r="L193" i="2"/>
  <c r="J193" i="2"/>
  <c r="H193" i="2"/>
  <c r="K193" i="2"/>
  <c r="M193" i="2"/>
  <c r="J194" i="2" l="1"/>
  <c r="H194" i="2"/>
  <c r="G194" i="2"/>
  <c r="F194" i="2"/>
  <c r="E194" i="2"/>
  <c r="C195" i="2"/>
  <c r="L194" i="2"/>
  <c r="I194" i="2"/>
  <c r="K194" i="2"/>
  <c r="D194" i="2"/>
  <c r="M194" i="2"/>
  <c r="K195" i="2" l="1"/>
  <c r="I195" i="2"/>
  <c r="H195" i="2"/>
  <c r="G195" i="2"/>
  <c r="F195" i="2"/>
  <c r="D195" i="2"/>
  <c r="C196" i="2"/>
  <c r="L195" i="2"/>
  <c r="J195" i="2"/>
  <c r="E195" i="2"/>
  <c r="M195" i="2"/>
  <c r="L196" i="2" l="1"/>
  <c r="J196" i="2"/>
  <c r="I196" i="2"/>
  <c r="H196" i="2"/>
  <c r="G196" i="2"/>
  <c r="E196" i="2"/>
  <c r="D196" i="2"/>
  <c r="C197" i="2"/>
  <c r="K196" i="2"/>
  <c r="F196" i="2"/>
  <c r="M196" i="2"/>
  <c r="K197" i="2" l="1"/>
  <c r="J197" i="2"/>
  <c r="I197" i="2"/>
  <c r="H197" i="2"/>
  <c r="F197" i="2"/>
  <c r="D197" i="2"/>
  <c r="C198" i="2"/>
  <c r="L197" i="2"/>
  <c r="G197" i="2"/>
  <c r="E197" i="2"/>
  <c r="M197" i="2"/>
  <c r="C199" i="2" l="1"/>
  <c r="L198" i="2"/>
  <c r="K198" i="2"/>
  <c r="J198" i="2"/>
  <c r="I198" i="2"/>
  <c r="G198" i="2"/>
  <c r="E198" i="2"/>
  <c r="H198" i="2"/>
  <c r="F198" i="2"/>
  <c r="D198" i="2"/>
  <c r="M198" i="2"/>
  <c r="L199" i="2" l="1"/>
  <c r="K199" i="2"/>
  <c r="J199" i="2"/>
  <c r="H199" i="2"/>
  <c r="F199" i="2"/>
  <c r="I199" i="2"/>
  <c r="E199" i="2"/>
  <c r="C200" i="2"/>
  <c r="G199" i="2"/>
  <c r="D199" i="2"/>
  <c r="M199" i="2"/>
  <c r="D200" i="2" l="1"/>
  <c r="C201" i="2"/>
  <c r="L200" i="2"/>
  <c r="K200" i="2"/>
  <c r="I200" i="2"/>
  <c r="G200" i="2"/>
  <c r="J200" i="2"/>
  <c r="H200" i="2"/>
  <c r="F200" i="2"/>
  <c r="E200" i="2"/>
  <c r="M200" i="2"/>
  <c r="E201" i="2" l="1"/>
  <c r="C202" i="2"/>
  <c r="L201" i="2"/>
  <c r="J201" i="2"/>
  <c r="H201" i="2"/>
  <c r="G201" i="2"/>
  <c r="F201" i="2"/>
  <c r="D201" i="2"/>
  <c r="K201" i="2"/>
  <c r="I201" i="2"/>
  <c r="M201" i="2"/>
  <c r="F202" i="2" l="1"/>
  <c r="D202" i="2"/>
  <c r="C203" i="2"/>
  <c r="K202" i="2"/>
  <c r="I202" i="2"/>
  <c r="L202" i="2"/>
  <c r="J202" i="2"/>
  <c r="G202" i="2"/>
  <c r="H202" i="2"/>
  <c r="E202" i="2"/>
  <c r="M202" i="2"/>
  <c r="G203" i="2" l="1"/>
  <c r="E203" i="2"/>
  <c r="D203" i="2"/>
  <c r="C204" i="2"/>
  <c r="L203" i="2"/>
  <c r="J203" i="2"/>
  <c r="K203" i="2"/>
  <c r="I203" i="2"/>
  <c r="H203" i="2"/>
  <c r="F203" i="2"/>
  <c r="M203" i="2"/>
  <c r="I204" i="2" l="1"/>
  <c r="H204" i="2"/>
  <c r="G204" i="2"/>
  <c r="F204" i="2"/>
  <c r="E204" i="2"/>
  <c r="D204" i="2"/>
  <c r="K204" i="2"/>
  <c r="L204" i="2"/>
  <c r="C205" i="2"/>
  <c r="J204" i="2"/>
  <c r="M204" i="2"/>
  <c r="J205" i="2" l="1"/>
  <c r="I205" i="2"/>
  <c r="H205" i="2"/>
  <c r="G205" i="2"/>
  <c r="F205" i="2"/>
  <c r="E205" i="2"/>
  <c r="D205" i="2"/>
  <c r="C206" i="2"/>
  <c r="L205" i="2"/>
  <c r="K205" i="2"/>
  <c r="M205" i="2"/>
  <c r="E206" i="2" l="1"/>
  <c r="L206" i="2"/>
  <c r="K206" i="2"/>
  <c r="J206" i="2"/>
  <c r="I206" i="2"/>
  <c r="H206" i="2"/>
  <c r="G206" i="2"/>
  <c r="F206" i="2"/>
  <c r="C207" i="2"/>
  <c r="D206" i="2"/>
  <c r="M206" i="2"/>
  <c r="F207" i="2" l="1"/>
  <c r="C208" i="2"/>
  <c r="L207" i="2"/>
  <c r="K207" i="2"/>
  <c r="J207" i="2"/>
  <c r="I207" i="2"/>
  <c r="H207" i="2"/>
  <c r="E207" i="2"/>
  <c r="G207" i="2"/>
  <c r="D207" i="2"/>
  <c r="M207" i="2"/>
  <c r="G208" i="2" l="1"/>
  <c r="C209" i="2"/>
  <c r="L208" i="2"/>
  <c r="K208" i="2"/>
  <c r="J208" i="2"/>
  <c r="H208" i="2"/>
  <c r="E208" i="2"/>
  <c r="I208" i="2"/>
  <c r="F208" i="2"/>
  <c r="D208" i="2"/>
  <c r="M208" i="2"/>
  <c r="H209" i="2" l="1"/>
  <c r="E209" i="2"/>
  <c r="D209" i="2"/>
  <c r="C210" i="2"/>
  <c r="L209" i="2"/>
  <c r="J209" i="2"/>
  <c r="G209" i="2"/>
  <c r="I209" i="2"/>
  <c r="K209" i="2"/>
  <c r="F209" i="2"/>
  <c r="M209" i="2"/>
  <c r="I210" i="2" l="1"/>
  <c r="G210" i="2"/>
  <c r="F210" i="2"/>
  <c r="E210" i="2"/>
  <c r="D210" i="2"/>
  <c r="C211" i="2"/>
  <c r="L210" i="2"/>
  <c r="J210" i="2"/>
  <c r="H210" i="2"/>
  <c r="K210" i="2"/>
  <c r="M210" i="2"/>
  <c r="J211" i="2" l="1"/>
  <c r="I211" i="2"/>
  <c r="H211" i="2"/>
  <c r="G211" i="2"/>
  <c r="F211" i="2"/>
  <c r="E211" i="2"/>
  <c r="D211" i="2"/>
  <c r="C212" i="2"/>
  <c r="L211" i="2"/>
  <c r="K211" i="2"/>
  <c r="M211" i="2"/>
  <c r="K212" i="2" l="1"/>
  <c r="L212" i="2"/>
  <c r="J212" i="2"/>
  <c r="I212" i="2"/>
  <c r="H212" i="2"/>
  <c r="G212" i="2"/>
  <c r="F212" i="2"/>
  <c r="E212" i="2"/>
  <c r="C213" i="2"/>
  <c r="D212" i="2"/>
  <c r="M212" i="2"/>
  <c r="L213" i="2" l="1"/>
  <c r="C214" i="2"/>
  <c r="K213" i="2"/>
  <c r="J213" i="2"/>
  <c r="I213" i="2"/>
  <c r="H213" i="2"/>
  <c r="G213" i="2"/>
  <c r="E213" i="2"/>
  <c r="F213" i="2"/>
  <c r="D213" i="2"/>
  <c r="M213" i="2"/>
  <c r="C215" i="2" l="1"/>
  <c r="L214" i="2"/>
  <c r="K214" i="2"/>
  <c r="J214" i="2"/>
  <c r="I214" i="2"/>
  <c r="G214" i="2"/>
  <c r="E214" i="2"/>
  <c r="F214" i="2"/>
  <c r="H214" i="2"/>
  <c r="D214" i="2"/>
  <c r="M214" i="2"/>
  <c r="C216" i="2" l="1"/>
  <c r="E215" i="2"/>
  <c r="D215" i="2"/>
  <c r="L215" i="2"/>
  <c r="K215" i="2"/>
  <c r="I215" i="2"/>
  <c r="G215" i="2"/>
  <c r="J215" i="2"/>
  <c r="F215" i="2"/>
  <c r="H215" i="2"/>
  <c r="M215" i="2"/>
  <c r="G216" i="2" l="1"/>
  <c r="F216" i="2"/>
  <c r="E216" i="2"/>
  <c r="D216" i="2"/>
  <c r="C217" i="2"/>
  <c r="K216" i="2"/>
  <c r="I216" i="2"/>
  <c r="L216" i="2"/>
  <c r="J216" i="2"/>
  <c r="H216" i="2"/>
  <c r="M216" i="2"/>
  <c r="D217" i="2" l="1"/>
  <c r="I217" i="2"/>
  <c r="H217" i="2"/>
  <c r="G217" i="2"/>
  <c r="F217" i="2"/>
  <c r="E217" i="2"/>
  <c r="K217" i="2"/>
  <c r="C218" i="2"/>
  <c r="L217" i="2"/>
  <c r="J217" i="2"/>
  <c r="M217" i="2"/>
  <c r="E218" i="2" l="1"/>
  <c r="K218" i="2"/>
  <c r="J218" i="2"/>
  <c r="I218" i="2"/>
  <c r="H218" i="2"/>
  <c r="G218" i="2"/>
  <c r="F218" i="2"/>
  <c r="D218" i="2"/>
  <c r="C219" i="2"/>
  <c r="L218" i="2"/>
  <c r="M218" i="2"/>
  <c r="F219" i="2" l="1"/>
  <c r="L219" i="2"/>
  <c r="K219" i="2"/>
  <c r="J219" i="2"/>
  <c r="I219" i="2"/>
  <c r="H219" i="2"/>
  <c r="G219" i="2"/>
  <c r="D219" i="2"/>
  <c r="C220" i="2"/>
  <c r="E219" i="2"/>
  <c r="M219" i="2"/>
  <c r="G220" i="2" l="1"/>
  <c r="C221" i="2"/>
  <c r="L220" i="2"/>
  <c r="K220" i="2"/>
  <c r="J220" i="2"/>
  <c r="I220" i="2"/>
  <c r="F220" i="2"/>
  <c r="D220" i="2"/>
  <c r="H220" i="2"/>
  <c r="E220" i="2"/>
  <c r="M220" i="2"/>
  <c r="H221" i="2" l="1"/>
  <c r="D221" i="2"/>
  <c r="C222" i="2"/>
  <c r="L221" i="2"/>
  <c r="K221" i="2"/>
  <c r="I221" i="2"/>
  <c r="F221" i="2"/>
  <c r="J221" i="2"/>
  <c r="G221" i="2"/>
  <c r="E221" i="2"/>
  <c r="M221" i="2"/>
  <c r="I222" i="2" l="1"/>
  <c r="F222" i="2"/>
  <c r="E222" i="2"/>
  <c r="D222" i="2"/>
  <c r="C223" i="2"/>
  <c r="K222" i="2"/>
  <c r="H222" i="2"/>
  <c r="L222" i="2"/>
  <c r="J222" i="2"/>
  <c r="G222" i="2"/>
  <c r="M222" i="2"/>
  <c r="J223" i="2" l="1"/>
  <c r="H223" i="2"/>
  <c r="G223" i="2"/>
  <c r="F223" i="2"/>
  <c r="E223" i="2"/>
  <c r="D223" i="2"/>
  <c r="K223" i="2"/>
  <c r="L223" i="2"/>
  <c r="C224" i="2"/>
  <c r="I223" i="2"/>
  <c r="M223" i="2"/>
  <c r="K224" i="2" l="1"/>
  <c r="J224" i="2"/>
  <c r="I224" i="2"/>
  <c r="H224" i="2"/>
  <c r="G224" i="2"/>
  <c r="F224" i="2"/>
  <c r="E224" i="2"/>
  <c r="D224" i="2"/>
  <c r="L224" i="2"/>
  <c r="C225" i="2"/>
  <c r="M224" i="2"/>
  <c r="L225" i="2" l="1"/>
  <c r="K225" i="2"/>
  <c r="J225" i="2"/>
  <c r="I225" i="2"/>
  <c r="H225" i="2"/>
  <c r="G225" i="2"/>
  <c r="F225" i="2"/>
  <c r="D225" i="2"/>
  <c r="C226" i="2"/>
  <c r="E225" i="2"/>
  <c r="M225" i="2"/>
  <c r="C227" i="2" l="1"/>
  <c r="L226" i="2"/>
  <c r="K226" i="2"/>
  <c r="J226" i="2"/>
  <c r="I226" i="2"/>
  <c r="H226" i="2"/>
  <c r="F226" i="2"/>
  <c r="D226" i="2"/>
  <c r="G226" i="2"/>
  <c r="E226" i="2"/>
  <c r="M226" i="2"/>
  <c r="C228" i="2" l="1"/>
  <c r="D227" i="2"/>
  <c r="L227" i="2"/>
  <c r="K227" i="2"/>
  <c r="J227" i="2"/>
  <c r="H227" i="2"/>
  <c r="F227" i="2"/>
  <c r="I227" i="2"/>
  <c r="G227" i="2"/>
  <c r="E227" i="2"/>
  <c r="M227" i="2"/>
  <c r="F228" i="2" l="1"/>
  <c r="E228" i="2"/>
  <c r="D228" i="2"/>
  <c r="C229" i="2"/>
  <c r="L228" i="2"/>
  <c r="J228" i="2"/>
  <c r="H228" i="2"/>
  <c r="I228" i="2"/>
  <c r="K228" i="2"/>
  <c r="G228" i="2"/>
  <c r="M228" i="2"/>
  <c r="D229" i="2" l="1"/>
  <c r="H229" i="2"/>
  <c r="G229" i="2"/>
  <c r="F229" i="2"/>
  <c r="E229" i="2"/>
  <c r="C230" i="2"/>
  <c r="L229" i="2"/>
  <c r="J229" i="2"/>
  <c r="I229" i="2"/>
  <c r="K229" i="2"/>
  <c r="M229" i="2"/>
  <c r="E230" i="2" l="1"/>
  <c r="J230" i="2"/>
  <c r="I230" i="2"/>
  <c r="H230" i="2"/>
  <c r="G230" i="2"/>
  <c r="F230" i="2"/>
  <c r="D230" i="2"/>
  <c r="C231" i="2"/>
  <c r="L230" i="2"/>
  <c r="K230" i="2"/>
  <c r="M230" i="2"/>
  <c r="F231" i="2" l="1"/>
  <c r="L231" i="2"/>
  <c r="K231" i="2"/>
  <c r="J231" i="2"/>
  <c r="I231" i="2"/>
  <c r="H231" i="2"/>
  <c r="G231" i="2"/>
  <c r="E231" i="2"/>
  <c r="C232" i="2"/>
  <c r="D231" i="2"/>
  <c r="M231" i="2"/>
  <c r="G232" i="2" l="1"/>
  <c r="E232" i="2"/>
  <c r="L232" i="2"/>
  <c r="C233" i="2"/>
  <c r="K232" i="2"/>
  <c r="J232" i="2"/>
  <c r="I232" i="2"/>
  <c r="F232" i="2"/>
  <c r="H232" i="2"/>
  <c r="D232" i="2"/>
  <c r="M232" i="2"/>
  <c r="H233" i="2" l="1"/>
  <c r="F233" i="2"/>
  <c r="E233" i="2"/>
  <c r="D233" i="2"/>
  <c r="I233" i="2"/>
  <c r="G233" i="2"/>
  <c r="C234" i="2"/>
  <c r="K233" i="2"/>
  <c r="L233" i="2"/>
  <c r="J233" i="2"/>
  <c r="M233" i="2"/>
  <c r="I234" i="2" l="1"/>
  <c r="G234" i="2"/>
  <c r="F234" i="2"/>
  <c r="E234" i="2"/>
  <c r="C235" i="2"/>
  <c r="L234" i="2"/>
  <c r="K234" i="2"/>
  <c r="J234" i="2"/>
  <c r="H234" i="2"/>
  <c r="D234" i="2"/>
  <c r="M234" i="2"/>
  <c r="J235" i="2" l="1"/>
  <c r="H235" i="2"/>
  <c r="G235" i="2"/>
  <c r="F235" i="2"/>
  <c r="E235" i="2"/>
  <c r="D235" i="2"/>
  <c r="K235" i="2"/>
  <c r="C236" i="2"/>
  <c r="I235" i="2"/>
  <c r="L235" i="2"/>
  <c r="M235" i="2"/>
  <c r="K236" i="2" l="1"/>
  <c r="I236" i="2"/>
  <c r="H236" i="2"/>
  <c r="G236" i="2"/>
  <c r="D236" i="2"/>
  <c r="C237" i="2"/>
  <c r="L236" i="2"/>
  <c r="J236" i="2"/>
  <c r="F236" i="2"/>
  <c r="E236" i="2"/>
  <c r="M236" i="2"/>
  <c r="L237" i="2" l="1"/>
  <c r="J237" i="2"/>
  <c r="I237" i="2"/>
  <c r="H237" i="2"/>
  <c r="G237" i="2"/>
  <c r="E237" i="2"/>
  <c r="D237" i="2"/>
  <c r="C238" i="2"/>
  <c r="K237" i="2"/>
  <c r="F237" i="2"/>
  <c r="M237" i="2"/>
  <c r="K238" i="2" l="1"/>
  <c r="J238" i="2"/>
  <c r="I238" i="2"/>
  <c r="H238" i="2"/>
  <c r="F238" i="2"/>
  <c r="C239" i="2"/>
  <c r="L238" i="2"/>
  <c r="G238" i="2"/>
  <c r="E238" i="2"/>
  <c r="D238" i="2"/>
  <c r="M238" i="2"/>
  <c r="C240" i="2" l="1"/>
  <c r="L239" i="2"/>
  <c r="K239" i="2"/>
  <c r="J239" i="2"/>
  <c r="I239" i="2"/>
  <c r="G239" i="2"/>
  <c r="F239" i="2"/>
  <c r="E239" i="2"/>
  <c r="D239" i="2"/>
  <c r="H239" i="2"/>
  <c r="M239" i="2"/>
  <c r="L240" i="2" l="1"/>
  <c r="K240" i="2"/>
  <c r="J240" i="2"/>
  <c r="H240" i="2"/>
  <c r="C241" i="2"/>
  <c r="I240" i="2"/>
  <c r="G240" i="2"/>
  <c r="E240" i="2"/>
  <c r="F240" i="2"/>
  <c r="D240" i="2"/>
  <c r="M240" i="2"/>
  <c r="D241" i="2" l="1"/>
  <c r="C242" i="2"/>
  <c r="L241" i="2"/>
  <c r="K241" i="2"/>
  <c r="I241" i="2"/>
  <c r="H241" i="2"/>
  <c r="G241" i="2"/>
  <c r="F241" i="2"/>
  <c r="E241" i="2"/>
  <c r="J241" i="2"/>
  <c r="M241" i="2"/>
  <c r="E242" i="2" l="1"/>
  <c r="C243" i="2"/>
  <c r="L242" i="2"/>
  <c r="J242" i="2"/>
  <c r="K242" i="2"/>
  <c r="I242" i="2"/>
  <c r="G242" i="2"/>
  <c r="D242" i="2"/>
  <c r="F242" i="2"/>
  <c r="H242" i="2"/>
  <c r="M242" i="2"/>
  <c r="F243" i="2" l="1"/>
  <c r="D243" i="2"/>
  <c r="C244" i="2"/>
  <c r="K243" i="2"/>
  <c r="J243" i="2"/>
  <c r="I243" i="2"/>
  <c r="H243" i="2"/>
  <c r="G243" i="2"/>
  <c r="E243" i="2"/>
  <c r="L243" i="2"/>
  <c r="M243" i="2"/>
  <c r="G244" i="2" l="1"/>
  <c r="E244" i="2"/>
  <c r="D244" i="2"/>
  <c r="C245" i="2"/>
  <c r="L244" i="2"/>
  <c r="K244" i="2"/>
  <c r="I244" i="2"/>
  <c r="F244" i="2"/>
  <c r="J244" i="2"/>
  <c r="H244" i="2"/>
  <c r="M244" i="2"/>
  <c r="H245" i="2" l="1"/>
  <c r="F245" i="2"/>
  <c r="E245" i="2"/>
  <c r="D245" i="2"/>
  <c r="L245" i="2"/>
  <c r="K245" i="2"/>
  <c r="J245" i="2"/>
  <c r="I245" i="2"/>
  <c r="G245" i="2"/>
  <c r="C246" i="2"/>
  <c r="M245" i="2"/>
  <c r="I246" i="2" l="1"/>
  <c r="G246" i="2"/>
  <c r="F246" i="2"/>
  <c r="E246" i="2"/>
  <c r="D246" i="2"/>
  <c r="C247" i="2"/>
  <c r="K246" i="2"/>
  <c r="H246" i="2"/>
  <c r="L246" i="2"/>
  <c r="J246" i="2"/>
  <c r="M246" i="2"/>
  <c r="J247" i="2" l="1"/>
  <c r="H247" i="2"/>
  <c r="G247" i="2"/>
  <c r="F247" i="2"/>
  <c r="E247" i="2"/>
  <c r="C248" i="2"/>
  <c r="L247" i="2"/>
  <c r="K247" i="2"/>
  <c r="I247" i="2"/>
  <c r="D247" i="2"/>
  <c r="M247" i="2"/>
  <c r="K248" i="2" l="1"/>
  <c r="I248" i="2"/>
  <c r="H248" i="2"/>
  <c r="G248" i="2"/>
  <c r="F248" i="2"/>
  <c r="D248" i="2"/>
  <c r="J248" i="2"/>
  <c r="C249" i="2"/>
  <c r="L248" i="2"/>
  <c r="E248" i="2"/>
  <c r="M248" i="2"/>
  <c r="L249" i="2" l="1"/>
  <c r="J249" i="2"/>
  <c r="I249" i="2"/>
  <c r="H249" i="2"/>
  <c r="G249" i="2"/>
  <c r="E249" i="2"/>
  <c r="C250" i="2"/>
  <c r="K249" i="2"/>
  <c r="F249" i="2"/>
  <c r="D249" i="2"/>
  <c r="M249" i="2"/>
  <c r="K250" i="2" l="1"/>
  <c r="J250" i="2"/>
  <c r="I250" i="2"/>
  <c r="H250" i="2"/>
  <c r="F250" i="2"/>
  <c r="E250" i="2"/>
  <c r="D250" i="2"/>
  <c r="L250" i="2"/>
  <c r="C251" i="2"/>
  <c r="G250" i="2"/>
  <c r="M250" i="2"/>
  <c r="C252" i="2" l="1"/>
  <c r="L251" i="2"/>
  <c r="K251" i="2"/>
  <c r="J251" i="2"/>
  <c r="I251" i="2"/>
  <c r="G251" i="2"/>
  <c r="H251" i="2"/>
  <c r="F251" i="2"/>
  <c r="D251" i="2"/>
  <c r="E251" i="2"/>
  <c r="M251" i="2"/>
  <c r="L252" i="2" l="1"/>
  <c r="K252" i="2"/>
  <c r="J252" i="2"/>
  <c r="H252" i="2"/>
  <c r="G252" i="2"/>
  <c r="F252" i="2"/>
  <c r="E252" i="2"/>
  <c r="D252" i="2"/>
  <c r="C253" i="2"/>
  <c r="I252" i="2"/>
  <c r="M252" i="2"/>
  <c r="D253" i="2" l="1"/>
  <c r="C254" i="2"/>
  <c r="L253" i="2"/>
  <c r="K253" i="2"/>
  <c r="I253" i="2"/>
  <c r="J253" i="2"/>
  <c r="H253" i="2"/>
  <c r="F253" i="2"/>
  <c r="G253" i="2"/>
  <c r="E253" i="2"/>
  <c r="M253" i="2"/>
  <c r="E254" i="2" l="1"/>
  <c r="C255" i="2"/>
  <c r="L254" i="2"/>
  <c r="J254" i="2"/>
  <c r="I254" i="2"/>
  <c r="H254" i="2"/>
  <c r="G254" i="2"/>
  <c r="F254" i="2"/>
  <c r="D254" i="2"/>
  <c r="K254" i="2"/>
  <c r="M254" i="2"/>
  <c r="F255" i="2" l="1"/>
  <c r="D255" i="2"/>
  <c r="C256" i="2"/>
  <c r="K255" i="2"/>
  <c r="I255" i="2"/>
  <c r="L255" i="2"/>
  <c r="H255" i="2"/>
  <c r="E255" i="2"/>
  <c r="J255" i="2"/>
  <c r="G255" i="2"/>
  <c r="M255" i="2"/>
  <c r="G256" i="2" l="1"/>
  <c r="E256" i="2"/>
  <c r="D256" i="2"/>
  <c r="C257" i="2"/>
  <c r="L256" i="2"/>
  <c r="J256" i="2"/>
  <c r="K256" i="2"/>
  <c r="I256" i="2"/>
  <c r="H256" i="2"/>
  <c r="F256" i="2"/>
  <c r="M256" i="2"/>
  <c r="H257" i="2" l="1"/>
  <c r="F257" i="2"/>
  <c r="E257" i="2"/>
  <c r="D257" i="2"/>
  <c r="K257" i="2"/>
  <c r="G257" i="2"/>
  <c r="C258" i="2"/>
  <c r="J257" i="2"/>
  <c r="L257" i="2"/>
  <c r="I257" i="2"/>
  <c r="M257" i="2"/>
  <c r="I258" i="2" l="1"/>
  <c r="G258" i="2"/>
  <c r="F258" i="2"/>
  <c r="E258" i="2"/>
  <c r="D258" i="2"/>
  <c r="C259" i="2"/>
  <c r="L258" i="2"/>
  <c r="K258" i="2"/>
  <c r="J258" i="2"/>
  <c r="H258" i="2"/>
  <c r="M258" i="2"/>
  <c r="J259" i="2" l="1"/>
  <c r="H259" i="2"/>
  <c r="G259" i="2"/>
  <c r="F259" i="2"/>
  <c r="E259" i="2"/>
  <c r="L259" i="2"/>
  <c r="K259" i="2"/>
  <c r="I259" i="2"/>
  <c r="D259" i="2"/>
  <c r="C260" i="2"/>
  <c r="M259" i="2"/>
  <c r="K260" i="2" l="1"/>
  <c r="I260" i="2"/>
  <c r="H260" i="2"/>
  <c r="G260" i="2"/>
  <c r="F260" i="2"/>
  <c r="D260" i="2"/>
  <c r="C261" i="2"/>
  <c r="L260" i="2"/>
  <c r="E260" i="2"/>
  <c r="J260" i="2"/>
  <c r="M260" i="2"/>
  <c r="L261" i="2" l="1"/>
  <c r="J261" i="2"/>
  <c r="I261" i="2"/>
  <c r="H261" i="2"/>
  <c r="G261" i="2"/>
  <c r="E261" i="2"/>
  <c r="C262" i="2"/>
  <c r="K261" i="2"/>
  <c r="F261" i="2"/>
  <c r="D261" i="2"/>
  <c r="M261" i="2"/>
  <c r="K262" i="2" l="1"/>
  <c r="J262" i="2"/>
  <c r="I262" i="2"/>
  <c r="H262" i="2"/>
  <c r="F262" i="2"/>
  <c r="D262" i="2"/>
  <c r="G262" i="2"/>
  <c r="E262" i="2"/>
  <c r="C263" i="2"/>
  <c r="L262" i="2"/>
  <c r="M262" i="2"/>
  <c r="C264" i="2" l="1"/>
  <c r="L263" i="2"/>
  <c r="K263" i="2"/>
  <c r="J263" i="2"/>
  <c r="I263" i="2"/>
  <c r="G263" i="2"/>
  <c r="E263" i="2"/>
  <c r="F263" i="2"/>
  <c r="H263" i="2"/>
  <c r="D263" i="2"/>
  <c r="M263" i="2"/>
  <c r="L264" i="2" l="1"/>
  <c r="K264" i="2"/>
  <c r="J264" i="2"/>
  <c r="H264" i="2"/>
  <c r="F264" i="2"/>
  <c r="C265" i="2"/>
  <c r="I264" i="2"/>
  <c r="G264" i="2"/>
  <c r="E264" i="2"/>
  <c r="D264" i="2"/>
  <c r="M264" i="2"/>
  <c r="D265" i="2" l="1"/>
  <c r="C266" i="2"/>
  <c r="L265" i="2"/>
  <c r="K265" i="2"/>
  <c r="I265" i="2"/>
  <c r="G265" i="2"/>
  <c r="E265" i="2"/>
  <c r="H265" i="2"/>
  <c r="J265" i="2"/>
  <c r="F265" i="2"/>
  <c r="M265" i="2"/>
  <c r="E266" i="2" l="1"/>
  <c r="C267" i="2"/>
  <c r="L266" i="2"/>
  <c r="J266" i="2"/>
  <c r="H266" i="2"/>
  <c r="K266" i="2"/>
  <c r="I266" i="2"/>
  <c r="G266" i="2"/>
  <c r="D266" i="2"/>
  <c r="F266" i="2"/>
  <c r="M266" i="2"/>
  <c r="F267" i="2" l="1"/>
  <c r="D267" i="2"/>
  <c r="C268" i="2"/>
  <c r="K267" i="2"/>
  <c r="I267" i="2"/>
  <c r="J267" i="2"/>
  <c r="H267" i="2"/>
  <c r="G267" i="2"/>
  <c r="E267" i="2"/>
  <c r="L267" i="2"/>
  <c r="M267" i="2"/>
  <c r="G268" i="2" l="1"/>
  <c r="E268" i="2"/>
  <c r="D268" i="2"/>
  <c r="C269" i="2"/>
  <c r="L268" i="2"/>
  <c r="J268" i="2"/>
  <c r="I268" i="2"/>
  <c r="F268" i="2"/>
  <c r="K268" i="2"/>
  <c r="H268" i="2"/>
  <c r="M268" i="2"/>
  <c r="H269" i="2" l="1"/>
  <c r="F269" i="2"/>
  <c r="E269" i="2"/>
  <c r="D269" i="2"/>
  <c r="K269" i="2"/>
  <c r="C270" i="2"/>
  <c r="L269" i="2"/>
  <c r="J269" i="2"/>
  <c r="I269" i="2"/>
  <c r="G269" i="2"/>
  <c r="M269" i="2"/>
  <c r="I270" i="2" l="1"/>
  <c r="G270" i="2"/>
  <c r="F270" i="2"/>
  <c r="E270" i="2"/>
  <c r="D270" i="2"/>
  <c r="C271" i="2"/>
  <c r="L270" i="2"/>
  <c r="H270" i="2"/>
  <c r="K270" i="2"/>
  <c r="J270" i="2"/>
  <c r="M270" i="2"/>
  <c r="H271" i="2" l="1"/>
  <c r="K271" i="2"/>
  <c r="I271" i="2"/>
  <c r="G271" i="2"/>
  <c r="F271" i="2"/>
  <c r="E271" i="2"/>
  <c r="C272" i="2"/>
  <c r="L271" i="2"/>
  <c r="D271" i="2"/>
  <c r="J271" i="2"/>
  <c r="M271" i="2"/>
  <c r="I272" i="2" l="1"/>
  <c r="K272" i="2"/>
  <c r="J272" i="2"/>
  <c r="H272" i="2"/>
  <c r="G272" i="2"/>
  <c r="E272" i="2"/>
  <c r="C273" i="2"/>
  <c r="L272" i="2"/>
  <c r="F272" i="2"/>
  <c r="D272" i="2"/>
  <c r="M272" i="2"/>
  <c r="J273" i="2" l="1"/>
  <c r="L273" i="2"/>
  <c r="K273" i="2"/>
  <c r="I273" i="2"/>
  <c r="G273" i="2"/>
  <c r="E273" i="2"/>
  <c r="D273" i="2"/>
  <c r="H273" i="2"/>
  <c r="F273" i="2"/>
  <c r="C274" i="2"/>
  <c r="M273" i="2"/>
  <c r="K274" i="2" l="1"/>
  <c r="D274" i="2"/>
  <c r="C275" i="2"/>
  <c r="L274" i="2"/>
  <c r="I274" i="2"/>
  <c r="G274" i="2"/>
  <c r="J274" i="2"/>
  <c r="H274" i="2"/>
  <c r="E274" i="2"/>
  <c r="F274" i="2"/>
  <c r="M274" i="2"/>
  <c r="L275" i="2" l="1"/>
  <c r="F275" i="2"/>
  <c r="D275" i="2"/>
  <c r="C276" i="2"/>
  <c r="K275" i="2"/>
  <c r="I275" i="2"/>
  <c r="J275" i="2"/>
  <c r="H275" i="2"/>
  <c r="G275" i="2"/>
  <c r="E275" i="2"/>
  <c r="M275" i="2"/>
  <c r="H276" i="2" l="1"/>
  <c r="F276" i="2"/>
  <c r="E276" i="2"/>
  <c r="D276" i="2"/>
  <c r="C277" i="2"/>
  <c r="K276" i="2"/>
  <c r="L276" i="2"/>
  <c r="I276" i="2"/>
  <c r="J276" i="2"/>
  <c r="G276" i="2"/>
  <c r="M276" i="2"/>
  <c r="C278" i="2" l="1"/>
  <c r="J277" i="2"/>
  <c r="H277" i="2"/>
  <c r="G277" i="2"/>
  <c r="F277" i="2"/>
  <c r="E277" i="2"/>
  <c r="L277" i="2"/>
  <c r="K277" i="2"/>
  <c r="I277" i="2"/>
  <c r="D277" i="2"/>
  <c r="M277" i="2"/>
  <c r="L278" i="2" l="1"/>
  <c r="J278" i="2"/>
  <c r="I278" i="2"/>
  <c r="H278" i="2"/>
  <c r="G278" i="2"/>
  <c r="E278" i="2"/>
  <c r="K278" i="2"/>
  <c r="F278" i="2"/>
  <c r="D278" i="2"/>
  <c r="C279" i="2"/>
  <c r="M278" i="2"/>
  <c r="D279" i="2" l="1"/>
  <c r="C280" i="2"/>
  <c r="L279" i="2"/>
  <c r="K279" i="2"/>
  <c r="J279" i="2"/>
  <c r="I279" i="2"/>
  <c r="G279" i="2"/>
  <c r="E279" i="2"/>
  <c r="F279" i="2"/>
  <c r="H279" i="2"/>
  <c r="M279" i="2"/>
  <c r="E280" i="2" l="1"/>
  <c r="C281" i="2"/>
  <c r="L280" i="2"/>
  <c r="K280" i="2"/>
  <c r="I280" i="2"/>
  <c r="G280" i="2"/>
  <c r="J280" i="2"/>
  <c r="H280" i="2"/>
  <c r="F280" i="2"/>
  <c r="D280" i="2"/>
  <c r="M280" i="2"/>
  <c r="F281" i="2" l="1"/>
  <c r="E281" i="2"/>
  <c r="C282" i="2"/>
  <c r="K281" i="2"/>
  <c r="I281" i="2"/>
  <c r="J281" i="2"/>
  <c r="H281" i="2"/>
  <c r="G281" i="2"/>
  <c r="D281" i="2"/>
  <c r="L281" i="2"/>
  <c r="M281" i="2"/>
  <c r="G282" i="2" l="1"/>
  <c r="H282" i="2"/>
  <c r="E282" i="2"/>
  <c r="D282" i="2"/>
  <c r="K282" i="2"/>
  <c r="C283" i="2"/>
  <c r="J282" i="2"/>
  <c r="F282" i="2"/>
  <c r="I282" i="2"/>
  <c r="L282" i="2"/>
  <c r="M282" i="2"/>
  <c r="H283" i="2" l="1"/>
  <c r="J283" i="2"/>
  <c r="G283" i="2"/>
  <c r="F283" i="2"/>
  <c r="E283" i="2"/>
  <c r="D283" i="2"/>
  <c r="C284" i="2"/>
  <c r="L283" i="2"/>
  <c r="K283" i="2"/>
  <c r="I283" i="2"/>
  <c r="M283" i="2"/>
  <c r="I284" i="2" l="1"/>
  <c r="L284" i="2"/>
  <c r="J284" i="2"/>
  <c r="H284" i="2"/>
  <c r="G284" i="2"/>
  <c r="F284" i="2"/>
  <c r="D284" i="2"/>
  <c r="K284" i="2"/>
  <c r="E284" i="2"/>
  <c r="C285" i="2"/>
  <c r="M284" i="2"/>
  <c r="J285" i="2" l="1"/>
  <c r="C286" i="2"/>
  <c r="L285" i="2"/>
  <c r="K285" i="2"/>
  <c r="I285" i="2"/>
  <c r="H285" i="2"/>
  <c r="F285" i="2"/>
  <c r="D285" i="2"/>
  <c r="G285" i="2"/>
  <c r="E285" i="2"/>
  <c r="M285" i="2"/>
  <c r="K286" i="2" l="1"/>
  <c r="C287" i="2"/>
  <c r="L286" i="2"/>
  <c r="J286" i="2"/>
  <c r="H286" i="2"/>
  <c r="F286" i="2"/>
  <c r="I286" i="2"/>
  <c r="G286" i="2"/>
  <c r="E286" i="2"/>
  <c r="D286" i="2"/>
  <c r="M286" i="2"/>
  <c r="C288" i="2" l="1"/>
  <c r="L287" i="2"/>
  <c r="E287" i="2"/>
  <c r="J287" i="2"/>
  <c r="H287" i="2"/>
  <c r="G287" i="2"/>
  <c r="F287" i="2"/>
  <c r="D287" i="2"/>
  <c r="K287" i="2"/>
  <c r="I287" i="2"/>
  <c r="M287" i="2"/>
  <c r="H288" i="2" l="1"/>
  <c r="F288" i="2"/>
  <c r="E288" i="2"/>
  <c r="D288" i="2"/>
  <c r="C289" i="2"/>
  <c r="K288" i="2"/>
  <c r="L288" i="2"/>
  <c r="I288" i="2"/>
  <c r="J288" i="2"/>
  <c r="G288" i="2"/>
  <c r="M288" i="2"/>
  <c r="D289" i="2" l="1"/>
  <c r="C290" i="2"/>
  <c r="K289" i="2"/>
  <c r="I289" i="2"/>
  <c r="H289" i="2"/>
  <c r="G289" i="2"/>
  <c r="F289" i="2"/>
  <c r="L289" i="2"/>
  <c r="J289" i="2"/>
  <c r="E289" i="2"/>
  <c r="M289" i="2"/>
  <c r="E290" i="2" l="1"/>
  <c r="C291" i="2"/>
  <c r="L290" i="2"/>
  <c r="K290" i="2"/>
  <c r="J290" i="2"/>
  <c r="I290" i="2"/>
  <c r="G290" i="2"/>
  <c r="D290" i="2"/>
  <c r="H290" i="2"/>
  <c r="F290" i="2"/>
  <c r="M290" i="2"/>
  <c r="F291" i="2" l="1"/>
  <c r="D291" i="2"/>
  <c r="C292" i="2"/>
  <c r="L291" i="2"/>
  <c r="J291" i="2"/>
  <c r="H291" i="2"/>
  <c r="I291" i="2"/>
  <c r="E291" i="2"/>
  <c r="K291" i="2"/>
  <c r="G291" i="2"/>
  <c r="M291" i="2"/>
  <c r="G292" i="2" l="1"/>
  <c r="E292" i="2"/>
  <c r="H292" i="2"/>
  <c r="D292" i="2"/>
  <c r="K292" i="2"/>
  <c r="C293" i="2"/>
  <c r="L292" i="2"/>
  <c r="J292" i="2"/>
  <c r="I292" i="2"/>
  <c r="F292" i="2"/>
  <c r="M292" i="2"/>
  <c r="I293" i="2" l="1"/>
  <c r="H293" i="2"/>
  <c r="F293" i="2"/>
  <c r="L293" i="2"/>
  <c r="J293" i="2"/>
  <c r="G293" i="2"/>
  <c r="E293" i="2"/>
  <c r="D293" i="2"/>
  <c r="K293" i="2"/>
  <c r="C294" i="2"/>
  <c r="M293" i="2"/>
  <c r="J294" i="2" l="1"/>
  <c r="I294" i="2"/>
  <c r="G294" i="2"/>
  <c r="E294" i="2"/>
  <c r="C295" i="2"/>
  <c r="L294" i="2"/>
  <c r="H294" i="2"/>
  <c r="D294" i="2"/>
  <c r="F294" i="2"/>
  <c r="K294" i="2"/>
  <c r="M294" i="2"/>
  <c r="K295" i="2" l="1"/>
  <c r="J295" i="2"/>
  <c r="H295" i="2"/>
  <c r="F295" i="2"/>
  <c r="G295" i="2"/>
  <c r="D295" i="2"/>
  <c r="C296" i="2"/>
  <c r="L295" i="2"/>
  <c r="E295" i="2"/>
  <c r="I295" i="2"/>
  <c r="M295" i="2"/>
  <c r="L296" i="2" l="1"/>
  <c r="K296" i="2"/>
  <c r="I296" i="2"/>
  <c r="G296" i="2"/>
  <c r="J296" i="2"/>
  <c r="H296" i="2"/>
  <c r="F296" i="2"/>
  <c r="D296" i="2"/>
  <c r="C297" i="2"/>
  <c r="E296" i="2"/>
  <c r="M296" i="2"/>
  <c r="L297" i="2" l="1"/>
  <c r="J297" i="2"/>
  <c r="H297" i="2"/>
  <c r="D297" i="2"/>
  <c r="K297" i="2"/>
  <c r="G297" i="2"/>
  <c r="I297" i="2"/>
  <c r="F297" i="2"/>
  <c r="E297" i="2"/>
  <c r="C298" i="2"/>
  <c r="M297" i="2"/>
  <c r="C299" i="2" l="1"/>
  <c r="K298" i="2"/>
  <c r="I298" i="2"/>
  <c r="J298" i="2"/>
  <c r="G298" i="2"/>
  <c r="F298" i="2"/>
  <c r="E298" i="2"/>
  <c r="D298" i="2"/>
  <c r="H298" i="2"/>
  <c r="L298" i="2"/>
  <c r="M298" i="2"/>
  <c r="C300" i="2" l="1"/>
  <c r="L299" i="2"/>
  <c r="J299" i="2"/>
  <c r="K299" i="2"/>
  <c r="I299" i="2"/>
  <c r="G299" i="2"/>
  <c r="E299" i="2"/>
  <c r="H299" i="2"/>
  <c r="D299" i="2"/>
  <c r="F299" i="2"/>
  <c r="M299" i="2"/>
  <c r="D300" i="2" l="1"/>
  <c r="K300" i="2"/>
  <c r="G300" i="2"/>
  <c r="E300" i="2"/>
  <c r="C301" i="2"/>
  <c r="J300" i="2"/>
  <c r="L300" i="2"/>
  <c r="I300" i="2"/>
  <c r="H300" i="2"/>
  <c r="F300" i="2"/>
  <c r="M300" i="2"/>
  <c r="E301" i="2" l="1"/>
  <c r="D301" i="2"/>
  <c r="C302" i="2"/>
  <c r="L301" i="2"/>
  <c r="J301" i="2"/>
  <c r="I301" i="2"/>
  <c r="H301" i="2"/>
  <c r="G301" i="2"/>
  <c r="K301" i="2"/>
  <c r="F301" i="2"/>
  <c r="M301" i="2"/>
  <c r="F302" i="2" l="1"/>
  <c r="E302" i="2"/>
  <c r="C303" i="2"/>
  <c r="L302" i="2"/>
  <c r="J302" i="2"/>
  <c r="H302" i="2"/>
  <c r="K302" i="2"/>
  <c r="G302" i="2"/>
  <c r="I302" i="2"/>
  <c r="D302" i="2"/>
  <c r="M302" i="2"/>
  <c r="G303" i="2" l="1"/>
  <c r="F303" i="2"/>
  <c r="D303" i="2"/>
  <c r="C304" i="2"/>
  <c r="J303" i="2"/>
  <c r="H303" i="2"/>
  <c r="E303" i="2"/>
  <c r="L303" i="2"/>
  <c r="K303" i="2"/>
  <c r="I303" i="2"/>
  <c r="M303" i="2"/>
  <c r="H304" i="2" l="1"/>
  <c r="G304" i="2"/>
  <c r="E304" i="2"/>
  <c r="L304" i="2"/>
  <c r="K304" i="2"/>
  <c r="J304" i="2"/>
  <c r="F304" i="2"/>
  <c r="C305" i="2"/>
  <c r="I304" i="2"/>
  <c r="D304" i="2"/>
  <c r="M304" i="2"/>
  <c r="I305" i="2" l="1"/>
  <c r="H305" i="2"/>
  <c r="F305" i="2"/>
  <c r="D305" i="2"/>
  <c r="E305" i="2"/>
  <c r="K305" i="2"/>
  <c r="J305" i="2"/>
  <c r="G305" i="2"/>
  <c r="C306" i="2"/>
  <c r="L305" i="2"/>
  <c r="M305" i="2"/>
  <c r="J306" i="2" l="1"/>
  <c r="I306" i="2"/>
  <c r="G306" i="2"/>
  <c r="E306" i="2"/>
  <c r="K306" i="2"/>
  <c r="H306" i="2"/>
  <c r="F306" i="2"/>
  <c r="D306" i="2"/>
  <c r="C307" i="2"/>
  <c r="L306" i="2"/>
  <c r="M306" i="2"/>
  <c r="K307" i="2" l="1"/>
  <c r="J307" i="2"/>
  <c r="H307" i="2"/>
  <c r="F307" i="2"/>
  <c r="C308" i="2"/>
  <c r="I307" i="2"/>
  <c r="E307" i="2"/>
  <c r="L307" i="2"/>
  <c r="G307" i="2"/>
  <c r="D307" i="2"/>
  <c r="M307" i="2"/>
  <c r="L308" i="2" l="1"/>
  <c r="K308" i="2"/>
  <c r="I308" i="2"/>
  <c r="G308" i="2"/>
  <c r="H308" i="2"/>
  <c r="E308" i="2"/>
  <c r="D308" i="2"/>
  <c r="C309" i="2"/>
  <c r="J308" i="2"/>
  <c r="F308" i="2"/>
  <c r="M308" i="2"/>
  <c r="L309" i="2" l="1"/>
  <c r="J309" i="2"/>
  <c r="H309" i="2"/>
  <c r="C310" i="2"/>
  <c r="K309" i="2"/>
  <c r="I309" i="2"/>
  <c r="G309" i="2"/>
  <c r="E309" i="2"/>
  <c r="F309" i="2"/>
  <c r="D309" i="2"/>
  <c r="M309" i="2"/>
  <c r="C311" i="2" l="1"/>
  <c r="K310" i="2"/>
  <c r="I310" i="2"/>
  <c r="E310" i="2"/>
  <c r="L310" i="2"/>
  <c r="H310" i="2"/>
  <c r="J310" i="2"/>
  <c r="F310" i="2"/>
  <c r="G310" i="2"/>
  <c r="D310" i="2"/>
  <c r="M310" i="2"/>
  <c r="C312" i="2" l="1"/>
  <c r="L311" i="2"/>
  <c r="J311" i="2"/>
  <c r="K311" i="2"/>
  <c r="H311" i="2"/>
  <c r="G311" i="2"/>
  <c r="F311" i="2"/>
  <c r="E311" i="2"/>
  <c r="I311" i="2"/>
  <c r="D311" i="2"/>
  <c r="M311" i="2"/>
  <c r="D312" i="2" l="1"/>
  <c r="K312" i="2"/>
  <c r="C313" i="2"/>
  <c r="L312" i="2"/>
  <c r="J312" i="2"/>
  <c r="H312" i="2"/>
  <c r="F312" i="2"/>
  <c r="I312" i="2"/>
  <c r="G312" i="2"/>
  <c r="E312" i="2"/>
  <c r="M312" i="2"/>
  <c r="E313" i="2" l="1"/>
  <c r="D313" i="2"/>
  <c r="C314" i="2"/>
  <c r="L313" i="2"/>
  <c r="H313" i="2"/>
  <c r="F313" i="2"/>
  <c r="K313" i="2"/>
  <c r="I313" i="2"/>
  <c r="G313" i="2"/>
  <c r="J313" i="2"/>
  <c r="M313" i="2"/>
  <c r="F314" i="2" l="1"/>
  <c r="E314" i="2"/>
  <c r="C315" i="2"/>
  <c r="K314" i="2"/>
  <c r="J314" i="2"/>
  <c r="I314" i="2"/>
  <c r="H314" i="2"/>
  <c r="D314" i="2"/>
  <c r="L314" i="2"/>
  <c r="G314" i="2"/>
  <c r="M314" i="2"/>
  <c r="G315" i="2" l="1"/>
  <c r="F315" i="2"/>
  <c r="D315" i="2"/>
  <c r="C316" i="2"/>
  <c r="K315" i="2"/>
  <c r="I315" i="2"/>
  <c r="L315" i="2"/>
  <c r="J315" i="2"/>
  <c r="H315" i="2"/>
  <c r="E315" i="2"/>
  <c r="M315" i="2"/>
  <c r="H316" i="2" l="1"/>
  <c r="G316" i="2"/>
  <c r="E316" i="2"/>
  <c r="K316" i="2"/>
  <c r="I316" i="2"/>
  <c r="F316" i="2"/>
  <c r="D316" i="2"/>
  <c r="C317" i="2"/>
  <c r="L316" i="2"/>
  <c r="J316" i="2"/>
  <c r="M316" i="2"/>
  <c r="I317" i="2" l="1"/>
  <c r="H317" i="2"/>
  <c r="F317" i="2"/>
  <c r="D317" i="2"/>
  <c r="C318" i="2"/>
  <c r="L317" i="2"/>
  <c r="K317" i="2"/>
  <c r="G317" i="2"/>
  <c r="E317" i="2"/>
  <c r="J317" i="2"/>
  <c r="M317" i="2"/>
  <c r="J318" i="2" l="1"/>
  <c r="I318" i="2"/>
  <c r="G318" i="2"/>
  <c r="E318" i="2"/>
  <c r="F318" i="2"/>
  <c r="C319" i="2"/>
  <c r="L318" i="2"/>
  <c r="K318" i="2"/>
  <c r="D318" i="2"/>
  <c r="H318" i="2"/>
  <c r="M318" i="2"/>
  <c r="K319" i="2" l="1"/>
  <c r="J319" i="2"/>
  <c r="H319" i="2"/>
  <c r="F319" i="2"/>
  <c r="C320" i="2"/>
  <c r="L319" i="2"/>
  <c r="I319" i="2"/>
  <c r="G319" i="2"/>
  <c r="E319" i="2"/>
  <c r="D319" i="2"/>
  <c r="M319" i="2"/>
  <c r="L320" i="2" l="1"/>
  <c r="K320" i="2"/>
  <c r="I320" i="2"/>
  <c r="G320" i="2"/>
  <c r="C321" i="2"/>
  <c r="J320" i="2"/>
  <c r="F320" i="2"/>
  <c r="H320" i="2"/>
  <c r="E320" i="2"/>
  <c r="D320" i="2"/>
  <c r="M320" i="2"/>
  <c r="L321" i="2" l="1"/>
  <c r="J321" i="2"/>
  <c r="H321" i="2"/>
  <c r="I321" i="2"/>
  <c r="F321" i="2"/>
  <c r="E321" i="2"/>
  <c r="D321" i="2"/>
  <c r="G321" i="2"/>
  <c r="C322" i="2"/>
  <c r="K321" i="2"/>
  <c r="M321" i="2"/>
  <c r="C323" i="2" l="1"/>
  <c r="K322" i="2"/>
  <c r="I322" i="2"/>
  <c r="L322" i="2"/>
  <c r="J322" i="2"/>
  <c r="H322" i="2"/>
  <c r="F322" i="2"/>
  <c r="D322" i="2"/>
  <c r="G322" i="2"/>
  <c r="E322" i="2"/>
  <c r="M322" i="2"/>
  <c r="C324" i="2" l="1"/>
  <c r="L323" i="2"/>
  <c r="J323" i="2"/>
  <c r="F323" i="2"/>
  <c r="D323" i="2"/>
  <c r="I323" i="2"/>
  <c r="K323" i="2"/>
  <c r="H323" i="2"/>
  <c r="G323" i="2"/>
  <c r="E323" i="2"/>
  <c r="M323" i="2"/>
  <c r="D324" i="2" l="1"/>
  <c r="K324" i="2"/>
  <c r="L324" i="2"/>
  <c r="I324" i="2"/>
  <c r="H324" i="2"/>
  <c r="G324" i="2"/>
  <c r="F324" i="2"/>
  <c r="C325" i="2"/>
  <c r="J324" i="2"/>
  <c r="E324" i="2"/>
  <c r="M324" i="2"/>
  <c r="E325" i="2" l="1"/>
  <c r="D325" i="2"/>
  <c r="C326" i="2"/>
  <c r="L325" i="2"/>
  <c r="K325" i="2"/>
  <c r="I325" i="2"/>
  <c r="G325" i="2"/>
  <c r="F325" i="2"/>
  <c r="J325" i="2"/>
  <c r="H325" i="2"/>
  <c r="M325" i="2"/>
  <c r="F326" i="2" l="1"/>
  <c r="E326" i="2"/>
  <c r="K326" i="2"/>
  <c r="I326" i="2"/>
  <c r="G326" i="2"/>
  <c r="D326" i="2"/>
  <c r="C327" i="2"/>
  <c r="J326" i="2"/>
  <c r="H326" i="2"/>
  <c r="L326" i="2"/>
  <c r="M326" i="2"/>
  <c r="G327" i="2" l="1"/>
  <c r="F327" i="2"/>
  <c r="D327" i="2"/>
  <c r="C328" i="2"/>
  <c r="L327" i="2"/>
  <c r="K327" i="2"/>
  <c r="J327" i="2"/>
  <c r="H327" i="2"/>
  <c r="I327" i="2"/>
  <c r="E327" i="2"/>
  <c r="M327" i="2"/>
  <c r="H328" i="2" l="1"/>
  <c r="G328" i="2"/>
  <c r="E328" i="2"/>
  <c r="I328" i="2"/>
  <c r="D328" i="2"/>
  <c r="L328" i="2"/>
  <c r="C329" i="2"/>
  <c r="K328" i="2"/>
  <c r="J328" i="2"/>
  <c r="F328" i="2"/>
  <c r="M328" i="2"/>
  <c r="I329" i="2" l="1"/>
  <c r="H329" i="2"/>
  <c r="F329" i="2"/>
  <c r="D329" i="2"/>
  <c r="C330" i="2"/>
  <c r="L329" i="2"/>
  <c r="K329" i="2"/>
  <c r="J329" i="2"/>
  <c r="E329" i="2"/>
  <c r="G329" i="2"/>
  <c r="M329" i="2"/>
  <c r="J330" i="2" l="1"/>
  <c r="I330" i="2"/>
  <c r="G330" i="2"/>
  <c r="E330" i="2"/>
  <c r="F330" i="2"/>
  <c r="C331" i="2"/>
  <c r="L330" i="2"/>
  <c r="H330" i="2"/>
  <c r="D330" i="2"/>
  <c r="K330" i="2"/>
  <c r="M330" i="2"/>
  <c r="K331" i="2" l="1"/>
  <c r="L331" i="2"/>
  <c r="J331" i="2"/>
  <c r="H331" i="2"/>
  <c r="F331" i="2"/>
  <c r="D331" i="2"/>
  <c r="C332" i="2"/>
  <c r="I331" i="2"/>
  <c r="G331" i="2"/>
  <c r="E331" i="2"/>
  <c r="M331" i="2"/>
  <c r="L332" i="2" l="1"/>
  <c r="C333" i="2"/>
  <c r="J332" i="2"/>
  <c r="H332" i="2"/>
  <c r="F332" i="2"/>
  <c r="E332" i="2"/>
  <c r="K332" i="2"/>
  <c r="I332" i="2"/>
  <c r="G332" i="2"/>
  <c r="D332" i="2"/>
  <c r="M332" i="2"/>
  <c r="L333" i="2" l="1"/>
  <c r="J333" i="2"/>
  <c r="H333" i="2"/>
  <c r="C334" i="2"/>
  <c r="K333" i="2"/>
  <c r="I333" i="2"/>
  <c r="G333" i="2"/>
  <c r="E333" i="2"/>
  <c r="F333" i="2"/>
  <c r="D333" i="2"/>
  <c r="M333" i="2"/>
  <c r="C335" i="2" l="1"/>
  <c r="E334" i="2"/>
  <c r="D334" i="2"/>
  <c r="L334" i="2"/>
  <c r="J334" i="2"/>
  <c r="G334" i="2"/>
  <c r="K334" i="2"/>
  <c r="H334" i="2"/>
  <c r="F334" i="2"/>
  <c r="I334" i="2"/>
  <c r="M334" i="2"/>
  <c r="G335" i="2" l="1"/>
  <c r="F335" i="2"/>
  <c r="D335" i="2"/>
  <c r="C336" i="2"/>
  <c r="L335" i="2"/>
  <c r="K335" i="2"/>
  <c r="J335" i="2"/>
  <c r="I335" i="2"/>
  <c r="E335" i="2"/>
  <c r="H335" i="2"/>
  <c r="M335" i="2"/>
  <c r="D336" i="2" l="1"/>
  <c r="I336" i="2"/>
  <c r="H336" i="2"/>
  <c r="F336" i="2"/>
  <c r="C337" i="2"/>
  <c r="G336" i="2"/>
  <c r="L336" i="2"/>
  <c r="K336" i="2"/>
  <c r="E336" i="2"/>
  <c r="J336" i="2"/>
  <c r="M336" i="2"/>
  <c r="E337" i="2" l="1"/>
  <c r="K337" i="2"/>
  <c r="J337" i="2"/>
  <c r="H337" i="2"/>
  <c r="F337" i="2"/>
  <c r="C338" i="2"/>
  <c r="L337" i="2"/>
  <c r="I337" i="2"/>
  <c r="D337" i="2"/>
  <c r="G337" i="2"/>
  <c r="M337" i="2"/>
  <c r="F338" i="2" l="1"/>
  <c r="L338" i="2"/>
  <c r="J338" i="2"/>
  <c r="H338" i="2"/>
  <c r="E338" i="2"/>
  <c r="G338" i="2"/>
  <c r="C339" i="2"/>
  <c r="K338" i="2"/>
  <c r="I338" i="2"/>
  <c r="D338" i="2"/>
  <c r="M338" i="2"/>
  <c r="G339" i="2" l="1"/>
  <c r="C340" i="2"/>
  <c r="L339" i="2"/>
  <c r="J339" i="2"/>
  <c r="H339" i="2"/>
  <c r="K339" i="2"/>
  <c r="I339" i="2"/>
  <c r="E339" i="2"/>
  <c r="D339" i="2"/>
  <c r="F339" i="2"/>
  <c r="M339" i="2"/>
  <c r="H340" i="2" l="1"/>
  <c r="D340" i="2"/>
  <c r="C341" i="2"/>
  <c r="L340" i="2"/>
  <c r="J340" i="2"/>
  <c r="G340" i="2"/>
  <c r="E340" i="2"/>
  <c r="K340" i="2"/>
  <c r="F340" i="2"/>
  <c r="I340" i="2"/>
  <c r="M340" i="2"/>
  <c r="I341" i="2" l="1"/>
  <c r="F341" i="2"/>
  <c r="E341" i="2"/>
  <c r="C342" i="2"/>
  <c r="L341" i="2"/>
  <c r="K341" i="2"/>
  <c r="J341" i="2"/>
  <c r="G341" i="2"/>
  <c r="H341" i="2"/>
  <c r="D341" i="2"/>
  <c r="M341" i="2"/>
  <c r="J342" i="2" l="1"/>
  <c r="H342" i="2"/>
  <c r="G342" i="2"/>
  <c r="E342" i="2"/>
  <c r="C343" i="2"/>
  <c r="I342" i="2"/>
  <c r="D342" i="2"/>
  <c r="L342" i="2"/>
  <c r="K342" i="2"/>
  <c r="F342" i="2"/>
  <c r="M342" i="2"/>
  <c r="K343" i="2" l="1"/>
  <c r="J343" i="2"/>
  <c r="I343" i="2"/>
  <c r="G343" i="2"/>
  <c r="E343" i="2"/>
  <c r="C344" i="2"/>
  <c r="L343" i="2"/>
  <c r="F343" i="2"/>
  <c r="H343" i="2"/>
  <c r="D343" i="2"/>
  <c r="M343" i="2"/>
  <c r="L344" i="2" l="1"/>
  <c r="K344" i="2"/>
  <c r="I344" i="2"/>
  <c r="G344" i="2"/>
  <c r="E344" i="2"/>
  <c r="H344" i="2"/>
  <c r="D344" i="2"/>
  <c r="F344" i="2"/>
  <c r="C345" i="2"/>
  <c r="J344" i="2"/>
  <c r="M344" i="2"/>
  <c r="C346" i="2" l="1"/>
  <c r="K345" i="2"/>
  <c r="I345" i="2"/>
  <c r="G345" i="2"/>
  <c r="L345" i="2"/>
  <c r="J345" i="2"/>
  <c r="F345" i="2"/>
  <c r="D345" i="2"/>
  <c r="H345" i="2"/>
  <c r="E345" i="2"/>
  <c r="M345" i="2"/>
  <c r="C347" i="2" l="1"/>
  <c r="D346" i="2"/>
  <c r="K346" i="2"/>
  <c r="I346" i="2"/>
  <c r="H346" i="2"/>
  <c r="F346" i="2"/>
  <c r="E346" i="2"/>
  <c r="L346" i="2"/>
  <c r="J346" i="2"/>
  <c r="G346" i="2"/>
  <c r="M346" i="2"/>
  <c r="F347" i="2" l="1"/>
  <c r="E347" i="2"/>
  <c r="K347" i="2"/>
  <c r="C348" i="2"/>
  <c r="L347" i="2"/>
  <c r="J347" i="2"/>
  <c r="H347" i="2"/>
  <c r="D347" i="2"/>
  <c r="I347" i="2"/>
  <c r="G347" i="2"/>
  <c r="M347" i="2"/>
  <c r="D348" i="2" l="1"/>
  <c r="H348" i="2"/>
  <c r="G348" i="2"/>
  <c r="E348" i="2"/>
  <c r="J348" i="2"/>
  <c r="F348" i="2"/>
  <c r="C349" i="2"/>
  <c r="L348" i="2"/>
  <c r="K348" i="2"/>
  <c r="I348" i="2"/>
  <c r="M348" i="2"/>
  <c r="E349" i="2" l="1"/>
  <c r="J349" i="2"/>
  <c r="I349" i="2"/>
  <c r="G349" i="2"/>
  <c r="D349" i="2"/>
  <c r="C350" i="2"/>
  <c r="L349" i="2"/>
  <c r="H349" i="2"/>
  <c r="K349" i="2"/>
  <c r="F349" i="2"/>
  <c r="M349" i="2"/>
  <c r="F350" i="2" l="1"/>
  <c r="L350" i="2"/>
  <c r="K350" i="2"/>
  <c r="I350" i="2"/>
  <c r="G350" i="2"/>
  <c r="D350" i="2"/>
  <c r="J350" i="2"/>
  <c r="E350" i="2"/>
  <c r="C351" i="2"/>
  <c r="H350" i="2"/>
  <c r="M350" i="2"/>
  <c r="G351" i="2" l="1"/>
  <c r="C352" i="2"/>
  <c r="K351" i="2"/>
  <c r="I351" i="2"/>
  <c r="F351" i="2"/>
  <c r="L351" i="2"/>
  <c r="H351" i="2"/>
  <c r="D351" i="2"/>
  <c r="J351" i="2"/>
  <c r="E351" i="2"/>
  <c r="M351" i="2"/>
  <c r="H352" i="2" l="1"/>
  <c r="K352" i="2"/>
  <c r="I352" i="2"/>
  <c r="J352" i="2"/>
  <c r="F352" i="2"/>
  <c r="E352" i="2"/>
  <c r="D352" i="2"/>
  <c r="C353" i="2"/>
  <c r="L352" i="2"/>
  <c r="G352" i="2"/>
  <c r="M352" i="2"/>
  <c r="I353" i="2" l="1"/>
  <c r="E353" i="2"/>
  <c r="D353" i="2"/>
  <c r="K353" i="2"/>
  <c r="C354" i="2"/>
  <c r="L353" i="2"/>
  <c r="H353" i="2"/>
  <c r="F353" i="2"/>
  <c r="J353" i="2"/>
  <c r="G353" i="2"/>
  <c r="M353" i="2"/>
  <c r="J354" i="2" l="1"/>
  <c r="G354" i="2"/>
  <c r="F354" i="2"/>
  <c r="D354" i="2"/>
  <c r="K354" i="2"/>
  <c r="H354" i="2"/>
  <c r="E354" i="2"/>
  <c r="L354" i="2"/>
  <c r="C355" i="2"/>
  <c r="I354" i="2"/>
  <c r="M354" i="2"/>
  <c r="K355" i="2" l="1"/>
  <c r="I355" i="2"/>
  <c r="H355" i="2"/>
  <c r="F355" i="2"/>
  <c r="D355" i="2"/>
  <c r="C356" i="2"/>
  <c r="J355" i="2"/>
  <c r="E355" i="2"/>
  <c r="G355" i="2"/>
  <c r="L355" i="2"/>
  <c r="M355" i="2"/>
  <c r="L356" i="2" l="1"/>
  <c r="K356" i="2"/>
  <c r="J356" i="2"/>
  <c r="H356" i="2"/>
  <c r="F356" i="2"/>
  <c r="D356" i="2"/>
  <c r="G356" i="2"/>
  <c r="E356" i="2"/>
  <c r="C357" i="2"/>
  <c r="I356" i="2"/>
  <c r="M356" i="2"/>
  <c r="L357" i="2" l="1"/>
  <c r="C358" i="2"/>
  <c r="J357" i="2"/>
  <c r="H357" i="2"/>
  <c r="F357" i="2"/>
  <c r="I357" i="2"/>
  <c r="E357" i="2"/>
  <c r="K357" i="2"/>
  <c r="G357" i="2"/>
  <c r="D357" i="2"/>
  <c r="M357" i="2"/>
  <c r="C359" i="2" l="1"/>
  <c r="D358" i="2"/>
  <c r="K358" i="2"/>
  <c r="I358" i="2"/>
  <c r="L358" i="2"/>
  <c r="H358" i="2"/>
  <c r="G358" i="2"/>
  <c r="F358" i="2"/>
  <c r="E358" i="2"/>
  <c r="J358" i="2"/>
  <c r="M358" i="2"/>
  <c r="C360" i="2" l="1"/>
  <c r="G359" i="2"/>
  <c r="F359" i="2"/>
  <c r="D359" i="2"/>
  <c r="L359" i="2"/>
  <c r="K359" i="2"/>
  <c r="I359" i="2"/>
  <c r="E359" i="2"/>
  <c r="J359" i="2"/>
  <c r="H359" i="2"/>
  <c r="M359" i="2"/>
  <c r="D360" i="2" l="1"/>
  <c r="J360" i="2"/>
  <c r="I360" i="2"/>
  <c r="G360" i="2"/>
  <c r="E360" i="2"/>
  <c r="C361" i="2"/>
  <c r="L360" i="2"/>
  <c r="K360" i="2"/>
  <c r="H360" i="2"/>
  <c r="F360" i="2"/>
  <c r="M360" i="2"/>
  <c r="E361" i="2" l="1"/>
  <c r="D361" i="2"/>
  <c r="L361" i="2"/>
  <c r="J361" i="2"/>
  <c r="H361" i="2"/>
  <c r="F361" i="2"/>
  <c r="K361" i="2"/>
  <c r="C362" i="2"/>
  <c r="I361" i="2"/>
  <c r="G361" i="2"/>
  <c r="M361" i="2"/>
  <c r="F362" i="2" l="1"/>
  <c r="E362" i="2"/>
  <c r="K362" i="2"/>
  <c r="I362" i="2"/>
  <c r="C363" i="2"/>
  <c r="L362" i="2"/>
  <c r="J362" i="2"/>
  <c r="H362" i="2"/>
  <c r="D362" i="2"/>
  <c r="G362" i="2"/>
  <c r="M362" i="2"/>
  <c r="K363" i="2" l="1"/>
  <c r="G363" i="2"/>
  <c r="F363" i="2"/>
  <c r="D363" i="2"/>
  <c r="H363" i="2"/>
  <c r="E363" i="2"/>
  <c r="C364" i="2"/>
  <c r="J363" i="2"/>
  <c r="L363" i="2"/>
  <c r="I363" i="2"/>
  <c r="M363" i="2"/>
  <c r="L364" i="2" l="1"/>
  <c r="I364" i="2"/>
  <c r="J364" i="2"/>
  <c r="H364" i="2"/>
  <c r="F364" i="2"/>
  <c r="C365" i="2"/>
  <c r="K364" i="2"/>
  <c r="E364" i="2"/>
  <c r="D364" i="2"/>
  <c r="G364" i="2"/>
  <c r="M364" i="2"/>
  <c r="J365" i="2" l="1"/>
  <c r="C366" i="2"/>
  <c r="L365" i="2"/>
  <c r="I365" i="2"/>
  <c r="D365" i="2"/>
  <c r="K365" i="2"/>
  <c r="H365" i="2"/>
  <c r="G365" i="2"/>
  <c r="F365" i="2"/>
  <c r="E365" i="2"/>
  <c r="M365" i="2"/>
  <c r="C367" i="2" l="1"/>
  <c r="K366" i="2"/>
  <c r="J366" i="2"/>
  <c r="I366" i="2"/>
  <c r="G366" i="2"/>
  <c r="E366" i="2"/>
  <c r="H366" i="2"/>
  <c r="D366" i="2"/>
  <c r="F366" i="2"/>
  <c r="L366" i="2"/>
  <c r="M366" i="2"/>
  <c r="L367" i="2" l="1"/>
  <c r="F367" i="2"/>
  <c r="E367" i="2"/>
  <c r="C368" i="2"/>
  <c r="K367" i="2"/>
  <c r="I367" i="2"/>
  <c r="J367" i="2"/>
  <c r="G367" i="2"/>
  <c r="D367" i="2"/>
  <c r="H367" i="2"/>
  <c r="M367" i="2"/>
  <c r="D368" i="2" l="1"/>
  <c r="I368" i="2"/>
  <c r="H368" i="2"/>
  <c r="F368" i="2"/>
  <c r="E368" i="2"/>
  <c r="L368" i="2"/>
  <c r="K368" i="2"/>
  <c r="G368" i="2"/>
  <c r="C369" i="2"/>
  <c r="J368" i="2"/>
  <c r="M368" i="2"/>
  <c r="E369" i="2" l="1"/>
  <c r="C370" i="2"/>
  <c r="L369" i="2"/>
  <c r="K369" i="2"/>
  <c r="I369" i="2"/>
  <c r="H369" i="2"/>
  <c r="G369" i="2"/>
  <c r="F369" i="2"/>
  <c r="D369" i="2"/>
  <c r="J369" i="2"/>
  <c r="M369" i="2"/>
  <c r="F370" i="2" l="1"/>
  <c r="C371" i="2"/>
  <c r="L370" i="2"/>
  <c r="K370" i="2"/>
  <c r="J370" i="2"/>
  <c r="H370" i="2"/>
  <c r="E370" i="2"/>
  <c r="D370" i="2"/>
  <c r="I370" i="2"/>
  <c r="G370" i="2"/>
  <c r="M370" i="2"/>
  <c r="G371" i="2" l="1"/>
  <c r="D371" i="2"/>
  <c r="E371" i="2"/>
  <c r="C372" i="2"/>
  <c r="F371" i="2"/>
  <c r="L371" i="2"/>
  <c r="J371" i="2"/>
  <c r="H371" i="2"/>
  <c r="K371" i="2"/>
  <c r="I371" i="2"/>
  <c r="M371" i="2"/>
  <c r="H372" i="2" l="1"/>
  <c r="E372" i="2"/>
  <c r="I372" i="2"/>
  <c r="G372" i="2"/>
  <c r="D372" i="2"/>
  <c r="L372" i="2"/>
  <c r="J372" i="2"/>
  <c r="C373" i="2"/>
  <c r="K372" i="2"/>
  <c r="F372" i="2"/>
  <c r="M372" i="2"/>
  <c r="I373" i="2" l="1"/>
  <c r="F373" i="2"/>
  <c r="L373" i="2"/>
  <c r="K373" i="2"/>
  <c r="H373" i="2"/>
  <c r="G373" i="2"/>
  <c r="E373" i="2"/>
  <c r="J373" i="2"/>
  <c r="D373" i="2"/>
  <c r="C374" i="2"/>
  <c r="M373" i="2"/>
  <c r="J374" i="2" l="1"/>
  <c r="G374" i="2"/>
  <c r="C375" i="2"/>
  <c r="L374" i="2"/>
  <c r="K374" i="2"/>
  <c r="I374" i="2"/>
  <c r="E374" i="2"/>
  <c r="H374" i="2"/>
  <c r="D374" i="2"/>
  <c r="F374" i="2"/>
  <c r="M374" i="2"/>
  <c r="K375" i="2" l="1"/>
  <c r="H375" i="2"/>
  <c r="D375" i="2"/>
  <c r="C376" i="2"/>
  <c r="I375" i="2"/>
  <c r="L375" i="2"/>
  <c r="G375" i="2"/>
  <c r="E375" i="2"/>
  <c r="F375" i="2"/>
  <c r="J375" i="2"/>
  <c r="M375" i="2"/>
  <c r="L376" i="2" l="1"/>
  <c r="I376" i="2"/>
  <c r="G376" i="2"/>
  <c r="F376" i="2"/>
  <c r="D376" i="2"/>
  <c r="E376" i="2"/>
  <c r="C377" i="2"/>
  <c r="K376" i="2"/>
  <c r="H376" i="2"/>
  <c r="J376" i="2"/>
  <c r="M376" i="2"/>
  <c r="K377" i="2" l="1"/>
  <c r="J377" i="2"/>
  <c r="I377" i="2"/>
  <c r="C378" i="2"/>
  <c r="L377" i="2"/>
  <c r="G377" i="2"/>
  <c r="F377" i="2"/>
  <c r="E377" i="2"/>
  <c r="D377" i="2"/>
  <c r="H377" i="2"/>
  <c r="M377" i="2"/>
  <c r="C379" i="2" l="1"/>
  <c r="L378" i="2"/>
  <c r="K378" i="2"/>
  <c r="J378" i="2"/>
  <c r="G378" i="2"/>
  <c r="I378" i="2"/>
  <c r="F378" i="2"/>
  <c r="D378" i="2"/>
  <c r="E378" i="2"/>
  <c r="H378" i="2"/>
  <c r="M378" i="2"/>
  <c r="L379" i="2" l="1"/>
  <c r="K379" i="2"/>
  <c r="H379" i="2"/>
  <c r="G379" i="2"/>
  <c r="E379" i="2"/>
  <c r="D379" i="2"/>
  <c r="F379" i="2"/>
  <c r="I379" i="2"/>
  <c r="C380" i="2"/>
  <c r="J379" i="2"/>
  <c r="M379" i="2"/>
  <c r="D380" i="2" l="1"/>
  <c r="C381" i="2"/>
  <c r="L380" i="2"/>
  <c r="J380" i="2"/>
  <c r="I380" i="2"/>
  <c r="H380" i="2"/>
  <c r="E380" i="2"/>
  <c r="G380" i="2"/>
  <c r="F380" i="2"/>
  <c r="K380" i="2"/>
  <c r="M380" i="2"/>
  <c r="E381" i="2" l="1"/>
  <c r="C382" i="2"/>
  <c r="F381" i="2"/>
  <c r="D381" i="2"/>
  <c r="J381" i="2"/>
  <c r="L381" i="2"/>
  <c r="I381" i="2"/>
  <c r="G381" i="2"/>
  <c r="H381" i="2"/>
  <c r="K381" i="2"/>
  <c r="M381" i="2"/>
  <c r="F382" i="2" l="1"/>
  <c r="D382" i="2"/>
  <c r="C383" i="2"/>
  <c r="K382" i="2"/>
  <c r="J382" i="2"/>
  <c r="H382" i="2"/>
  <c r="G382" i="2"/>
  <c r="E382" i="2"/>
  <c r="I382" i="2"/>
  <c r="L382" i="2"/>
  <c r="M382" i="2"/>
  <c r="G383" i="2" l="1"/>
  <c r="E383" i="2"/>
  <c r="D383" i="2"/>
  <c r="L383" i="2"/>
  <c r="K383" i="2"/>
  <c r="H383" i="2"/>
  <c r="J383" i="2"/>
  <c r="C384" i="2"/>
  <c r="I383" i="2"/>
  <c r="F383" i="2"/>
  <c r="M383" i="2"/>
  <c r="H384" i="2" l="1"/>
  <c r="F384" i="2"/>
  <c r="E384" i="2"/>
  <c r="D384" i="2"/>
  <c r="I384" i="2"/>
  <c r="G384" i="2"/>
  <c r="L384" i="2"/>
  <c r="J384" i="2"/>
  <c r="C385" i="2"/>
  <c r="K384" i="2"/>
  <c r="M384" i="2"/>
  <c r="I385" i="2" l="1"/>
  <c r="G385" i="2"/>
  <c r="F385" i="2"/>
  <c r="E385" i="2"/>
  <c r="C386" i="2"/>
  <c r="K385" i="2"/>
  <c r="J385" i="2"/>
  <c r="H385" i="2"/>
  <c r="L385" i="2"/>
  <c r="D385" i="2"/>
  <c r="M385" i="2"/>
  <c r="J386" i="2" l="1"/>
  <c r="H386" i="2"/>
  <c r="G386" i="2"/>
  <c r="F386" i="2"/>
  <c r="C387" i="2"/>
  <c r="K386" i="2"/>
  <c r="L386" i="2"/>
  <c r="E386" i="2"/>
  <c r="I386" i="2"/>
  <c r="D386" i="2"/>
  <c r="M386" i="2"/>
  <c r="K387" i="2" l="1"/>
  <c r="I387" i="2"/>
  <c r="H387" i="2"/>
  <c r="G387" i="2"/>
  <c r="L387" i="2"/>
  <c r="J387" i="2"/>
  <c r="E387" i="2"/>
  <c r="D387" i="2"/>
  <c r="C388" i="2"/>
  <c r="F387" i="2"/>
  <c r="M387" i="2"/>
  <c r="L388" i="2" l="1"/>
  <c r="J388" i="2"/>
  <c r="I388" i="2"/>
  <c r="H388" i="2"/>
  <c r="C389" i="2"/>
  <c r="K388" i="2"/>
  <c r="E388" i="2"/>
  <c r="G388" i="2"/>
  <c r="D388" i="2"/>
  <c r="F388" i="2"/>
  <c r="M388" i="2"/>
  <c r="K389" i="2" l="1"/>
  <c r="J389" i="2"/>
  <c r="I389" i="2"/>
  <c r="F389" i="2"/>
  <c r="E389" i="2"/>
  <c r="C390" i="2"/>
  <c r="D389" i="2"/>
  <c r="L389" i="2"/>
  <c r="H389" i="2"/>
  <c r="G389" i="2"/>
  <c r="M389" i="2"/>
  <c r="C391" i="2" l="1"/>
  <c r="L390" i="2"/>
  <c r="K390" i="2"/>
  <c r="J390" i="2"/>
  <c r="H390" i="2"/>
  <c r="G390" i="2"/>
  <c r="F390" i="2"/>
  <c r="E390" i="2"/>
  <c r="I390" i="2"/>
  <c r="D390" i="2"/>
  <c r="M390" i="2"/>
  <c r="L391" i="2" l="1"/>
  <c r="K391" i="2"/>
  <c r="D391" i="2"/>
  <c r="C392" i="2"/>
  <c r="H391" i="2"/>
  <c r="J391" i="2"/>
  <c r="G391" i="2"/>
  <c r="E391" i="2"/>
  <c r="I391" i="2"/>
  <c r="F391" i="2"/>
  <c r="M391" i="2"/>
  <c r="J392" i="2" l="1"/>
  <c r="D392" i="2"/>
  <c r="C393" i="2"/>
  <c r="I392" i="2"/>
  <c r="H392" i="2"/>
  <c r="F392" i="2"/>
  <c r="E392" i="2"/>
  <c r="G392" i="2"/>
  <c r="L392" i="2"/>
  <c r="K392" i="2"/>
  <c r="M392" i="2"/>
  <c r="K393" i="2" l="1"/>
  <c r="F393" i="2"/>
  <c r="D393" i="2"/>
  <c r="L393" i="2"/>
  <c r="J393" i="2"/>
  <c r="G393" i="2"/>
  <c r="I393" i="2"/>
  <c r="C394" i="2"/>
  <c r="H393" i="2"/>
  <c r="E393" i="2"/>
  <c r="M393" i="2"/>
  <c r="C395" i="2" l="1"/>
  <c r="L394" i="2"/>
  <c r="H394" i="2"/>
  <c r="F394" i="2"/>
  <c r="E394" i="2"/>
  <c r="D394" i="2"/>
  <c r="I394" i="2"/>
  <c r="G394" i="2"/>
  <c r="J394" i="2"/>
  <c r="K394" i="2"/>
  <c r="M394" i="2"/>
  <c r="K395" i="2" l="1"/>
  <c r="I395" i="2"/>
  <c r="H395" i="2"/>
  <c r="G395" i="2"/>
  <c r="C396" i="2"/>
  <c r="L395" i="2"/>
  <c r="J395" i="2"/>
  <c r="D395" i="2"/>
  <c r="F395" i="2"/>
  <c r="E395" i="2"/>
  <c r="M395" i="2"/>
  <c r="D396" i="2" l="1"/>
  <c r="C397" i="2"/>
  <c r="L396" i="2"/>
  <c r="K396" i="2"/>
  <c r="J396" i="2"/>
  <c r="G396" i="2"/>
  <c r="F396" i="2"/>
  <c r="E396" i="2"/>
  <c r="I396" i="2"/>
  <c r="H396" i="2"/>
  <c r="M396" i="2"/>
  <c r="E397" i="2" l="1"/>
  <c r="D397" i="2"/>
  <c r="C398" i="2"/>
  <c r="K397" i="2"/>
  <c r="J397" i="2"/>
  <c r="I397" i="2"/>
  <c r="F397" i="2"/>
  <c r="H397" i="2"/>
  <c r="L397" i="2"/>
  <c r="G397" i="2"/>
  <c r="M397" i="2"/>
  <c r="F398" i="2" l="1"/>
  <c r="D398" i="2"/>
  <c r="H398" i="2"/>
  <c r="E398" i="2"/>
  <c r="I398" i="2"/>
  <c r="G398" i="2"/>
  <c r="L398" i="2"/>
  <c r="J398" i="2"/>
  <c r="C399" i="2"/>
  <c r="K398" i="2"/>
  <c r="M398" i="2"/>
  <c r="G399" i="2" l="1"/>
  <c r="E399" i="2"/>
  <c r="K399" i="2"/>
  <c r="I399" i="2"/>
  <c r="H399" i="2"/>
  <c r="F399" i="2"/>
  <c r="L399" i="2"/>
  <c r="J399" i="2"/>
  <c r="C400" i="2"/>
  <c r="D399" i="2"/>
  <c r="M399" i="2"/>
  <c r="H400" i="2" l="1"/>
  <c r="F400" i="2"/>
  <c r="C401" i="2"/>
  <c r="L400" i="2"/>
  <c r="K400" i="2"/>
  <c r="J400" i="2"/>
  <c r="E400" i="2"/>
  <c r="D400" i="2"/>
  <c r="I400" i="2"/>
  <c r="G400" i="2"/>
  <c r="M400" i="2"/>
  <c r="I401" i="2" l="1"/>
  <c r="G401" i="2"/>
  <c r="C402" i="2"/>
  <c r="K401" i="2"/>
  <c r="J401" i="2"/>
  <c r="H401" i="2"/>
  <c r="F401" i="2"/>
  <c r="D401" i="2"/>
  <c r="L401" i="2"/>
  <c r="E401" i="2"/>
  <c r="M401" i="2"/>
  <c r="J402" i="2" l="1"/>
  <c r="H402" i="2"/>
  <c r="F402" i="2"/>
  <c r="D402" i="2"/>
  <c r="G402" i="2"/>
  <c r="E402" i="2"/>
  <c r="C403" i="2"/>
  <c r="K402" i="2"/>
  <c r="L402" i="2"/>
  <c r="I402" i="2"/>
  <c r="M402" i="2"/>
  <c r="K403" i="2" l="1"/>
  <c r="I403" i="2"/>
  <c r="J403" i="2"/>
  <c r="G403" i="2"/>
  <c r="F403" i="2"/>
  <c r="E403" i="2"/>
  <c r="L403" i="2"/>
  <c r="H403" i="2"/>
  <c r="D403" i="2"/>
  <c r="C404" i="2"/>
  <c r="M403" i="2"/>
  <c r="L404" i="2" l="1"/>
  <c r="J404" i="2"/>
  <c r="C405" i="2"/>
  <c r="K404" i="2"/>
  <c r="I404" i="2"/>
  <c r="H404" i="2"/>
  <c r="E404" i="2"/>
  <c r="F404" i="2"/>
  <c r="D404" i="2"/>
  <c r="G404" i="2"/>
  <c r="M404" i="2"/>
  <c r="K405" i="2" l="1"/>
  <c r="C406" i="2"/>
  <c r="L405" i="2"/>
  <c r="H405" i="2"/>
  <c r="J405" i="2"/>
  <c r="I405" i="2"/>
  <c r="G405" i="2"/>
  <c r="E405" i="2"/>
  <c r="D405" i="2"/>
  <c r="F405" i="2"/>
  <c r="M405" i="2"/>
  <c r="C407" i="2" l="1"/>
  <c r="L406" i="2"/>
  <c r="F406" i="2"/>
  <c r="D406" i="2"/>
  <c r="K406" i="2"/>
  <c r="I406" i="2"/>
  <c r="H406" i="2"/>
  <c r="E406" i="2"/>
  <c r="G406" i="2"/>
  <c r="J406" i="2"/>
  <c r="M406" i="2"/>
  <c r="I407" i="2" l="1"/>
  <c r="G407" i="2"/>
  <c r="F407" i="2"/>
  <c r="E407" i="2"/>
  <c r="C408" i="2"/>
  <c r="L407" i="2"/>
  <c r="K407" i="2"/>
  <c r="H407" i="2"/>
  <c r="J407" i="2"/>
  <c r="D407" i="2"/>
  <c r="M407" i="2"/>
  <c r="D408" i="2" l="1"/>
  <c r="C409" i="2"/>
  <c r="L408" i="2"/>
  <c r="G408" i="2"/>
  <c r="K408" i="2"/>
  <c r="J408" i="2"/>
  <c r="I408" i="2"/>
  <c r="E408" i="2"/>
  <c r="F408" i="2"/>
  <c r="H408" i="2"/>
  <c r="M408" i="2"/>
  <c r="E409" i="2" l="1"/>
  <c r="H409" i="2"/>
  <c r="D409" i="2"/>
  <c r="K409" i="2"/>
  <c r="F409" i="2"/>
  <c r="L409" i="2"/>
  <c r="C410" i="2"/>
  <c r="J409" i="2"/>
  <c r="G409" i="2"/>
  <c r="I409" i="2"/>
  <c r="M409" i="2"/>
  <c r="F410" i="2" l="1"/>
  <c r="D410" i="2"/>
  <c r="C411" i="2"/>
  <c r="I410" i="2"/>
  <c r="K410" i="2"/>
  <c r="H410" i="2"/>
  <c r="G410" i="2"/>
  <c r="E410" i="2"/>
  <c r="L410" i="2"/>
  <c r="J410" i="2"/>
  <c r="M410" i="2"/>
  <c r="G411" i="2" l="1"/>
  <c r="E411" i="2"/>
  <c r="J411" i="2"/>
  <c r="C412" i="2"/>
  <c r="L411" i="2"/>
  <c r="H411" i="2"/>
  <c r="K411" i="2"/>
  <c r="I411" i="2"/>
  <c r="D411" i="2"/>
  <c r="F411" i="2"/>
  <c r="M411" i="2"/>
  <c r="H412" i="2" l="1"/>
  <c r="F412" i="2"/>
  <c r="D412" i="2"/>
  <c r="K412" i="2"/>
  <c r="G412" i="2"/>
  <c r="C413" i="2"/>
  <c r="L412" i="2"/>
  <c r="J412" i="2"/>
  <c r="I412" i="2"/>
  <c r="E412" i="2"/>
  <c r="M412" i="2"/>
  <c r="I413" i="2" l="1"/>
  <c r="G413" i="2"/>
  <c r="E413" i="2"/>
  <c r="L413" i="2"/>
  <c r="C414" i="2"/>
  <c r="K413" i="2"/>
  <c r="J413" i="2"/>
  <c r="H413" i="2"/>
  <c r="F413" i="2"/>
  <c r="D413" i="2"/>
  <c r="M413" i="2"/>
  <c r="J414" i="2" l="1"/>
  <c r="H414" i="2"/>
  <c r="F414" i="2"/>
  <c r="K414" i="2"/>
  <c r="I414" i="2"/>
  <c r="G414" i="2"/>
  <c r="D414" i="2"/>
  <c r="L414" i="2"/>
  <c r="C415" i="2"/>
  <c r="E414" i="2"/>
  <c r="M414" i="2"/>
  <c r="K415" i="2" l="1"/>
  <c r="I415" i="2"/>
  <c r="G415" i="2"/>
  <c r="C416" i="2"/>
  <c r="J415" i="2"/>
  <c r="F415" i="2"/>
  <c r="E415" i="2"/>
  <c r="D415" i="2"/>
  <c r="L415" i="2"/>
  <c r="H415" i="2"/>
  <c r="M415" i="2"/>
  <c r="L416" i="2" l="1"/>
  <c r="J416" i="2"/>
  <c r="H416" i="2"/>
  <c r="C417" i="2"/>
  <c r="K416" i="2"/>
  <c r="F416" i="2"/>
  <c r="I416" i="2"/>
  <c r="G416" i="2"/>
  <c r="E416" i="2"/>
  <c r="D416" i="2"/>
  <c r="M416" i="2"/>
  <c r="K417" i="2" l="1"/>
  <c r="I417" i="2"/>
  <c r="D417" i="2"/>
  <c r="F417" i="2"/>
  <c r="C418" i="2"/>
  <c r="H417" i="2"/>
  <c r="G417" i="2"/>
  <c r="J417" i="2"/>
  <c r="E417" i="2"/>
  <c r="L417" i="2"/>
  <c r="M417" i="2"/>
  <c r="C419" i="2" l="1"/>
  <c r="L418" i="2"/>
  <c r="J418" i="2"/>
  <c r="E418" i="2"/>
  <c r="I418" i="2"/>
  <c r="H418" i="2"/>
  <c r="G418" i="2"/>
  <c r="F418" i="2"/>
  <c r="K418" i="2"/>
  <c r="D418" i="2"/>
  <c r="M418" i="2"/>
  <c r="K419" i="2" l="1"/>
  <c r="F419" i="2"/>
  <c r="C420" i="2"/>
  <c r="I419" i="2"/>
  <c r="L419" i="2"/>
  <c r="H419" i="2"/>
  <c r="G419" i="2"/>
  <c r="E419" i="2"/>
  <c r="D419" i="2"/>
  <c r="J419" i="2"/>
  <c r="M419" i="2"/>
  <c r="D420" i="2" l="1"/>
  <c r="C421" i="2"/>
  <c r="L420" i="2"/>
  <c r="G420" i="2"/>
  <c r="I420" i="2"/>
  <c r="F420" i="2"/>
  <c r="E420" i="2"/>
  <c r="H420" i="2"/>
  <c r="J420" i="2"/>
  <c r="K420" i="2"/>
  <c r="M420" i="2"/>
  <c r="E421" i="2" l="1"/>
  <c r="H421" i="2"/>
  <c r="L421" i="2"/>
  <c r="K421" i="2"/>
  <c r="J421" i="2"/>
  <c r="F421" i="2"/>
  <c r="C422" i="2"/>
  <c r="I421" i="2"/>
  <c r="D421" i="2"/>
  <c r="G421" i="2"/>
  <c r="M421" i="2"/>
  <c r="F422" i="2" l="1"/>
  <c r="D422" i="2"/>
  <c r="C423" i="2"/>
  <c r="I422" i="2"/>
  <c r="E422" i="2"/>
  <c r="L422" i="2"/>
  <c r="K422" i="2"/>
  <c r="H422" i="2"/>
  <c r="G422" i="2"/>
  <c r="J422" i="2"/>
  <c r="M422" i="2"/>
  <c r="G423" i="2" l="1"/>
  <c r="E423" i="2"/>
  <c r="J423" i="2"/>
  <c r="L423" i="2"/>
  <c r="I423" i="2"/>
  <c r="H423" i="2"/>
  <c r="F423" i="2"/>
  <c r="C424" i="2"/>
  <c r="K423" i="2"/>
  <c r="D423" i="2"/>
  <c r="M423" i="2"/>
  <c r="H424" i="2" l="1"/>
  <c r="F424" i="2"/>
  <c r="D424" i="2"/>
  <c r="K424" i="2"/>
  <c r="C425" i="2"/>
  <c r="I424" i="2"/>
  <c r="L424" i="2"/>
  <c r="J424" i="2"/>
  <c r="G424" i="2"/>
  <c r="E424" i="2"/>
  <c r="M424" i="2"/>
  <c r="I425" i="2" l="1"/>
  <c r="G425" i="2"/>
  <c r="E425" i="2"/>
  <c r="L425" i="2"/>
  <c r="H425" i="2"/>
  <c r="D425" i="2"/>
  <c r="K425" i="2"/>
  <c r="F425" i="2"/>
  <c r="C426" i="2"/>
  <c r="J425" i="2"/>
  <c r="M425" i="2"/>
  <c r="J426" i="2" l="1"/>
  <c r="H426" i="2"/>
  <c r="F426" i="2"/>
  <c r="L426" i="2"/>
  <c r="K426" i="2"/>
  <c r="I426" i="2"/>
  <c r="D426" i="2"/>
  <c r="C427" i="2"/>
  <c r="G426" i="2"/>
  <c r="E426" i="2"/>
  <c r="M426" i="2"/>
  <c r="K427" i="2" l="1"/>
  <c r="I427" i="2"/>
  <c r="G427" i="2"/>
  <c r="C428" i="2"/>
  <c r="D427" i="2"/>
  <c r="L427" i="2"/>
  <c r="J427" i="2"/>
  <c r="H427" i="2"/>
  <c r="F427" i="2"/>
  <c r="E427" i="2"/>
  <c r="M427" i="2"/>
  <c r="L428" i="2" l="1"/>
  <c r="J428" i="2"/>
  <c r="H428" i="2"/>
  <c r="K428" i="2"/>
  <c r="G428" i="2"/>
  <c r="F428" i="2"/>
  <c r="E428" i="2"/>
  <c r="I428" i="2"/>
  <c r="D428" i="2"/>
  <c r="C429" i="2"/>
  <c r="M428" i="2"/>
  <c r="K429" i="2" l="1"/>
  <c r="I429" i="2"/>
  <c r="D429" i="2"/>
  <c r="C430" i="2"/>
  <c r="L429" i="2"/>
  <c r="G429" i="2"/>
  <c r="H429" i="2"/>
  <c r="J429" i="2"/>
  <c r="E429" i="2"/>
  <c r="F429" i="2"/>
  <c r="M429" i="2"/>
  <c r="C431" i="2" l="1"/>
  <c r="L430" i="2"/>
  <c r="J430" i="2"/>
  <c r="E430" i="2"/>
  <c r="G430" i="2"/>
  <c r="D430" i="2"/>
  <c r="K430" i="2"/>
  <c r="I430" i="2"/>
  <c r="H430" i="2"/>
  <c r="F430" i="2"/>
  <c r="M430" i="2"/>
  <c r="K431" i="2" l="1"/>
  <c r="F431" i="2"/>
  <c r="C432" i="2"/>
  <c r="J431" i="2"/>
  <c r="I431" i="2"/>
  <c r="H431" i="2"/>
  <c r="D431" i="2"/>
  <c r="G431" i="2"/>
  <c r="E431" i="2"/>
  <c r="L431" i="2"/>
  <c r="M431" i="2"/>
  <c r="D432" i="2" l="1"/>
  <c r="C433" i="2"/>
  <c r="L432" i="2"/>
  <c r="K432" i="2"/>
  <c r="G432" i="2"/>
  <c r="J432" i="2"/>
  <c r="H432" i="2"/>
  <c r="E432" i="2"/>
  <c r="I432" i="2"/>
  <c r="F432" i="2"/>
  <c r="M432" i="2"/>
  <c r="E433" i="2" l="1"/>
  <c r="L433" i="2"/>
  <c r="H433" i="2"/>
  <c r="K433" i="2"/>
  <c r="I433" i="2"/>
  <c r="G433" i="2"/>
  <c r="F433" i="2"/>
  <c r="C434" i="2"/>
  <c r="J433" i="2"/>
  <c r="D433" i="2"/>
  <c r="M433" i="2"/>
  <c r="F434" i="2" l="1"/>
  <c r="D434" i="2"/>
  <c r="C435" i="2"/>
  <c r="I434" i="2"/>
  <c r="J434" i="2"/>
  <c r="H434" i="2"/>
  <c r="G434" i="2"/>
  <c r="L434" i="2"/>
  <c r="K434" i="2"/>
  <c r="E434" i="2"/>
  <c r="M434" i="2"/>
  <c r="G435" i="2" l="1"/>
  <c r="E435" i="2"/>
  <c r="C436" i="2"/>
  <c r="J435" i="2"/>
  <c r="K435" i="2"/>
  <c r="H435" i="2"/>
  <c r="F435" i="2"/>
  <c r="D435" i="2"/>
  <c r="L435" i="2"/>
  <c r="I435" i="2"/>
  <c r="M435" i="2"/>
  <c r="H436" i="2" l="1"/>
  <c r="F436" i="2"/>
  <c r="D436" i="2"/>
  <c r="K436" i="2"/>
  <c r="C437" i="2"/>
  <c r="I436" i="2"/>
  <c r="L436" i="2"/>
  <c r="J436" i="2"/>
  <c r="G436" i="2"/>
  <c r="E436" i="2"/>
  <c r="M436" i="2"/>
  <c r="I437" i="2" l="1"/>
  <c r="G437" i="2"/>
  <c r="E437" i="2"/>
  <c r="D437" i="2"/>
  <c r="L437" i="2"/>
  <c r="J437" i="2"/>
  <c r="F437" i="2"/>
  <c r="K437" i="2"/>
  <c r="C438" i="2"/>
  <c r="H437" i="2"/>
  <c r="M437" i="2"/>
  <c r="J438" i="2" l="1"/>
  <c r="H438" i="2"/>
  <c r="F438" i="2"/>
  <c r="E438" i="2"/>
  <c r="C439" i="2"/>
  <c r="L438" i="2"/>
  <c r="G438" i="2"/>
  <c r="K438" i="2"/>
  <c r="D438" i="2"/>
  <c r="I438" i="2"/>
  <c r="M438" i="2"/>
  <c r="C440" i="2" l="1"/>
  <c r="L439" i="2"/>
  <c r="J439" i="2"/>
  <c r="H439" i="2"/>
  <c r="G439" i="2"/>
  <c r="I439" i="2"/>
  <c r="E439" i="2"/>
  <c r="D439" i="2"/>
  <c r="K439" i="2"/>
  <c r="F439" i="2"/>
  <c r="M439" i="2"/>
  <c r="E440" i="2" l="1"/>
  <c r="K440" i="2"/>
  <c r="J440" i="2"/>
  <c r="F440" i="2"/>
  <c r="C441" i="2"/>
  <c r="H440" i="2"/>
  <c r="L440" i="2"/>
  <c r="G440" i="2"/>
  <c r="D440" i="2"/>
  <c r="I440" i="2"/>
  <c r="M440" i="2"/>
  <c r="F441" i="2" l="1"/>
  <c r="D441" i="2"/>
  <c r="E441" i="2"/>
  <c r="C442" i="2"/>
  <c r="I441" i="2"/>
  <c r="K441" i="2"/>
  <c r="H441" i="2"/>
  <c r="G441" i="2"/>
  <c r="J441" i="2"/>
  <c r="L441" i="2"/>
  <c r="M441" i="2"/>
  <c r="G442" i="2" l="1"/>
  <c r="E442" i="2"/>
  <c r="I442" i="2"/>
  <c r="F442" i="2"/>
  <c r="D442" i="2"/>
  <c r="L442" i="2"/>
  <c r="K442" i="2"/>
  <c r="H442" i="2"/>
  <c r="J442" i="2"/>
  <c r="C443" i="2"/>
  <c r="M442" i="2"/>
  <c r="H443" i="2" l="1"/>
  <c r="F443" i="2"/>
  <c r="L443" i="2"/>
  <c r="J443" i="2"/>
  <c r="I443" i="2"/>
  <c r="G443" i="2"/>
  <c r="E443" i="2"/>
  <c r="C444" i="2"/>
  <c r="K443" i="2"/>
  <c r="D443" i="2"/>
  <c r="M443" i="2"/>
  <c r="I444" i="2" l="1"/>
  <c r="G444" i="2"/>
  <c r="L444" i="2"/>
  <c r="K444" i="2"/>
  <c r="J444" i="2"/>
  <c r="D444" i="2"/>
  <c r="F444" i="2"/>
  <c r="C445" i="2"/>
  <c r="H444" i="2"/>
  <c r="E444" i="2"/>
  <c r="M444" i="2"/>
  <c r="J445" i="2" l="1"/>
  <c r="H445" i="2"/>
  <c r="D445" i="2"/>
  <c r="C446" i="2"/>
  <c r="G445" i="2"/>
  <c r="I445" i="2"/>
  <c r="K445" i="2"/>
  <c r="F445" i="2"/>
  <c r="L445" i="2"/>
  <c r="E445" i="2"/>
  <c r="M445" i="2"/>
  <c r="K446" i="2" l="1"/>
  <c r="I446" i="2"/>
  <c r="G446" i="2"/>
  <c r="E446" i="2"/>
  <c r="D446" i="2"/>
  <c r="L446" i="2"/>
  <c r="C447" i="2"/>
  <c r="J446" i="2"/>
  <c r="H446" i="2"/>
  <c r="F446" i="2"/>
  <c r="M446" i="2"/>
  <c r="L447" i="2" l="1"/>
  <c r="J447" i="2"/>
  <c r="K447" i="2"/>
  <c r="H447" i="2"/>
  <c r="G447" i="2"/>
  <c r="F447" i="2"/>
  <c r="E447" i="2"/>
  <c r="C448" i="2"/>
  <c r="I447" i="2"/>
  <c r="D447" i="2"/>
  <c r="M447" i="2"/>
  <c r="K448" i="2" l="1"/>
  <c r="L448" i="2"/>
  <c r="J448" i="2"/>
  <c r="I448" i="2"/>
  <c r="H448" i="2"/>
  <c r="D448" i="2"/>
  <c r="C449" i="2"/>
  <c r="E448" i="2"/>
  <c r="G448" i="2"/>
  <c r="F448" i="2"/>
  <c r="M448" i="2"/>
  <c r="C450" i="2" l="1"/>
  <c r="L449" i="2"/>
  <c r="D449" i="2"/>
  <c r="K449" i="2"/>
  <c r="G449" i="2"/>
  <c r="I449" i="2"/>
  <c r="F449" i="2"/>
  <c r="E449" i="2"/>
  <c r="H449" i="2"/>
  <c r="J449" i="2"/>
  <c r="M449" i="2"/>
  <c r="G450" i="2" l="1"/>
  <c r="E450" i="2"/>
  <c r="D450" i="2"/>
  <c r="J450" i="2"/>
  <c r="K450" i="2"/>
  <c r="H450" i="2"/>
  <c r="F450" i="2"/>
  <c r="L450" i="2"/>
  <c r="I450" i="2"/>
  <c r="C451" i="2"/>
  <c r="M450" i="2"/>
  <c r="D451" i="2" l="1"/>
  <c r="C452" i="2"/>
  <c r="J451" i="2"/>
  <c r="H451" i="2"/>
  <c r="G451" i="2"/>
  <c r="F451" i="2"/>
  <c r="E451" i="2"/>
  <c r="L451" i="2"/>
  <c r="K451" i="2"/>
  <c r="I451" i="2"/>
  <c r="M451" i="2"/>
  <c r="E452" i="2" l="1"/>
  <c r="K452" i="2"/>
  <c r="J452" i="2"/>
  <c r="I452" i="2"/>
  <c r="H452" i="2"/>
  <c r="F452" i="2"/>
  <c r="C453" i="2"/>
  <c r="L452" i="2"/>
  <c r="D452" i="2"/>
  <c r="G452" i="2"/>
  <c r="M452" i="2"/>
  <c r="F453" i="2" l="1"/>
  <c r="D453" i="2"/>
  <c r="C454" i="2"/>
  <c r="L453" i="2"/>
  <c r="K453" i="2"/>
  <c r="G453" i="2"/>
  <c r="H453" i="2"/>
  <c r="I453" i="2"/>
  <c r="E453" i="2"/>
  <c r="J453" i="2"/>
  <c r="M453" i="2"/>
  <c r="G454" i="2" l="1"/>
  <c r="E454" i="2"/>
  <c r="F454" i="2"/>
  <c r="C455" i="2"/>
  <c r="J454" i="2"/>
  <c r="L454" i="2"/>
  <c r="I454" i="2"/>
  <c r="H454" i="2"/>
  <c r="D454" i="2"/>
  <c r="K454" i="2"/>
  <c r="M454" i="2"/>
  <c r="H455" i="2" l="1"/>
  <c r="F455" i="2"/>
  <c r="E455" i="2"/>
  <c r="K455" i="2"/>
  <c r="I455" i="2"/>
  <c r="G455" i="2"/>
  <c r="D455" i="2"/>
  <c r="C456" i="2"/>
  <c r="L455" i="2"/>
  <c r="J455" i="2"/>
  <c r="M455" i="2"/>
  <c r="I456" i="2" l="1"/>
  <c r="G456" i="2"/>
  <c r="F456" i="2"/>
  <c r="L456" i="2"/>
  <c r="K456" i="2"/>
  <c r="J456" i="2"/>
  <c r="C457" i="2"/>
  <c r="D456" i="2"/>
  <c r="E456" i="2"/>
  <c r="H456" i="2"/>
  <c r="M456" i="2"/>
  <c r="J457" i="2" l="1"/>
  <c r="H457" i="2"/>
  <c r="G457" i="2"/>
  <c r="D457" i="2"/>
  <c r="C458" i="2"/>
  <c r="I457" i="2"/>
  <c r="L457" i="2"/>
  <c r="F457" i="2"/>
  <c r="E457" i="2"/>
  <c r="K457" i="2"/>
  <c r="M457" i="2"/>
  <c r="K458" i="2" l="1"/>
  <c r="I458" i="2"/>
  <c r="H458" i="2"/>
  <c r="J458" i="2"/>
  <c r="F458" i="2"/>
  <c r="E458" i="2"/>
  <c r="D458" i="2"/>
  <c r="C459" i="2"/>
  <c r="L458" i="2"/>
  <c r="G458" i="2"/>
  <c r="M458" i="2"/>
  <c r="L459" i="2" l="1"/>
  <c r="J459" i="2"/>
  <c r="I459" i="2"/>
  <c r="K459" i="2"/>
  <c r="H459" i="2"/>
  <c r="G459" i="2"/>
  <c r="C460" i="2"/>
  <c r="D459" i="2"/>
  <c r="F459" i="2"/>
  <c r="E459" i="2"/>
  <c r="M459" i="2"/>
  <c r="K460" i="2" l="1"/>
  <c r="J460" i="2"/>
  <c r="I460" i="2"/>
  <c r="D460" i="2"/>
  <c r="E460" i="2"/>
  <c r="H460" i="2"/>
  <c r="C461" i="2"/>
  <c r="G460" i="2"/>
  <c r="F460" i="2"/>
  <c r="L460" i="2"/>
  <c r="M460" i="2"/>
  <c r="C462" i="2" l="1"/>
  <c r="L461" i="2"/>
  <c r="K461" i="2"/>
  <c r="J461" i="2"/>
  <c r="E461" i="2"/>
  <c r="I461" i="2"/>
  <c r="H461" i="2"/>
  <c r="G461" i="2"/>
  <c r="F461" i="2"/>
  <c r="D461" i="2"/>
  <c r="M461" i="2"/>
  <c r="L462" i="2" l="1"/>
  <c r="K462" i="2"/>
  <c r="F462" i="2"/>
  <c r="D462" i="2"/>
  <c r="H462" i="2"/>
  <c r="I462" i="2"/>
  <c r="C463" i="2"/>
  <c r="J462" i="2"/>
  <c r="E462" i="2"/>
  <c r="G462" i="2"/>
  <c r="M462" i="2"/>
  <c r="D463" i="2" l="1"/>
  <c r="C464" i="2"/>
  <c r="L463" i="2"/>
  <c r="G463" i="2"/>
  <c r="K463" i="2"/>
  <c r="I463" i="2"/>
  <c r="H463" i="2"/>
  <c r="F463" i="2"/>
  <c r="E463" i="2"/>
  <c r="J463" i="2"/>
  <c r="M463" i="2"/>
  <c r="E464" i="2" l="1"/>
  <c r="C465" i="2"/>
  <c r="H464" i="2"/>
  <c r="L464" i="2"/>
  <c r="G464" i="2"/>
  <c r="J464" i="2"/>
  <c r="F464" i="2"/>
  <c r="D464" i="2"/>
  <c r="K464" i="2"/>
  <c r="I464" i="2"/>
  <c r="M464" i="2"/>
  <c r="F465" i="2" l="1"/>
  <c r="D465" i="2"/>
  <c r="C466" i="2"/>
  <c r="I465" i="2"/>
  <c r="K465" i="2"/>
  <c r="H465" i="2"/>
  <c r="G465" i="2"/>
  <c r="E465" i="2"/>
  <c r="L465" i="2"/>
  <c r="J465" i="2"/>
  <c r="M465" i="2"/>
  <c r="G466" i="2" l="1"/>
  <c r="E466" i="2"/>
  <c r="D466" i="2"/>
  <c r="J466" i="2"/>
  <c r="C467" i="2"/>
  <c r="L466" i="2"/>
  <c r="F466" i="2"/>
  <c r="H466" i="2"/>
  <c r="K466" i="2"/>
  <c r="I466" i="2"/>
  <c r="M466" i="2"/>
  <c r="H467" i="2" l="1"/>
  <c r="F467" i="2"/>
  <c r="E467" i="2"/>
  <c r="D467" i="2"/>
  <c r="K467" i="2"/>
  <c r="J467" i="2"/>
  <c r="G467" i="2"/>
  <c r="C468" i="2"/>
  <c r="L467" i="2"/>
  <c r="I467" i="2"/>
  <c r="M467" i="2"/>
  <c r="I468" i="2" l="1"/>
  <c r="G468" i="2"/>
  <c r="F468" i="2"/>
  <c r="E468" i="2"/>
  <c r="L468" i="2"/>
  <c r="C469" i="2"/>
  <c r="K468" i="2"/>
  <c r="H468" i="2"/>
  <c r="J468" i="2"/>
  <c r="D468" i="2"/>
  <c r="M468" i="2"/>
  <c r="J469" i="2" l="1"/>
  <c r="H469" i="2"/>
  <c r="G469" i="2"/>
  <c r="F469" i="2"/>
  <c r="I469" i="2"/>
  <c r="D469" i="2"/>
  <c r="C470" i="2"/>
  <c r="L469" i="2"/>
  <c r="K469" i="2"/>
  <c r="E469" i="2"/>
  <c r="M469" i="2"/>
  <c r="K470" i="2" l="1"/>
  <c r="I470" i="2"/>
  <c r="H470" i="2"/>
  <c r="G470" i="2"/>
  <c r="C471" i="2"/>
  <c r="L470" i="2"/>
  <c r="J470" i="2"/>
  <c r="D470" i="2"/>
  <c r="F470" i="2"/>
  <c r="E470" i="2"/>
  <c r="M470" i="2"/>
  <c r="L471" i="2" l="1"/>
  <c r="J471" i="2"/>
  <c r="I471" i="2"/>
  <c r="H471" i="2"/>
  <c r="F471" i="2"/>
  <c r="D471" i="2"/>
  <c r="K471" i="2"/>
  <c r="G471" i="2"/>
  <c r="E471" i="2"/>
  <c r="C472" i="2"/>
  <c r="M471" i="2"/>
  <c r="K472" i="2" l="1"/>
  <c r="J472" i="2"/>
  <c r="I472" i="2"/>
  <c r="D472" i="2"/>
  <c r="C473" i="2"/>
  <c r="L472" i="2"/>
  <c r="H472" i="2"/>
  <c r="G472" i="2"/>
  <c r="E472" i="2"/>
  <c r="F472" i="2"/>
  <c r="M472" i="2"/>
  <c r="C474" i="2" l="1"/>
  <c r="L473" i="2"/>
  <c r="K473" i="2"/>
  <c r="J473" i="2"/>
  <c r="E473" i="2"/>
  <c r="F473" i="2"/>
  <c r="I473" i="2"/>
  <c r="D473" i="2"/>
  <c r="H473" i="2"/>
  <c r="G473" i="2"/>
  <c r="M473" i="2"/>
  <c r="L474" i="2" l="1"/>
  <c r="K474" i="2"/>
  <c r="F474" i="2"/>
  <c r="J474" i="2"/>
  <c r="I474" i="2"/>
  <c r="H474" i="2"/>
  <c r="G474" i="2"/>
  <c r="C475" i="2"/>
  <c r="E474" i="2"/>
  <c r="D474" i="2"/>
  <c r="M474" i="2"/>
  <c r="D475" i="2" l="1"/>
  <c r="C476" i="2"/>
  <c r="L475" i="2"/>
  <c r="G475" i="2"/>
  <c r="E475" i="2"/>
  <c r="I475" i="2"/>
  <c r="K475" i="2"/>
  <c r="H475" i="2"/>
  <c r="F475" i="2"/>
  <c r="J475" i="2"/>
  <c r="M475" i="2"/>
  <c r="E476" i="2" l="1"/>
  <c r="C477" i="2"/>
  <c r="L476" i="2"/>
  <c r="H476" i="2"/>
  <c r="J476" i="2"/>
  <c r="I476" i="2"/>
  <c r="G476" i="2"/>
  <c r="F476" i="2"/>
  <c r="K476" i="2"/>
  <c r="D476" i="2"/>
  <c r="M476" i="2"/>
  <c r="F477" i="2" l="1"/>
  <c r="D477" i="2"/>
  <c r="C478" i="2"/>
  <c r="I477" i="2"/>
  <c r="E477" i="2"/>
  <c r="J477" i="2"/>
  <c r="K477" i="2"/>
  <c r="H477" i="2"/>
  <c r="G477" i="2"/>
  <c r="L477" i="2"/>
  <c r="M477" i="2"/>
  <c r="G478" i="2" l="1"/>
  <c r="E478" i="2"/>
  <c r="D478" i="2"/>
  <c r="C479" i="2"/>
  <c r="J478" i="2"/>
  <c r="L478" i="2"/>
  <c r="K478" i="2"/>
  <c r="I478" i="2"/>
  <c r="H478" i="2"/>
  <c r="F478" i="2"/>
  <c r="M478" i="2"/>
  <c r="H479" i="2" l="1"/>
  <c r="F479" i="2"/>
  <c r="E479" i="2"/>
  <c r="D479" i="2"/>
  <c r="K479" i="2"/>
  <c r="G479" i="2"/>
  <c r="L479" i="2"/>
  <c r="C480" i="2"/>
  <c r="J479" i="2"/>
  <c r="I479" i="2"/>
  <c r="M479" i="2"/>
  <c r="I480" i="2" l="1"/>
  <c r="G480" i="2"/>
  <c r="F480" i="2"/>
  <c r="E480" i="2"/>
  <c r="D480" i="2"/>
  <c r="L480" i="2"/>
  <c r="C481" i="2"/>
  <c r="K480" i="2"/>
  <c r="J480" i="2"/>
  <c r="H480" i="2"/>
  <c r="M480" i="2"/>
  <c r="J481" i="2" l="1"/>
  <c r="H481" i="2"/>
  <c r="G481" i="2"/>
  <c r="F481" i="2"/>
  <c r="E481" i="2"/>
  <c r="I481" i="2"/>
  <c r="C482" i="2"/>
  <c r="L481" i="2"/>
  <c r="D481" i="2"/>
  <c r="K481" i="2"/>
  <c r="M481" i="2"/>
  <c r="K482" i="2" l="1"/>
  <c r="I482" i="2"/>
  <c r="H482" i="2"/>
  <c r="G482" i="2"/>
  <c r="F482" i="2"/>
  <c r="C483" i="2"/>
  <c r="L482" i="2"/>
  <c r="D482" i="2"/>
  <c r="J482" i="2"/>
  <c r="E482" i="2"/>
  <c r="M482" i="2"/>
  <c r="L483" i="2" l="1"/>
  <c r="J483" i="2"/>
  <c r="I483" i="2"/>
  <c r="H483" i="2"/>
  <c r="G483" i="2"/>
  <c r="K483" i="2"/>
  <c r="E483" i="2"/>
  <c r="D483" i="2"/>
  <c r="C484" i="2"/>
  <c r="F483" i="2"/>
  <c r="M483" i="2"/>
  <c r="K484" i="2" l="1"/>
  <c r="J484" i="2"/>
  <c r="I484" i="2"/>
  <c r="H484" i="2"/>
  <c r="D484" i="2"/>
  <c r="C485" i="2"/>
  <c r="E484" i="2"/>
  <c r="G484" i="2"/>
  <c r="L484" i="2"/>
  <c r="F484" i="2"/>
  <c r="M484" i="2"/>
  <c r="C486" i="2" l="1"/>
  <c r="L485" i="2"/>
  <c r="K485" i="2"/>
  <c r="J485" i="2"/>
  <c r="I485" i="2"/>
  <c r="E485" i="2"/>
  <c r="G485" i="2"/>
  <c r="F485" i="2"/>
  <c r="D485" i="2"/>
  <c r="H485" i="2"/>
  <c r="M485" i="2"/>
  <c r="L486" i="2" l="1"/>
  <c r="K486" i="2"/>
  <c r="J486" i="2"/>
  <c r="F486" i="2"/>
  <c r="G486" i="2"/>
  <c r="H486" i="2"/>
  <c r="I486" i="2"/>
  <c r="E486" i="2"/>
  <c r="C487" i="2"/>
  <c r="D486" i="2"/>
  <c r="M486" i="2"/>
  <c r="D487" i="2" l="1"/>
  <c r="C488" i="2"/>
  <c r="L487" i="2"/>
  <c r="K487" i="2"/>
  <c r="G487" i="2"/>
  <c r="I487" i="2"/>
  <c r="H487" i="2"/>
  <c r="F487" i="2"/>
  <c r="E487" i="2"/>
  <c r="J487" i="2"/>
  <c r="M487" i="2"/>
  <c r="E488" i="2" l="1"/>
  <c r="C489" i="2"/>
  <c r="L488" i="2"/>
  <c r="H488" i="2"/>
  <c r="D488" i="2"/>
  <c r="I488" i="2"/>
  <c r="K488" i="2"/>
  <c r="G488" i="2"/>
  <c r="F488" i="2"/>
  <c r="J488" i="2"/>
  <c r="M488" i="2"/>
  <c r="F489" i="2" l="1"/>
  <c r="D489" i="2"/>
  <c r="C490" i="2"/>
  <c r="I489" i="2"/>
  <c r="K489" i="2"/>
  <c r="J489" i="2"/>
  <c r="H489" i="2"/>
  <c r="G489" i="2"/>
  <c r="L489" i="2"/>
  <c r="E489" i="2"/>
  <c r="M489" i="2"/>
  <c r="G490" i="2" l="1"/>
  <c r="E490" i="2"/>
  <c r="D490" i="2"/>
  <c r="C491" i="2"/>
  <c r="J490" i="2"/>
  <c r="F490" i="2"/>
  <c r="K490" i="2"/>
  <c r="L490" i="2"/>
  <c r="I490" i="2"/>
  <c r="H490" i="2"/>
  <c r="M490" i="2"/>
  <c r="H491" i="2" l="1"/>
  <c r="F491" i="2"/>
  <c r="E491" i="2"/>
  <c r="D491" i="2"/>
  <c r="K491" i="2"/>
  <c r="L491" i="2"/>
  <c r="J491" i="2"/>
  <c r="I491" i="2"/>
  <c r="C492" i="2"/>
  <c r="G491" i="2"/>
  <c r="M491" i="2"/>
  <c r="I492" i="2" l="1"/>
  <c r="G492" i="2"/>
  <c r="F492" i="2"/>
  <c r="E492" i="2"/>
  <c r="D492" i="2"/>
  <c r="L492" i="2"/>
  <c r="H492" i="2"/>
  <c r="K492" i="2"/>
  <c r="J492" i="2"/>
  <c r="C493" i="2"/>
  <c r="M492" i="2"/>
  <c r="J493" i="2" l="1"/>
  <c r="H493" i="2"/>
  <c r="G493" i="2"/>
  <c r="F493" i="2"/>
  <c r="E493" i="2"/>
  <c r="C494" i="2"/>
  <c r="L493" i="2"/>
  <c r="K493" i="2"/>
  <c r="D493" i="2"/>
  <c r="I493" i="2"/>
  <c r="M493" i="2"/>
  <c r="K494" i="2" l="1"/>
  <c r="I494" i="2"/>
  <c r="H494" i="2"/>
  <c r="G494" i="2"/>
  <c r="F494" i="2"/>
  <c r="C495" i="2"/>
  <c r="J494" i="2"/>
  <c r="D494" i="2"/>
  <c r="L494" i="2"/>
  <c r="E494" i="2"/>
  <c r="M494" i="2"/>
  <c r="L495" i="2" l="1"/>
  <c r="J495" i="2"/>
  <c r="I495" i="2"/>
  <c r="H495" i="2"/>
  <c r="G495" i="2"/>
  <c r="C496" i="2"/>
  <c r="D495" i="2"/>
  <c r="E495" i="2"/>
  <c r="F495" i="2"/>
  <c r="K495" i="2"/>
  <c r="M495" i="2"/>
  <c r="K496" i="2" l="1"/>
  <c r="J496" i="2"/>
  <c r="I496" i="2"/>
  <c r="H496" i="2"/>
  <c r="D496" i="2"/>
  <c r="L496" i="2"/>
  <c r="F496" i="2"/>
  <c r="E496" i="2"/>
  <c r="C497" i="2"/>
  <c r="G496" i="2"/>
  <c r="M496" i="2"/>
  <c r="C498" i="2" l="1"/>
  <c r="L497" i="2"/>
  <c r="K497" i="2"/>
  <c r="J497" i="2"/>
  <c r="I497" i="2"/>
  <c r="E497" i="2"/>
  <c r="F497" i="2"/>
  <c r="H497" i="2"/>
  <c r="D497" i="2"/>
  <c r="G497" i="2"/>
  <c r="M497" i="2"/>
  <c r="L498" i="2" l="1"/>
  <c r="K498" i="2"/>
  <c r="J498" i="2"/>
  <c r="F498" i="2"/>
  <c r="C499" i="2"/>
  <c r="H498" i="2"/>
  <c r="G498" i="2"/>
  <c r="E498" i="2"/>
  <c r="D498" i="2"/>
  <c r="I498" i="2"/>
  <c r="M498" i="2"/>
  <c r="D499" i="2" l="1"/>
  <c r="C500" i="2"/>
  <c r="L499" i="2"/>
  <c r="K499" i="2"/>
  <c r="G499" i="2"/>
  <c r="H499" i="2"/>
  <c r="I499" i="2"/>
  <c r="J499" i="2"/>
  <c r="F499" i="2"/>
  <c r="E499" i="2"/>
  <c r="M499" i="2"/>
  <c r="E500" i="2" l="1"/>
  <c r="C501" i="2"/>
  <c r="L500" i="2"/>
  <c r="H500" i="2"/>
  <c r="J500" i="2"/>
  <c r="I500" i="2"/>
  <c r="G500" i="2"/>
  <c r="F500" i="2"/>
  <c r="K500" i="2"/>
  <c r="D500" i="2"/>
  <c r="M500" i="2"/>
  <c r="L501" i="2" l="1"/>
  <c r="F501" i="2"/>
  <c r="D501" i="2"/>
  <c r="C502" i="2"/>
  <c r="I501" i="2"/>
  <c r="E501" i="2"/>
  <c r="J501" i="2"/>
  <c r="H501" i="2"/>
  <c r="G501" i="2"/>
  <c r="K501" i="2"/>
  <c r="M501" i="2"/>
  <c r="H502" i="2" l="1"/>
  <c r="F502" i="2"/>
  <c r="E502" i="2"/>
  <c r="D502" i="2"/>
  <c r="K502" i="2"/>
  <c r="C503" i="2"/>
  <c r="L502" i="2"/>
  <c r="J502" i="2"/>
  <c r="I502" i="2"/>
  <c r="G502" i="2"/>
  <c r="M502" i="2"/>
  <c r="C504" i="2" l="1"/>
  <c r="L503" i="2"/>
  <c r="J503" i="2"/>
  <c r="H503" i="2"/>
  <c r="G503" i="2"/>
  <c r="F503" i="2"/>
  <c r="E503" i="2"/>
  <c r="I503" i="2"/>
  <c r="K503" i="2"/>
  <c r="D503" i="2"/>
  <c r="M503" i="2"/>
  <c r="C505" i="2" l="1"/>
  <c r="K504" i="2"/>
  <c r="J504" i="2"/>
  <c r="I504" i="2"/>
  <c r="H504" i="2"/>
  <c r="D504" i="2"/>
  <c r="E504" i="2"/>
  <c r="F504" i="2"/>
  <c r="G504" i="2"/>
  <c r="L504" i="2"/>
  <c r="M504" i="2"/>
  <c r="D505" i="2" l="1"/>
  <c r="C506" i="2"/>
  <c r="L505" i="2"/>
  <c r="K505" i="2"/>
  <c r="G505" i="2"/>
  <c r="I505" i="2"/>
  <c r="H505" i="2"/>
  <c r="F505" i="2"/>
  <c r="E505" i="2"/>
  <c r="J505" i="2"/>
  <c r="M505" i="2"/>
  <c r="E506" i="2" l="1"/>
  <c r="G506" i="2"/>
  <c r="D506" i="2"/>
  <c r="C507" i="2"/>
  <c r="J506" i="2"/>
  <c r="F506" i="2"/>
  <c r="K506" i="2"/>
  <c r="I506" i="2"/>
  <c r="H506" i="2"/>
  <c r="L506" i="2"/>
  <c r="M506" i="2"/>
  <c r="F507" i="2" l="1"/>
  <c r="D507" i="2"/>
  <c r="J507" i="2"/>
  <c r="H507" i="2"/>
  <c r="G507" i="2"/>
  <c r="E507" i="2"/>
  <c r="C508" i="2"/>
  <c r="L507" i="2"/>
  <c r="K507" i="2"/>
  <c r="I507" i="2"/>
  <c r="M507" i="2"/>
  <c r="G508" i="2" l="1"/>
  <c r="E508" i="2"/>
  <c r="K508" i="2"/>
  <c r="J508" i="2"/>
  <c r="I508" i="2"/>
  <c r="H508" i="2"/>
  <c r="L508" i="2"/>
  <c r="D508" i="2"/>
  <c r="C509" i="2"/>
  <c r="F508" i="2"/>
  <c r="M508" i="2"/>
  <c r="H509" i="2" l="1"/>
  <c r="F509" i="2"/>
  <c r="C510" i="2"/>
  <c r="L509" i="2"/>
  <c r="K509" i="2"/>
  <c r="E509" i="2"/>
  <c r="G509" i="2"/>
  <c r="I509" i="2"/>
  <c r="J509" i="2"/>
  <c r="D509" i="2"/>
  <c r="M509" i="2"/>
  <c r="I510" i="2" l="1"/>
  <c r="G510" i="2"/>
  <c r="E510" i="2"/>
  <c r="C511" i="2"/>
  <c r="J510" i="2"/>
  <c r="L510" i="2"/>
  <c r="K510" i="2"/>
  <c r="H510" i="2"/>
  <c r="F510" i="2"/>
  <c r="D510" i="2"/>
  <c r="M510" i="2"/>
  <c r="J511" i="2" l="1"/>
  <c r="H511" i="2"/>
  <c r="F511" i="2"/>
  <c r="K511" i="2"/>
  <c r="G511" i="2"/>
  <c r="E511" i="2"/>
  <c r="D511" i="2"/>
  <c r="C512" i="2"/>
  <c r="I511" i="2"/>
  <c r="L511" i="2"/>
  <c r="M511" i="2"/>
  <c r="K512" i="2" l="1"/>
  <c r="I512" i="2"/>
  <c r="G512" i="2"/>
  <c r="L512" i="2"/>
  <c r="J512" i="2"/>
  <c r="H512" i="2"/>
  <c r="D512" i="2"/>
  <c r="F512" i="2"/>
  <c r="C513" i="2"/>
  <c r="E512" i="2"/>
  <c r="M512" i="2"/>
  <c r="L513" i="2" l="1"/>
  <c r="J513" i="2"/>
  <c r="H513" i="2"/>
  <c r="D513" i="2"/>
  <c r="C514" i="2"/>
  <c r="G513" i="2"/>
  <c r="K513" i="2"/>
  <c r="I513" i="2"/>
  <c r="F513" i="2"/>
  <c r="E513" i="2"/>
  <c r="M513" i="2"/>
  <c r="K514" i="2" l="1"/>
  <c r="J514" i="2"/>
  <c r="I514" i="2"/>
  <c r="H514" i="2"/>
  <c r="F514" i="2"/>
  <c r="E514" i="2"/>
  <c r="D514" i="2"/>
  <c r="G514" i="2"/>
  <c r="L514" i="2"/>
  <c r="C515" i="2"/>
  <c r="M514" i="2"/>
  <c r="C516" i="2" l="1"/>
  <c r="L515" i="2"/>
  <c r="K515" i="2"/>
  <c r="J515" i="2"/>
  <c r="I515" i="2"/>
  <c r="H515" i="2"/>
  <c r="D515" i="2"/>
  <c r="E515" i="2"/>
  <c r="F515" i="2"/>
  <c r="G515" i="2"/>
  <c r="M515" i="2"/>
  <c r="L516" i="2" l="1"/>
  <c r="K516" i="2"/>
  <c r="H516" i="2"/>
  <c r="F516" i="2"/>
  <c r="D516" i="2"/>
  <c r="J516" i="2"/>
  <c r="C517" i="2"/>
  <c r="I516" i="2"/>
  <c r="G516" i="2"/>
  <c r="E516" i="2"/>
  <c r="M516" i="2"/>
  <c r="D517" i="2" l="1"/>
  <c r="C518" i="2"/>
  <c r="L517" i="2"/>
  <c r="I517" i="2"/>
  <c r="K517" i="2"/>
  <c r="J517" i="2"/>
  <c r="H517" i="2"/>
  <c r="G517" i="2"/>
  <c r="E517" i="2"/>
  <c r="F517" i="2"/>
  <c r="M517" i="2"/>
  <c r="E518" i="2" l="1"/>
  <c r="C519" i="2"/>
  <c r="J518" i="2"/>
  <c r="F518" i="2"/>
  <c r="I518" i="2"/>
  <c r="D518" i="2"/>
  <c r="K518" i="2"/>
  <c r="H518" i="2"/>
  <c r="G518" i="2"/>
  <c r="L518" i="2"/>
  <c r="M518" i="2"/>
  <c r="F519" i="2" l="1"/>
  <c r="D519" i="2"/>
  <c r="C520" i="2"/>
  <c r="K519" i="2"/>
  <c r="J519" i="2"/>
  <c r="I519" i="2"/>
  <c r="H519" i="2"/>
  <c r="G519" i="2"/>
  <c r="E519" i="2"/>
  <c r="L519" i="2"/>
  <c r="M519" i="2"/>
  <c r="G520" i="2" l="1"/>
  <c r="E520" i="2"/>
  <c r="D520" i="2"/>
  <c r="L520" i="2"/>
  <c r="C521" i="2"/>
  <c r="I520" i="2"/>
  <c r="K520" i="2"/>
  <c r="J520" i="2"/>
  <c r="H520" i="2"/>
  <c r="F520" i="2"/>
  <c r="M520" i="2"/>
  <c r="H521" i="2" l="1"/>
  <c r="F521" i="2"/>
  <c r="E521" i="2"/>
  <c r="D521" i="2"/>
  <c r="L521" i="2"/>
  <c r="J521" i="2"/>
  <c r="I521" i="2"/>
  <c r="G521" i="2"/>
  <c r="K521" i="2"/>
  <c r="C522" i="2"/>
  <c r="M521" i="2"/>
  <c r="I522" i="2" l="1"/>
  <c r="G522" i="2"/>
  <c r="F522" i="2"/>
  <c r="E522" i="2"/>
  <c r="C523" i="2"/>
  <c r="H522" i="2"/>
  <c r="J522" i="2"/>
  <c r="K522" i="2"/>
  <c r="D522" i="2"/>
  <c r="L522" i="2"/>
  <c r="M522" i="2"/>
  <c r="J523" i="2" l="1"/>
  <c r="H523" i="2"/>
  <c r="G523" i="2"/>
  <c r="F523" i="2"/>
  <c r="L523" i="2"/>
  <c r="I523" i="2"/>
  <c r="E523" i="2"/>
  <c r="D523" i="2"/>
  <c r="C524" i="2"/>
  <c r="K523" i="2"/>
  <c r="M523" i="2"/>
  <c r="K524" i="2" l="1"/>
  <c r="I524" i="2"/>
  <c r="H524" i="2"/>
  <c r="G524" i="2"/>
  <c r="D524" i="2"/>
  <c r="C525" i="2"/>
  <c r="E524" i="2"/>
  <c r="J524" i="2"/>
  <c r="F524" i="2"/>
  <c r="L524" i="2"/>
  <c r="M524" i="2"/>
  <c r="L525" i="2" l="1"/>
  <c r="J525" i="2"/>
  <c r="I525" i="2"/>
  <c r="H525" i="2"/>
  <c r="E525" i="2"/>
  <c r="G525" i="2"/>
  <c r="F525" i="2"/>
  <c r="D525" i="2"/>
  <c r="K525" i="2"/>
  <c r="C526" i="2"/>
  <c r="M525" i="2"/>
  <c r="K526" i="2" l="1"/>
  <c r="J526" i="2"/>
  <c r="I526" i="2"/>
  <c r="F526" i="2"/>
  <c r="D526" i="2"/>
  <c r="G526" i="2"/>
  <c r="H526" i="2"/>
  <c r="C527" i="2"/>
  <c r="E526" i="2"/>
  <c r="L526" i="2"/>
  <c r="M526" i="2"/>
  <c r="C528" i="2" l="1"/>
  <c r="L527" i="2"/>
  <c r="K527" i="2"/>
  <c r="J527" i="2"/>
  <c r="G527" i="2"/>
  <c r="E527" i="2"/>
  <c r="I527" i="2"/>
  <c r="H527" i="2"/>
  <c r="F527" i="2"/>
  <c r="D527" i="2"/>
  <c r="M527" i="2"/>
  <c r="L528" i="2" l="1"/>
  <c r="K528" i="2"/>
  <c r="H528" i="2"/>
  <c r="F528" i="2"/>
  <c r="D528" i="2"/>
  <c r="I528" i="2"/>
  <c r="C529" i="2"/>
  <c r="J528" i="2"/>
  <c r="G528" i="2"/>
  <c r="E528" i="2"/>
  <c r="M528" i="2"/>
  <c r="D529" i="2" l="1"/>
  <c r="C530" i="2"/>
  <c r="L529" i="2"/>
  <c r="K529" i="2"/>
  <c r="I529" i="2"/>
  <c r="G529" i="2"/>
  <c r="J529" i="2"/>
  <c r="H529" i="2"/>
  <c r="F529" i="2"/>
  <c r="E529" i="2"/>
  <c r="M529" i="2"/>
  <c r="E530" i="2" l="1"/>
  <c r="C531" i="2"/>
  <c r="L530" i="2"/>
  <c r="J530" i="2"/>
  <c r="H530" i="2"/>
  <c r="G530" i="2"/>
  <c r="D530" i="2"/>
  <c r="F530" i="2"/>
  <c r="K530" i="2"/>
  <c r="I530" i="2"/>
  <c r="M530" i="2"/>
  <c r="F531" i="2" l="1"/>
  <c r="D531" i="2"/>
  <c r="C532" i="2"/>
  <c r="K531" i="2"/>
  <c r="I531" i="2"/>
  <c r="L531" i="2"/>
  <c r="E531" i="2"/>
  <c r="G531" i="2"/>
  <c r="H531" i="2"/>
  <c r="J531" i="2"/>
  <c r="M531" i="2"/>
  <c r="G532" i="2" l="1"/>
  <c r="E532" i="2"/>
  <c r="D532" i="2"/>
  <c r="C533" i="2"/>
  <c r="L532" i="2"/>
  <c r="J532" i="2"/>
  <c r="I532" i="2"/>
  <c r="H532" i="2"/>
  <c r="F532" i="2"/>
  <c r="K532" i="2"/>
  <c r="M532" i="2"/>
  <c r="H533" i="2" l="1"/>
  <c r="F533" i="2"/>
  <c r="E533" i="2"/>
  <c r="D533" i="2"/>
  <c r="K533" i="2"/>
  <c r="J533" i="2"/>
  <c r="C534" i="2"/>
  <c r="L533" i="2"/>
  <c r="I533" i="2"/>
  <c r="G533" i="2"/>
  <c r="M533" i="2"/>
  <c r="I534" i="2" l="1"/>
  <c r="G534" i="2"/>
  <c r="F534" i="2"/>
  <c r="E534" i="2"/>
  <c r="D534" i="2"/>
  <c r="C535" i="2"/>
  <c r="L534" i="2"/>
  <c r="K534" i="2"/>
  <c r="J534" i="2"/>
  <c r="H534" i="2"/>
  <c r="M534" i="2"/>
  <c r="J535" i="2" l="1"/>
  <c r="H535" i="2"/>
  <c r="G535" i="2"/>
  <c r="F535" i="2"/>
  <c r="E535" i="2"/>
  <c r="K535" i="2"/>
  <c r="D535" i="2"/>
  <c r="I535" i="2"/>
  <c r="C536" i="2"/>
  <c r="L535" i="2"/>
  <c r="M535" i="2"/>
  <c r="K536" i="2" l="1"/>
  <c r="I536" i="2"/>
  <c r="H536" i="2"/>
  <c r="G536" i="2"/>
  <c r="F536" i="2"/>
  <c r="D536" i="2"/>
  <c r="C537" i="2"/>
  <c r="E536" i="2"/>
  <c r="J536" i="2"/>
  <c r="L536" i="2"/>
  <c r="M536" i="2"/>
  <c r="L537" i="2" l="1"/>
  <c r="J537" i="2"/>
  <c r="I537" i="2"/>
  <c r="H537" i="2"/>
  <c r="G537" i="2"/>
  <c r="E537" i="2"/>
  <c r="K537" i="2"/>
  <c r="F537" i="2"/>
  <c r="D537" i="2"/>
  <c r="C538" i="2"/>
  <c r="M537" i="2"/>
  <c r="K538" i="2" l="1"/>
  <c r="J538" i="2"/>
  <c r="I538" i="2"/>
  <c r="H538" i="2"/>
  <c r="F538" i="2"/>
  <c r="D538" i="2"/>
  <c r="E538" i="2"/>
  <c r="C539" i="2"/>
  <c r="L538" i="2"/>
  <c r="G538" i="2"/>
  <c r="M538" i="2"/>
  <c r="C540" i="2" l="1"/>
  <c r="L539" i="2"/>
  <c r="K539" i="2"/>
  <c r="J539" i="2"/>
  <c r="I539" i="2"/>
  <c r="G539" i="2"/>
  <c r="E539" i="2"/>
  <c r="F539" i="2"/>
  <c r="D539" i="2"/>
  <c r="H539" i="2"/>
  <c r="M539" i="2"/>
  <c r="L540" i="2" l="1"/>
  <c r="K540" i="2"/>
  <c r="J540" i="2"/>
  <c r="H540" i="2"/>
  <c r="F540" i="2"/>
  <c r="C541" i="2"/>
  <c r="G540" i="2"/>
  <c r="E540" i="2"/>
  <c r="D540" i="2"/>
  <c r="I540" i="2"/>
  <c r="M540" i="2"/>
  <c r="D541" i="2" l="1"/>
  <c r="C542" i="2"/>
  <c r="L541" i="2"/>
  <c r="K541" i="2"/>
  <c r="I541" i="2"/>
  <c r="G541" i="2"/>
  <c r="H541" i="2"/>
  <c r="J541" i="2"/>
  <c r="F541" i="2"/>
  <c r="E541" i="2"/>
  <c r="M541" i="2"/>
  <c r="E542" i="2" l="1"/>
  <c r="C543" i="2"/>
  <c r="L542" i="2"/>
  <c r="J542" i="2"/>
  <c r="H542" i="2"/>
  <c r="K542" i="2"/>
  <c r="I542" i="2"/>
  <c r="G542" i="2"/>
  <c r="D542" i="2"/>
  <c r="F542" i="2"/>
  <c r="M542" i="2"/>
  <c r="F543" i="2" l="1"/>
  <c r="D543" i="2"/>
  <c r="C544" i="2"/>
  <c r="K543" i="2"/>
  <c r="I543" i="2"/>
  <c r="H543" i="2"/>
  <c r="E543" i="2"/>
  <c r="L543" i="2"/>
  <c r="J543" i="2"/>
  <c r="G543" i="2"/>
  <c r="M543" i="2"/>
  <c r="G544" i="2" l="1"/>
  <c r="E544" i="2"/>
  <c r="D544" i="2"/>
  <c r="C545" i="2"/>
  <c r="L544" i="2"/>
  <c r="J544" i="2"/>
  <c r="F544" i="2"/>
  <c r="I544" i="2"/>
  <c r="H544" i="2"/>
  <c r="K544" i="2"/>
  <c r="M544" i="2"/>
  <c r="H545" i="2" l="1"/>
  <c r="F545" i="2"/>
  <c r="E545" i="2"/>
  <c r="D545" i="2"/>
  <c r="K545" i="2"/>
  <c r="C546" i="2"/>
  <c r="J545" i="2"/>
  <c r="I545" i="2"/>
  <c r="G545" i="2"/>
  <c r="L545" i="2"/>
  <c r="M545" i="2"/>
  <c r="I546" i="2" l="1"/>
  <c r="G546" i="2"/>
  <c r="F546" i="2"/>
  <c r="E546" i="2"/>
  <c r="D546" i="2"/>
  <c r="C547" i="2"/>
  <c r="L546" i="2"/>
  <c r="K546" i="2"/>
  <c r="J546" i="2"/>
  <c r="H546" i="2"/>
  <c r="M546" i="2"/>
  <c r="J547" i="2" l="1"/>
  <c r="H547" i="2"/>
  <c r="G547" i="2"/>
  <c r="F547" i="2"/>
  <c r="E547" i="2"/>
  <c r="C548" i="2"/>
  <c r="L547" i="2"/>
  <c r="K547" i="2"/>
  <c r="I547" i="2"/>
  <c r="D547" i="2"/>
  <c r="M547" i="2"/>
  <c r="K548" i="2" l="1"/>
  <c r="I548" i="2"/>
  <c r="H548" i="2"/>
  <c r="G548" i="2"/>
  <c r="F548" i="2"/>
  <c r="D548" i="2"/>
  <c r="C549" i="2"/>
  <c r="L548" i="2"/>
  <c r="E548" i="2"/>
  <c r="J548" i="2"/>
  <c r="M548" i="2"/>
  <c r="L549" i="2" l="1"/>
  <c r="J549" i="2"/>
  <c r="I549" i="2"/>
  <c r="H549" i="2"/>
  <c r="G549" i="2"/>
  <c r="E549" i="2"/>
  <c r="F549" i="2"/>
  <c r="K549" i="2"/>
  <c r="D549" i="2"/>
  <c r="C550" i="2"/>
  <c r="M549" i="2"/>
  <c r="K550" i="2" l="1"/>
  <c r="J550" i="2"/>
  <c r="I550" i="2"/>
  <c r="H550" i="2"/>
  <c r="F550" i="2"/>
  <c r="D550" i="2"/>
  <c r="C551" i="2"/>
  <c r="L550" i="2"/>
  <c r="G550" i="2"/>
  <c r="E550" i="2"/>
  <c r="M550" i="2"/>
  <c r="C552" i="2" l="1"/>
  <c r="L551" i="2"/>
  <c r="K551" i="2"/>
  <c r="J551" i="2"/>
  <c r="I551" i="2"/>
  <c r="G551" i="2"/>
  <c r="E551" i="2"/>
  <c r="F551" i="2"/>
  <c r="D551" i="2"/>
  <c r="H551" i="2"/>
  <c r="M551" i="2"/>
  <c r="L552" i="2" l="1"/>
  <c r="K552" i="2"/>
  <c r="J552" i="2"/>
  <c r="H552" i="2"/>
  <c r="F552" i="2"/>
  <c r="C553" i="2"/>
  <c r="D552" i="2"/>
  <c r="E552" i="2"/>
  <c r="G552" i="2"/>
  <c r="I552" i="2"/>
  <c r="M552" i="2"/>
  <c r="K553" i="2" l="1"/>
  <c r="D553" i="2"/>
  <c r="C554" i="2"/>
  <c r="L553" i="2"/>
  <c r="I553" i="2"/>
  <c r="G553" i="2"/>
  <c r="H553" i="2"/>
  <c r="F553" i="2"/>
  <c r="E553" i="2"/>
  <c r="J553" i="2"/>
  <c r="M553" i="2"/>
  <c r="L554" i="2" l="1"/>
  <c r="F554" i="2"/>
  <c r="D554" i="2"/>
  <c r="C555" i="2"/>
  <c r="K554" i="2"/>
  <c r="I554" i="2"/>
  <c r="E554" i="2"/>
  <c r="J554" i="2"/>
  <c r="H554" i="2"/>
  <c r="G554" i="2"/>
  <c r="M554" i="2"/>
  <c r="H555" i="2" l="1"/>
  <c r="F555" i="2"/>
  <c r="E555" i="2"/>
  <c r="D555" i="2"/>
  <c r="C556" i="2"/>
  <c r="K555" i="2"/>
  <c r="L555" i="2"/>
  <c r="J555" i="2"/>
  <c r="G555" i="2"/>
  <c r="I555" i="2"/>
  <c r="M555" i="2"/>
  <c r="C557" i="2" l="1"/>
  <c r="J556" i="2"/>
  <c r="H556" i="2"/>
  <c r="G556" i="2"/>
  <c r="F556" i="2"/>
  <c r="E556" i="2"/>
  <c r="L556" i="2"/>
  <c r="I556" i="2"/>
  <c r="D556" i="2"/>
  <c r="K556" i="2"/>
  <c r="M556" i="2"/>
  <c r="L557" i="2" l="1"/>
  <c r="J557" i="2"/>
  <c r="I557" i="2"/>
  <c r="H557" i="2"/>
  <c r="G557" i="2"/>
  <c r="E557" i="2"/>
  <c r="K557" i="2"/>
  <c r="F557" i="2"/>
  <c r="D557" i="2"/>
  <c r="C558" i="2"/>
  <c r="M557" i="2"/>
  <c r="D558" i="2" l="1"/>
  <c r="C559" i="2"/>
  <c r="L558" i="2"/>
  <c r="K558" i="2"/>
  <c r="J558" i="2"/>
  <c r="I558" i="2"/>
  <c r="G558" i="2"/>
  <c r="E558" i="2"/>
  <c r="H558" i="2"/>
  <c r="F558" i="2"/>
  <c r="M558" i="2"/>
  <c r="E559" i="2" l="1"/>
  <c r="C560" i="2"/>
  <c r="L559" i="2"/>
  <c r="K559" i="2"/>
  <c r="I559" i="2"/>
  <c r="G559" i="2"/>
  <c r="J559" i="2"/>
  <c r="F559" i="2"/>
  <c r="D559" i="2"/>
  <c r="H559" i="2"/>
  <c r="M559" i="2"/>
  <c r="F560" i="2" l="1"/>
  <c r="E560" i="2"/>
  <c r="C561" i="2"/>
  <c r="K560" i="2"/>
  <c r="I560" i="2"/>
  <c r="H560" i="2"/>
  <c r="L560" i="2"/>
  <c r="J560" i="2"/>
  <c r="G560" i="2"/>
  <c r="D560" i="2"/>
  <c r="M560" i="2"/>
  <c r="G561" i="2" l="1"/>
  <c r="H561" i="2"/>
  <c r="E561" i="2"/>
  <c r="D561" i="2"/>
  <c r="K561" i="2"/>
  <c r="C562" i="2"/>
  <c r="L561" i="2"/>
  <c r="J561" i="2"/>
  <c r="I561" i="2"/>
  <c r="F561" i="2"/>
  <c r="M561" i="2"/>
  <c r="H562" i="2" l="1"/>
  <c r="J562" i="2"/>
  <c r="G562" i="2"/>
  <c r="F562" i="2"/>
  <c r="E562" i="2"/>
  <c r="D562" i="2"/>
  <c r="K562" i="2"/>
  <c r="I562" i="2"/>
  <c r="C563" i="2"/>
  <c r="L562" i="2"/>
  <c r="M562" i="2"/>
  <c r="I563" i="2" l="1"/>
  <c r="L563" i="2"/>
  <c r="J563" i="2"/>
  <c r="H563" i="2"/>
  <c r="G563" i="2"/>
  <c r="F563" i="2"/>
  <c r="D563" i="2"/>
  <c r="E563" i="2"/>
  <c r="K563" i="2"/>
  <c r="C564" i="2"/>
  <c r="M563" i="2"/>
  <c r="J564" i="2" l="1"/>
  <c r="C565" i="2"/>
  <c r="L564" i="2"/>
  <c r="K564" i="2"/>
  <c r="I564" i="2"/>
  <c r="H564" i="2"/>
  <c r="F564" i="2"/>
  <c r="D564" i="2"/>
  <c r="G564" i="2"/>
  <c r="E564" i="2"/>
  <c r="M564" i="2"/>
  <c r="L565" i="2" l="1"/>
  <c r="K565" i="2"/>
  <c r="C566" i="2"/>
  <c r="J565" i="2"/>
  <c r="H565" i="2"/>
  <c r="F565" i="2"/>
  <c r="G565" i="2"/>
  <c r="D565" i="2"/>
  <c r="I565" i="2"/>
  <c r="E565" i="2"/>
  <c r="M565" i="2"/>
  <c r="C567" i="2" l="1"/>
  <c r="L566" i="2"/>
  <c r="G566" i="2"/>
  <c r="E566" i="2"/>
  <c r="D566" i="2"/>
  <c r="J566" i="2"/>
  <c r="H566" i="2"/>
  <c r="K566" i="2"/>
  <c r="I566" i="2"/>
  <c r="F566" i="2"/>
  <c r="M566" i="2"/>
  <c r="C568" i="2" l="1"/>
  <c r="K567" i="2"/>
  <c r="I567" i="2"/>
  <c r="H567" i="2"/>
  <c r="G567" i="2"/>
  <c r="F567" i="2"/>
  <c r="D567" i="2"/>
  <c r="L567" i="2"/>
  <c r="J567" i="2"/>
  <c r="E567" i="2"/>
  <c r="M567" i="2"/>
  <c r="D568" i="2" l="1"/>
  <c r="C569" i="2"/>
  <c r="L568" i="2"/>
  <c r="K568" i="2"/>
  <c r="J568" i="2"/>
  <c r="H568" i="2"/>
  <c r="F568" i="2"/>
  <c r="G568" i="2"/>
  <c r="E568" i="2"/>
  <c r="I568" i="2"/>
  <c r="M568" i="2"/>
  <c r="E569" i="2" l="1"/>
  <c r="D569" i="2"/>
  <c r="G569" i="2"/>
  <c r="C570" i="2"/>
  <c r="L569" i="2"/>
  <c r="J569" i="2"/>
  <c r="F569" i="2"/>
  <c r="K569" i="2"/>
  <c r="I569" i="2"/>
  <c r="H569" i="2"/>
  <c r="M569" i="2"/>
  <c r="F570" i="2" l="1"/>
  <c r="E570" i="2"/>
  <c r="D570" i="2"/>
  <c r="K570" i="2"/>
  <c r="I570" i="2"/>
  <c r="H570" i="2"/>
  <c r="G570" i="2"/>
  <c r="C571" i="2"/>
  <c r="L570" i="2"/>
  <c r="J570" i="2"/>
  <c r="M570" i="2"/>
  <c r="G571" i="2" l="1"/>
  <c r="F571" i="2"/>
  <c r="E571" i="2"/>
  <c r="L571" i="2"/>
  <c r="K571" i="2"/>
  <c r="J571" i="2"/>
  <c r="H571" i="2"/>
  <c r="C572" i="2"/>
  <c r="I571" i="2"/>
  <c r="D571" i="2"/>
  <c r="M571" i="2"/>
  <c r="H572" i="2" l="1"/>
  <c r="G572" i="2"/>
  <c r="F572" i="2"/>
  <c r="D572" i="2"/>
  <c r="C573" i="2"/>
  <c r="L572" i="2"/>
  <c r="J572" i="2"/>
  <c r="I572" i="2"/>
  <c r="K572" i="2"/>
  <c r="E572" i="2"/>
  <c r="M572" i="2"/>
  <c r="I573" i="2" l="1"/>
  <c r="H573" i="2"/>
  <c r="G573" i="2"/>
  <c r="K573" i="2"/>
  <c r="F573" i="2"/>
  <c r="E573" i="2"/>
  <c r="D573" i="2"/>
  <c r="C574" i="2"/>
  <c r="J573" i="2"/>
  <c r="L573" i="2"/>
  <c r="M573" i="2"/>
  <c r="J574" i="2" l="1"/>
  <c r="I574" i="2"/>
  <c r="H574" i="2"/>
  <c r="L574" i="2"/>
  <c r="K574" i="2"/>
  <c r="G574" i="2"/>
  <c r="E574" i="2"/>
  <c r="C575" i="2"/>
  <c r="F574" i="2"/>
  <c r="D574" i="2"/>
  <c r="M574" i="2"/>
  <c r="K575" i="2" l="1"/>
  <c r="J575" i="2"/>
  <c r="I575" i="2"/>
  <c r="D575" i="2"/>
  <c r="C576" i="2"/>
  <c r="L575" i="2"/>
  <c r="G575" i="2"/>
  <c r="F575" i="2"/>
  <c r="E575" i="2"/>
  <c r="H575" i="2"/>
  <c r="M575" i="2"/>
  <c r="L576" i="2" l="1"/>
  <c r="K576" i="2"/>
  <c r="J576" i="2"/>
  <c r="H576" i="2"/>
  <c r="F576" i="2"/>
  <c r="E576" i="2"/>
  <c r="D576" i="2"/>
  <c r="C577" i="2"/>
  <c r="I576" i="2"/>
  <c r="G576" i="2"/>
  <c r="M576" i="2"/>
  <c r="L577" i="2" l="1"/>
  <c r="K577" i="2"/>
  <c r="I577" i="2"/>
  <c r="H577" i="2"/>
  <c r="C578" i="2"/>
  <c r="J577" i="2"/>
  <c r="G577" i="2"/>
  <c r="E577" i="2"/>
  <c r="D577" i="2"/>
  <c r="F577" i="2"/>
  <c r="M577" i="2"/>
  <c r="C579" i="2" l="1"/>
  <c r="L578" i="2"/>
  <c r="J578" i="2"/>
  <c r="I578" i="2"/>
  <c r="F578" i="2"/>
  <c r="D578" i="2"/>
  <c r="K578" i="2"/>
  <c r="H578" i="2"/>
  <c r="G578" i="2"/>
  <c r="E578" i="2"/>
  <c r="M578" i="2"/>
  <c r="C580" i="2" l="1"/>
  <c r="L579" i="2"/>
  <c r="K579" i="2"/>
  <c r="J579" i="2"/>
  <c r="I579" i="2"/>
  <c r="H579" i="2"/>
  <c r="G579" i="2"/>
  <c r="E579" i="2"/>
  <c r="F579" i="2"/>
  <c r="D579" i="2"/>
  <c r="M579" i="2"/>
  <c r="D580" i="2" l="1"/>
  <c r="C581" i="2"/>
  <c r="L580" i="2"/>
  <c r="K580" i="2"/>
  <c r="G580" i="2"/>
  <c r="E580" i="2"/>
  <c r="J580" i="2"/>
  <c r="H580" i="2"/>
  <c r="I580" i="2"/>
  <c r="F580" i="2"/>
  <c r="M580" i="2"/>
  <c r="E581" i="2" l="1"/>
  <c r="D581" i="2"/>
  <c r="C582" i="2"/>
  <c r="L581" i="2"/>
  <c r="K581" i="2"/>
  <c r="J581" i="2"/>
  <c r="I581" i="2"/>
  <c r="G581" i="2"/>
  <c r="H581" i="2"/>
  <c r="F581" i="2"/>
  <c r="M581" i="2"/>
  <c r="F582" i="2" l="1"/>
  <c r="E582" i="2"/>
  <c r="D582" i="2"/>
  <c r="C583" i="2"/>
  <c r="I582" i="2"/>
  <c r="G582" i="2"/>
  <c r="L582" i="2"/>
  <c r="J582" i="2"/>
  <c r="H582" i="2"/>
  <c r="K582" i="2"/>
  <c r="M582" i="2"/>
  <c r="G583" i="2" l="1"/>
  <c r="F583" i="2"/>
  <c r="E583" i="2"/>
  <c r="D583" i="2"/>
  <c r="C584" i="2"/>
  <c r="L583" i="2"/>
  <c r="K583" i="2"/>
  <c r="I583" i="2"/>
  <c r="J583" i="2"/>
  <c r="H583" i="2"/>
  <c r="M583" i="2"/>
  <c r="H584" i="2" l="1"/>
  <c r="G584" i="2"/>
  <c r="F584" i="2"/>
  <c r="E584" i="2"/>
  <c r="D584" i="2"/>
  <c r="K584" i="2"/>
  <c r="I584" i="2"/>
  <c r="C585" i="2"/>
  <c r="L584" i="2"/>
  <c r="J584" i="2"/>
  <c r="M584" i="2"/>
  <c r="I585" i="2" l="1"/>
  <c r="H585" i="2"/>
  <c r="G585" i="2"/>
  <c r="F585" i="2"/>
  <c r="E585" i="2"/>
  <c r="D585" i="2"/>
  <c r="C586" i="2"/>
  <c r="K585" i="2"/>
  <c r="J585" i="2"/>
  <c r="L585" i="2"/>
  <c r="M585" i="2"/>
  <c r="J586" i="2" l="1"/>
  <c r="I586" i="2"/>
  <c r="H586" i="2"/>
  <c r="G586" i="2"/>
  <c r="F586" i="2"/>
  <c r="E586" i="2"/>
  <c r="K586" i="2"/>
  <c r="D586" i="2"/>
  <c r="C587" i="2"/>
  <c r="L586" i="2"/>
  <c r="M586" i="2"/>
  <c r="K587" i="2" l="1"/>
  <c r="J587" i="2"/>
  <c r="I587" i="2"/>
  <c r="H587" i="2"/>
  <c r="G587" i="2"/>
  <c r="F587" i="2"/>
  <c r="E587" i="2"/>
  <c r="D587" i="2"/>
  <c r="C588" i="2"/>
  <c r="L587" i="2"/>
  <c r="M587" i="2"/>
  <c r="L588" i="2" l="1"/>
  <c r="K588" i="2"/>
  <c r="J588" i="2"/>
  <c r="I588" i="2"/>
  <c r="H588" i="2"/>
  <c r="G588" i="2"/>
  <c r="F588" i="2"/>
  <c r="E588" i="2"/>
  <c r="D588" i="2"/>
  <c r="C589" i="2"/>
  <c r="M588" i="2"/>
  <c r="L589" i="2" l="1"/>
  <c r="K589" i="2"/>
  <c r="J589" i="2"/>
  <c r="I589" i="2"/>
  <c r="H589" i="2"/>
  <c r="D589" i="2"/>
  <c r="G589" i="2"/>
  <c r="C590" i="2"/>
  <c r="F589" i="2"/>
  <c r="E589" i="2"/>
  <c r="M589" i="2"/>
  <c r="C591" i="2" l="1"/>
  <c r="L590" i="2"/>
  <c r="K590" i="2"/>
  <c r="J590" i="2"/>
  <c r="I590" i="2"/>
  <c r="H590" i="2"/>
  <c r="G590" i="2"/>
  <c r="F590" i="2"/>
  <c r="D590" i="2"/>
  <c r="E590" i="2"/>
  <c r="M590" i="2"/>
  <c r="C592" i="2" l="1"/>
  <c r="L591" i="2"/>
  <c r="K591" i="2"/>
  <c r="J591" i="2"/>
  <c r="F591" i="2"/>
  <c r="D591" i="2"/>
  <c r="I591" i="2"/>
  <c r="E591" i="2"/>
  <c r="H591" i="2"/>
  <c r="G591" i="2"/>
  <c r="M591" i="2"/>
  <c r="D592" i="2" l="1"/>
  <c r="C593" i="2"/>
  <c r="L592" i="2"/>
  <c r="K592" i="2"/>
  <c r="J592" i="2"/>
  <c r="I592" i="2"/>
  <c r="H592" i="2"/>
  <c r="F592" i="2"/>
  <c r="E592" i="2"/>
  <c r="G592" i="2"/>
  <c r="M592" i="2"/>
  <c r="E593" i="2" l="1"/>
  <c r="D593" i="2"/>
  <c r="C594" i="2"/>
  <c r="L593" i="2"/>
  <c r="H593" i="2"/>
  <c r="F593" i="2"/>
  <c r="K593" i="2"/>
  <c r="J593" i="2"/>
  <c r="G593" i="2"/>
  <c r="I593" i="2"/>
  <c r="M593" i="2"/>
  <c r="F594" i="2" l="1"/>
  <c r="E594" i="2"/>
  <c r="D594" i="2"/>
  <c r="C595" i="2"/>
  <c r="L594" i="2"/>
  <c r="K594" i="2"/>
  <c r="J594" i="2"/>
  <c r="H594" i="2"/>
  <c r="I594" i="2"/>
  <c r="G594" i="2"/>
  <c r="M594" i="2"/>
  <c r="G595" i="2" l="1"/>
  <c r="F595" i="2"/>
  <c r="E595" i="2"/>
  <c r="D595" i="2"/>
  <c r="C596" i="2"/>
  <c r="J595" i="2"/>
  <c r="H595" i="2"/>
  <c r="L595" i="2"/>
  <c r="I595" i="2"/>
  <c r="K595" i="2"/>
  <c r="M595" i="2"/>
  <c r="H596" i="2" l="1"/>
  <c r="G596" i="2"/>
  <c r="F596" i="2"/>
  <c r="E596" i="2"/>
  <c r="D596" i="2"/>
  <c r="C597" i="2"/>
  <c r="L596" i="2"/>
  <c r="J596" i="2"/>
  <c r="K596" i="2"/>
  <c r="I596" i="2"/>
  <c r="M596" i="2"/>
  <c r="I597" i="2" l="1"/>
  <c r="H597" i="2"/>
  <c r="G597" i="2"/>
  <c r="F597" i="2"/>
  <c r="E597" i="2"/>
  <c r="D597" i="2"/>
  <c r="L597" i="2"/>
  <c r="J597" i="2"/>
  <c r="K597" i="2"/>
  <c r="C598" i="2"/>
  <c r="M597" i="2"/>
  <c r="J598" i="2" l="1"/>
  <c r="I598" i="2"/>
  <c r="H598" i="2"/>
  <c r="G598" i="2"/>
  <c r="F598" i="2"/>
  <c r="E598" i="2"/>
  <c r="C599" i="2"/>
  <c r="L598" i="2"/>
  <c r="D598" i="2"/>
  <c r="K598" i="2"/>
  <c r="M598" i="2"/>
  <c r="K599" i="2" l="1"/>
  <c r="J599" i="2"/>
  <c r="I599" i="2"/>
  <c r="H599" i="2"/>
  <c r="G599" i="2"/>
  <c r="F599" i="2"/>
  <c r="C600" i="2"/>
  <c r="L599" i="2"/>
  <c r="E599" i="2"/>
  <c r="D599" i="2"/>
  <c r="M599" i="2"/>
  <c r="L600" i="2" l="1"/>
  <c r="K600" i="2"/>
  <c r="J600" i="2"/>
  <c r="I600" i="2"/>
  <c r="H600" i="2"/>
  <c r="G600" i="2"/>
  <c r="D600" i="2"/>
  <c r="E600" i="2"/>
  <c r="C601" i="2"/>
  <c r="F600" i="2"/>
  <c r="M600" i="2"/>
  <c r="L601" i="2" l="1"/>
  <c r="K601" i="2"/>
  <c r="J601" i="2"/>
  <c r="I601" i="2"/>
  <c r="H601" i="2"/>
  <c r="E601" i="2"/>
  <c r="D601" i="2"/>
  <c r="G601" i="2"/>
  <c r="F601" i="2"/>
  <c r="C602" i="2"/>
  <c r="M601" i="2"/>
  <c r="C603" i="2" l="1"/>
  <c r="L602" i="2"/>
  <c r="K602" i="2"/>
  <c r="J602" i="2"/>
  <c r="I602" i="2"/>
  <c r="F602" i="2"/>
  <c r="E602" i="2"/>
  <c r="H602" i="2"/>
  <c r="D602" i="2"/>
  <c r="G602" i="2"/>
  <c r="M602" i="2"/>
  <c r="C604" i="2" l="1"/>
  <c r="L603" i="2"/>
  <c r="K603" i="2"/>
  <c r="J603" i="2"/>
  <c r="G603" i="2"/>
  <c r="F603" i="2"/>
  <c r="H603" i="2"/>
  <c r="E603" i="2"/>
  <c r="D603" i="2"/>
  <c r="I603" i="2"/>
  <c r="M603" i="2"/>
  <c r="D604" i="2" l="1"/>
  <c r="C605" i="2"/>
  <c r="L604" i="2"/>
  <c r="K604" i="2"/>
  <c r="H604" i="2"/>
  <c r="G604" i="2"/>
  <c r="E604" i="2"/>
  <c r="J604" i="2"/>
  <c r="I604" i="2"/>
  <c r="F604" i="2"/>
  <c r="M604" i="2"/>
  <c r="E605" i="2" l="1"/>
  <c r="D605" i="2"/>
  <c r="C606" i="2"/>
  <c r="L605" i="2"/>
  <c r="I605" i="2"/>
  <c r="H605" i="2"/>
  <c r="K605" i="2"/>
  <c r="G605" i="2"/>
  <c r="J605" i="2"/>
  <c r="F605" i="2"/>
  <c r="M605" i="2"/>
  <c r="F606" i="2" l="1"/>
  <c r="E606" i="2"/>
  <c r="D606" i="2"/>
  <c r="C607" i="2"/>
  <c r="J606" i="2"/>
  <c r="I606" i="2"/>
  <c r="K606" i="2"/>
  <c r="H606" i="2"/>
  <c r="G606" i="2"/>
  <c r="L606" i="2"/>
  <c r="M606" i="2"/>
  <c r="G607" i="2" l="1"/>
  <c r="F607" i="2"/>
  <c r="E607" i="2"/>
  <c r="D607" i="2"/>
  <c r="C608" i="2"/>
  <c r="K607" i="2"/>
  <c r="J607" i="2"/>
  <c r="H607" i="2"/>
  <c r="L607" i="2"/>
  <c r="I607" i="2"/>
  <c r="M607" i="2"/>
  <c r="H608" i="2" l="1"/>
  <c r="G608" i="2"/>
  <c r="F608" i="2"/>
  <c r="E608" i="2"/>
  <c r="D608" i="2"/>
  <c r="L608" i="2"/>
  <c r="K608" i="2"/>
  <c r="C609" i="2"/>
  <c r="J608" i="2"/>
  <c r="I608" i="2"/>
  <c r="M608" i="2"/>
  <c r="I609" i="2" l="1"/>
  <c r="H609" i="2"/>
  <c r="G609" i="2"/>
  <c r="F609" i="2"/>
  <c r="E609" i="2"/>
  <c r="D609" i="2"/>
  <c r="L609" i="2"/>
  <c r="K609" i="2"/>
  <c r="C610" i="2"/>
  <c r="J609" i="2"/>
  <c r="M609" i="2"/>
  <c r="J610" i="2" l="1"/>
  <c r="I610" i="2"/>
  <c r="H610" i="2"/>
  <c r="G610" i="2"/>
  <c r="F610" i="2"/>
  <c r="E610" i="2"/>
  <c r="D610" i="2"/>
  <c r="C611" i="2"/>
  <c r="L610" i="2"/>
  <c r="K610" i="2"/>
  <c r="M610" i="2"/>
  <c r="K611" i="2" l="1"/>
  <c r="J611" i="2"/>
  <c r="I611" i="2"/>
  <c r="H611" i="2"/>
  <c r="G611" i="2"/>
  <c r="F611" i="2"/>
  <c r="E611" i="2"/>
  <c r="C612" i="2"/>
  <c r="L611" i="2"/>
  <c r="D611" i="2"/>
  <c r="M611" i="2"/>
  <c r="L612" i="2" l="1"/>
  <c r="K612" i="2"/>
  <c r="J612" i="2"/>
  <c r="I612" i="2"/>
  <c r="H612" i="2"/>
  <c r="G612" i="2"/>
  <c r="F612" i="2"/>
  <c r="D612" i="2"/>
  <c r="C613" i="2"/>
  <c r="E612" i="2"/>
  <c r="M612" i="2"/>
  <c r="L613" i="2" l="1"/>
  <c r="K613" i="2"/>
  <c r="J613" i="2"/>
  <c r="I613" i="2"/>
  <c r="H613" i="2"/>
  <c r="G613" i="2"/>
  <c r="E613" i="2"/>
  <c r="D613" i="2"/>
  <c r="F613" i="2"/>
  <c r="C614" i="2"/>
  <c r="M613" i="2"/>
  <c r="C615" i="2" l="1"/>
  <c r="L614" i="2"/>
  <c r="K614" i="2"/>
  <c r="J614" i="2"/>
  <c r="I614" i="2"/>
  <c r="H614" i="2"/>
  <c r="F614" i="2"/>
  <c r="E614" i="2"/>
  <c r="D614" i="2"/>
  <c r="G614" i="2"/>
  <c r="M614" i="2"/>
  <c r="D615" i="2" l="1"/>
  <c r="C616" i="2"/>
  <c r="L615" i="2"/>
  <c r="K615" i="2"/>
  <c r="J615" i="2"/>
  <c r="H615" i="2"/>
  <c r="G615" i="2"/>
  <c r="F615" i="2"/>
  <c r="I615" i="2"/>
  <c r="E615" i="2"/>
  <c r="M615" i="2"/>
  <c r="D616" i="2" l="1"/>
  <c r="F616" i="2"/>
  <c r="E616" i="2"/>
  <c r="C617" i="2"/>
  <c r="L616" i="2"/>
  <c r="J616" i="2"/>
  <c r="I616" i="2"/>
  <c r="H616" i="2"/>
  <c r="K616" i="2"/>
  <c r="G616" i="2"/>
  <c r="M616" i="2"/>
  <c r="E617" i="2" l="1"/>
  <c r="H617" i="2"/>
  <c r="G617" i="2"/>
  <c r="F617" i="2"/>
  <c r="D617" i="2"/>
  <c r="C618" i="2"/>
  <c r="L617" i="2"/>
  <c r="K617" i="2"/>
  <c r="J617" i="2"/>
  <c r="I617" i="2"/>
  <c r="M617" i="2"/>
  <c r="G618" i="2" l="1"/>
  <c r="F618" i="2"/>
  <c r="K618" i="2"/>
  <c r="J618" i="2"/>
  <c r="I618" i="2"/>
  <c r="H618" i="2"/>
  <c r="E618" i="2"/>
  <c r="D618" i="2"/>
  <c r="C619" i="2"/>
  <c r="L618" i="2"/>
  <c r="M618" i="2"/>
  <c r="J619" i="2" l="1"/>
  <c r="I619" i="2"/>
  <c r="H619" i="2"/>
  <c r="G619" i="2"/>
  <c r="C620" i="2"/>
  <c r="L619" i="2"/>
  <c r="K619" i="2"/>
  <c r="F619" i="2"/>
  <c r="D619" i="2"/>
  <c r="E619" i="2"/>
  <c r="M619" i="2"/>
  <c r="K620" i="2" l="1"/>
  <c r="J620" i="2"/>
  <c r="I620" i="2"/>
  <c r="H620" i="2"/>
  <c r="E620" i="2"/>
  <c r="D620" i="2"/>
  <c r="L620" i="2"/>
  <c r="G620" i="2"/>
  <c r="C621" i="2"/>
  <c r="F620" i="2"/>
  <c r="M620" i="2"/>
  <c r="L621" i="2" l="1"/>
  <c r="K621" i="2"/>
  <c r="J621" i="2"/>
  <c r="I621" i="2"/>
  <c r="C622" i="2"/>
  <c r="H621" i="2"/>
  <c r="G621" i="2"/>
  <c r="F621" i="2"/>
  <c r="E621" i="2"/>
  <c r="D621" i="2"/>
  <c r="M621" i="2"/>
  <c r="L622" i="2" l="1"/>
  <c r="K622" i="2"/>
  <c r="J622" i="2"/>
  <c r="C623" i="2"/>
  <c r="I622" i="2"/>
  <c r="G622" i="2"/>
  <c r="F622" i="2"/>
  <c r="E622" i="2"/>
  <c r="H622" i="2"/>
  <c r="D622" i="2"/>
  <c r="M622" i="2"/>
  <c r="C624" i="2" l="1"/>
  <c r="L623" i="2"/>
  <c r="K623" i="2"/>
  <c r="H623" i="2"/>
  <c r="G623" i="2"/>
  <c r="F623" i="2"/>
  <c r="E623" i="2"/>
  <c r="D623" i="2"/>
  <c r="J623" i="2"/>
  <c r="I623" i="2"/>
  <c r="M623" i="2"/>
  <c r="C625" i="2" l="1"/>
  <c r="L624" i="2"/>
  <c r="K624" i="2"/>
  <c r="J624" i="2"/>
  <c r="I624" i="2"/>
  <c r="H624" i="2"/>
  <c r="G624" i="2"/>
  <c r="E624" i="2"/>
  <c r="D624" i="2"/>
  <c r="F624" i="2"/>
  <c r="M624" i="2"/>
  <c r="D625" i="2" l="1"/>
  <c r="C626" i="2"/>
  <c r="F625" i="2"/>
  <c r="E625" i="2"/>
  <c r="L625" i="2"/>
  <c r="J625" i="2"/>
  <c r="I625" i="2"/>
  <c r="H625" i="2"/>
  <c r="K625" i="2"/>
  <c r="G625" i="2"/>
  <c r="M625" i="2"/>
  <c r="E626" i="2" l="1"/>
  <c r="D626" i="2"/>
  <c r="C627" i="2"/>
  <c r="K626" i="2"/>
  <c r="J626" i="2"/>
  <c r="I626" i="2"/>
  <c r="H626" i="2"/>
  <c r="G626" i="2"/>
  <c r="F626" i="2"/>
  <c r="L626" i="2"/>
  <c r="M626" i="2"/>
  <c r="F627" i="2" l="1"/>
  <c r="E627" i="2"/>
  <c r="D627" i="2"/>
  <c r="C628" i="2"/>
  <c r="L627" i="2"/>
  <c r="K627" i="2"/>
  <c r="J627" i="2"/>
  <c r="H627" i="2"/>
  <c r="G627" i="2"/>
  <c r="I627" i="2"/>
  <c r="M627" i="2"/>
  <c r="G628" i="2" l="1"/>
  <c r="F628" i="2"/>
  <c r="E628" i="2"/>
  <c r="D628" i="2"/>
  <c r="I628" i="2"/>
  <c r="H628" i="2"/>
  <c r="L628" i="2"/>
  <c r="K628" i="2"/>
  <c r="J628" i="2"/>
  <c r="C629" i="2"/>
  <c r="M628" i="2"/>
  <c r="H629" i="2" l="1"/>
  <c r="G629" i="2"/>
  <c r="F629" i="2"/>
  <c r="E629" i="2"/>
  <c r="C630" i="2"/>
  <c r="L629" i="2"/>
  <c r="K629" i="2"/>
  <c r="J629" i="2"/>
  <c r="I629" i="2"/>
  <c r="D629" i="2"/>
  <c r="M629" i="2"/>
  <c r="I630" i="2" l="1"/>
  <c r="H630" i="2"/>
  <c r="G630" i="2"/>
  <c r="F630" i="2"/>
  <c r="C631" i="2"/>
  <c r="K630" i="2"/>
  <c r="J630" i="2"/>
  <c r="E630" i="2"/>
  <c r="L630" i="2"/>
  <c r="D630" i="2"/>
  <c r="M630" i="2"/>
  <c r="J631" i="2" l="1"/>
  <c r="I631" i="2"/>
  <c r="H631" i="2"/>
  <c r="G631" i="2"/>
  <c r="L631" i="2"/>
  <c r="K631" i="2"/>
  <c r="F631" i="2"/>
  <c r="E631" i="2"/>
  <c r="D631" i="2"/>
  <c r="C632" i="2"/>
  <c r="M631" i="2"/>
  <c r="K632" i="2" l="1"/>
  <c r="J632" i="2"/>
  <c r="I632" i="2"/>
  <c r="H632" i="2"/>
  <c r="C633" i="2"/>
  <c r="L632" i="2"/>
  <c r="G632" i="2"/>
  <c r="E632" i="2"/>
  <c r="D632" i="2"/>
  <c r="F632" i="2"/>
  <c r="M632" i="2"/>
  <c r="L633" i="2" l="1"/>
  <c r="K633" i="2"/>
  <c r="J633" i="2"/>
  <c r="I633" i="2"/>
  <c r="F633" i="2"/>
  <c r="E633" i="2"/>
  <c r="D633" i="2"/>
  <c r="C634" i="2"/>
  <c r="H633" i="2"/>
  <c r="G633" i="2"/>
  <c r="M633" i="2"/>
  <c r="L634" i="2" l="1"/>
  <c r="K634" i="2"/>
  <c r="J634" i="2"/>
  <c r="C635" i="2"/>
  <c r="I634" i="2"/>
  <c r="H634" i="2"/>
  <c r="G634" i="2"/>
  <c r="F634" i="2"/>
  <c r="E634" i="2"/>
  <c r="D634" i="2"/>
  <c r="M634" i="2"/>
  <c r="C636" i="2" l="1"/>
  <c r="L635" i="2"/>
  <c r="K635" i="2"/>
  <c r="I635" i="2"/>
  <c r="D635" i="2"/>
  <c r="H635" i="2"/>
  <c r="G635" i="2"/>
  <c r="F635" i="2"/>
  <c r="J635" i="2"/>
  <c r="E635" i="2"/>
  <c r="M635" i="2"/>
  <c r="C637" i="2" l="1"/>
  <c r="L636" i="2"/>
  <c r="J636" i="2"/>
  <c r="K636" i="2"/>
  <c r="I636" i="2"/>
  <c r="H636" i="2"/>
  <c r="G636" i="2"/>
  <c r="F636" i="2"/>
  <c r="E636" i="2"/>
  <c r="D636" i="2"/>
  <c r="M636" i="2"/>
  <c r="D637" i="2" l="1"/>
  <c r="C638" i="2"/>
  <c r="K637" i="2"/>
  <c r="L637" i="2"/>
  <c r="J637" i="2"/>
  <c r="H637" i="2"/>
  <c r="G637" i="2"/>
  <c r="F637" i="2"/>
  <c r="E637" i="2"/>
  <c r="I637" i="2"/>
  <c r="M637" i="2"/>
  <c r="E638" i="2" l="1"/>
  <c r="D638" i="2"/>
  <c r="C639" i="2"/>
  <c r="L638" i="2"/>
  <c r="J638" i="2"/>
  <c r="I638" i="2"/>
  <c r="H638" i="2"/>
  <c r="G638" i="2"/>
  <c r="F638" i="2"/>
  <c r="K638" i="2"/>
  <c r="M638" i="2"/>
  <c r="F639" i="2" l="1"/>
  <c r="E639" i="2"/>
  <c r="D639" i="2"/>
  <c r="C640" i="2"/>
  <c r="L639" i="2"/>
  <c r="K639" i="2"/>
  <c r="J639" i="2"/>
  <c r="H639" i="2"/>
  <c r="G639" i="2"/>
  <c r="I639" i="2"/>
  <c r="M639" i="2"/>
  <c r="G640" i="2" l="1"/>
  <c r="F640" i="2"/>
  <c r="E640" i="2"/>
  <c r="D640" i="2"/>
  <c r="C641" i="2"/>
  <c r="J640" i="2"/>
  <c r="I640" i="2"/>
  <c r="H640" i="2"/>
  <c r="L640" i="2"/>
  <c r="K640" i="2"/>
  <c r="M640" i="2"/>
  <c r="H641" i="2" l="1"/>
  <c r="G641" i="2"/>
  <c r="F641" i="2"/>
  <c r="E641" i="2"/>
  <c r="C642" i="2"/>
  <c r="L641" i="2"/>
  <c r="K641" i="2"/>
  <c r="J641" i="2"/>
  <c r="D641" i="2"/>
  <c r="I641" i="2"/>
  <c r="M641" i="2"/>
  <c r="I642" i="2" l="1"/>
  <c r="H642" i="2"/>
  <c r="G642" i="2"/>
  <c r="F642" i="2"/>
  <c r="D642" i="2"/>
  <c r="J642" i="2"/>
  <c r="E642" i="2"/>
  <c r="C643" i="2"/>
  <c r="L642" i="2"/>
  <c r="K642" i="2"/>
  <c r="M642" i="2"/>
  <c r="J643" i="2" l="1"/>
  <c r="I643" i="2"/>
  <c r="H643" i="2"/>
  <c r="G643" i="2"/>
  <c r="E643" i="2"/>
  <c r="C644" i="2"/>
  <c r="L643" i="2"/>
  <c r="K643" i="2"/>
  <c r="F643" i="2"/>
  <c r="D643" i="2"/>
  <c r="M643" i="2"/>
  <c r="K644" i="2" l="1"/>
  <c r="J644" i="2"/>
  <c r="I644" i="2"/>
  <c r="H644" i="2"/>
  <c r="F644" i="2"/>
  <c r="C645" i="2"/>
  <c r="L644" i="2"/>
  <c r="G644" i="2"/>
  <c r="E644" i="2"/>
  <c r="D644" i="2"/>
  <c r="M644" i="2"/>
  <c r="L645" i="2" l="1"/>
  <c r="K645" i="2"/>
  <c r="J645" i="2"/>
  <c r="I645" i="2"/>
  <c r="G645" i="2"/>
  <c r="D645" i="2"/>
  <c r="C646" i="2"/>
  <c r="H645" i="2"/>
  <c r="F645" i="2"/>
  <c r="E645" i="2"/>
  <c r="M645" i="2"/>
  <c r="L646" i="2" l="1"/>
  <c r="K646" i="2"/>
  <c r="J646" i="2"/>
  <c r="H646" i="2"/>
  <c r="E646" i="2"/>
  <c r="D646" i="2"/>
  <c r="C647" i="2"/>
  <c r="I646" i="2"/>
  <c r="G646" i="2"/>
  <c r="F646" i="2"/>
  <c r="M646" i="2"/>
  <c r="C648" i="2" l="1"/>
  <c r="L647" i="2"/>
  <c r="K647" i="2"/>
  <c r="J647" i="2"/>
  <c r="I647" i="2"/>
  <c r="F647" i="2"/>
  <c r="E647" i="2"/>
  <c r="D647" i="2"/>
  <c r="H647" i="2"/>
  <c r="G647" i="2"/>
  <c r="M647" i="2"/>
  <c r="C649" i="2" l="1"/>
  <c r="L648" i="2"/>
  <c r="K648" i="2"/>
  <c r="J648" i="2"/>
  <c r="I648" i="2"/>
  <c r="G648" i="2"/>
  <c r="F648" i="2"/>
  <c r="E648" i="2"/>
  <c r="H648" i="2"/>
  <c r="D648" i="2"/>
  <c r="M648" i="2"/>
  <c r="D649" i="2" l="1"/>
  <c r="C650" i="2"/>
  <c r="L649" i="2"/>
  <c r="K649" i="2"/>
  <c r="J649" i="2"/>
  <c r="H649" i="2"/>
  <c r="G649" i="2"/>
  <c r="F649" i="2"/>
  <c r="I649" i="2"/>
  <c r="E649" i="2"/>
  <c r="M649" i="2"/>
  <c r="E650" i="2" l="1"/>
  <c r="D650" i="2"/>
  <c r="C651" i="2"/>
  <c r="L650" i="2"/>
  <c r="K650" i="2"/>
  <c r="I650" i="2"/>
  <c r="H650" i="2"/>
  <c r="G650" i="2"/>
  <c r="J650" i="2"/>
  <c r="F650" i="2"/>
  <c r="M650" i="2"/>
  <c r="F651" i="2" l="1"/>
  <c r="E651" i="2"/>
  <c r="D651" i="2"/>
  <c r="C652" i="2"/>
  <c r="L651" i="2"/>
  <c r="J651" i="2"/>
  <c r="I651" i="2"/>
  <c r="H651" i="2"/>
  <c r="K651" i="2"/>
  <c r="G651" i="2"/>
  <c r="M651" i="2"/>
  <c r="G652" i="2" l="1"/>
  <c r="F652" i="2"/>
  <c r="E652" i="2"/>
  <c r="D652" i="2"/>
  <c r="C653" i="2"/>
  <c r="K652" i="2"/>
  <c r="J652" i="2"/>
  <c r="I652" i="2"/>
  <c r="L652" i="2"/>
  <c r="H652" i="2"/>
  <c r="M652" i="2"/>
  <c r="H653" i="2" l="1"/>
  <c r="G653" i="2"/>
  <c r="F653" i="2"/>
  <c r="E653" i="2"/>
  <c r="D653" i="2"/>
  <c r="C654" i="2"/>
  <c r="L653" i="2"/>
  <c r="K653" i="2"/>
  <c r="J653" i="2"/>
  <c r="I653" i="2"/>
  <c r="M653" i="2"/>
  <c r="I654" i="2" l="1"/>
  <c r="H654" i="2"/>
  <c r="G654" i="2"/>
  <c r="F654" i="2"/>
  <c r="E654" i="2"/>
  <c r="D654" i="2"/>
  <c r="L654" i="2"/>
  <c r="K654" i="2"/>
  <c r="C655" i="2"/>
  <c r="J654" i="2"/>
  <c r="M654" i="2"/>
  <c r="J655" i="2" l="1"/>
  <c r="I655" i="2"/>
  <c r="H655" i="2"/>
  <c r="G655" i="2"/>
  <c r="F655" i="2"/>
  <c r="E655" i="2"/>
  <c r="D655" i="2"/>
  <c r="C656" i="2"/>
  <c r="L655" i="2"/>
  <c r="K655" i="2"/>
  <c r="M655" i="2"/>
  <c r="K656" i="2" l="1"/>
  <c r="J656" i="2"/>
  <c r="I656" i="2"/>
  <c r="H656" i="2"/>
  <c r="G656" i="2"/>
  <c r="F656" i="2"/>
  <c r="E656" i="2"/>
  <c r="C657" i="2"/>
  <c r="D656" i="2"/>
  <c r="L656" i="2"/>
  <c r="M656" i="2"/>
  <c r="L657" i="2" l="1"/>
  <c r="K657" i="2"/>
  <c r="J657" i="2"/>
  <c r="I657" i="2"/>
  <c r="H657" i="2"/>
  <c r="G657" i="2"/>
  <c r="F657" i="2"/>
  <c r="D657" i="2"/>
  <c r="C658" i="2"/>
  <c r="E657" i="2"/>
  <c r="M657" i="2"/>
  <c r="L658" i="2" l="1"/>
  <c r="K658" i="2"/>
  <c r="J658" i="2"/>
  <c r="I658" i="2"/>
  <c r="H658" i="2"/>
  <c r="G658" i="2"/>
  <c r="E658" i="2"/>
  <c r="D658" i="2"/>
  <c r="C659" i="2"/>
  <c r="F658" i="2"/>
  <c r="M658" i="2"/>
  <c r="C660" i="2" l="1"/>
  <c r="L659" i="2"/>
  <c r="K659" i="2"/>
  <c r="J659" i="2"/>
  <c r="I659" i="2"/>
  <c r="H659" i="2"/>
  <c r="F659" i="2"/>
  <c r="E659" i="2"/>
  <c r="D659" i="2"/>
  <c r="G659" i="2"/>
  <c r="M659" i="2"/>
  <c r="C661" i="2" l="1"/>
  <c r="L660" i="2"/>
  <c r="K660" i="2"/>
  <c r="J660" i="2"/>
  <c r="I660" i="2"/>
  <c r="G660" i="2"/>
  <c r="F660" i="2"/>
  <c r="E660" i="2"/>
  <c r="H660" i="2"/>
  <c r="D660" i="2"/>
  <c r="M660" i="2"/>
  <c r="D661" i="2" l="1"/>
  <c r="C662" i="2"/>
  <c r="L661" i="2"/>
  <c r="K661" i="2"/>
  <c r="J661" i="2"/>
  <c r="H661" i="2"/>
  <c r="G661" i="2"/>
  <c r="F661" i="2"/>
  <c r="I661" i="2"/>
  <c r="E661" i="2"/>
  <c r="M661" i="2"/>
  <c r="E662" i="2" l="1"/>
  <c r="D662" i="2"/>
  <c r="C663" i="2"/>
  <c r="L662" i="2"/>
  <c r="K662" i="2"/>
  <c r="I662" i="2"/>
  <c r="H662" i="2"/>
  <c r="G662" i="2"/>
  <c r="J662" i="2"/>
  <c r="F662" i="2"/>
  <c r="M662" i="2"/>
  <c r="F663" i="2" l="1"/>
  <c r="E663" i="2"/>
  <c r="D663" i="2"/>
  <c r="C664" i="2"/>
  <c r="L663" i="2"/>
  <c r="J663" i="2"/>
  <c r="I663" i="2"/>
  <c r="H663" i="2"/>
  <c r="K663" i="2"/>
  <c r="G663" i="2"/>
  <c r="M663" i="2"/>
  <c r="G664" i="2" l="1"/>
  <c r="F664" i="2"/>
  <c r="E664" i="2"/>
  <c r="D664" i="2"/>
  <c r="C665" i="2"/>
  <c r="K664" i="2"/>
  <c r="J664" i="2"/>
  <c r="I664" i="2"/>
  <c r="L664" i="2"/>
  <c r="H664" i="2"/>
  <c r="M664" i="2"/>
  <c r="H665" i="2" l="1"/>
  <c r="G665" i="2"/>
  <c r="F665" i="2"/>
  <c r="E665" i="2"/>
  <c r="D665" i="2"/>
  <c r="C666" i="2"/>
  <c r="L665" i="2"/>
  <c r="K665" i="2"/>
  <c r="J665" i="2"/>
  <c r="I665" i="2"/>
  <c r="M665" i="2"/>
  <c r="I666" i="2" l="1"/>
  <c r="H666" i="2"/>
  <c r="G666" i="2"/>
  <c r="F666" i="2"/>
  <c r="E666" i="2"/>
  <c r="D666" i="2"/>
  <c r="L666" i="2"/>
  <c r="K666" i="2"/>
  <c r="C667" i="2"/>
  <c r="J666" i="2"/>
  <c r="M666" i="2"/>
  <c r="J667" i="2" l="1"/>
  <c r="I667" i="2"/>
  <c r="H667" i="2"/>
  <c r="G667" i="2"/>
  <c r="F667" i="2"/>
  <c r="E667" i="2"/>
  <c r="D667" i="2"/>
  <c r="C668" i="2"/>
  <c r="L667" i="2"/>
  <c r="K667" i="2"/>
  <c r="M667" i="2"/>
  <c r="K668" i="2" l="1"/>
  <c r="J668" i="2"/>
  <c r="I668" i="2"/>
  <c r="H668" i="2"/>
  <c r="G668" i="2"/>
  <c r="F668" i="2"/>
  <c r="E668" i="2"/>
  <c r="C669" i="2"/>
  <c r="L668" i="2"/>
  <c r="D668" i="2"/>
  <c r="M668" i="2"/>
  <c r="L669" i="2" l="1"/>
  <c r="K669" i="2"/>
  <c r="J669" i="2"/>
  <c r="I669" i="2"/>
  <c r="H669" i="2"/>
  <c r="G669" i="2"/>
  <c r="F669" i="2"/>
  <c r="D669" i="2"/>
  <c r="C670" i="2"/>
  <c r="E669" i="2"/>
  <c r="M669" i="2"/>
  <c r="L670" i="2" l="1"/>
  <c r="K670" i="2"/>
  <c r="J670" i="2"/>
  <c r="I670" i="2"/>
  <c r="H670" i="2"/>
  <c r="G670" i="2"/>
  <c r="E670" i="2"/>
  <c r="D670" i="2"/>
  <c r="C671" i="2"/>
  <c r="F670" i="2"/>
  <c r="M670" i="2"/>
  <c r="C672" i="2" l="1"/>
  <c r="L671" i="2"/>
  <c r="K671" i="2"/>
  <c r="J671" i="2"/>
  <c r="I671" i="2"/>
  <c r="H671" i="2"/>
  <c r="F671" i="2"/>
  <c r="E671" i="2"/>
  <c r="D671" i="2"/>
  <c r="G671" i="2"/>
  <c r="M671" i="2"/>
  <c r="C673" i="2" l="1"/>
  <c r="L672" i="2"/>
  <c r="K672" i="2"/>
  <c r="J672" i="2"/>
  <c r="I672" i="2"/>
  <c r="G672" i="2"/>
  <c r="F672" i="2"/>
  <c r="E672" i="2"/>
  <c r="H672" i="2"/>
  <c r="D672" i="2"/>
  <c r="M672" i="2"/>
  <c r="D673" i="2" l="1"/>
  <c r="C674" i="2"/>
  <c r="L673" i="2"/>
  <c r="K673" i="2"/>
  <c r="J673" i="2"/>
  <c r="H673" i="2"/>
  <c r="G673" i="2"/>
  <c r="F673" i="2"/>
  <c r="I673" i="2"/>
  <c r="E673" i="2"/>
  <c r="M673" i="2"/>
  <c r="E674" i="2" l="1"/>
  <c r="D674" i="2"/>
  <c r="C675" i="2"/>
  <c r="L674" i="2"/>
  <c r="K674" i="2"/>
  <c r="I674" i="2"/>
  <c r="H674" i="2"/>
  <c r="G674" i="2"/>
  <c r="J674" i="2"/>
  <c r="F674" i="2"/>
  <c r="M674" i="2"/>
  <c r="F675" i="2" l="1"/>
  <c r="E675" i="2"/>
  <c r="D675" i="2"/>
  <c r="C676" i="2"/>
  <c r="L675" i="2"/>
  <c r="J675" i="2"/>
  <c r="I675" i="2"/>
  <c r="H675" i="2"/>
  <c r="K675" i="2"/>
  <c r="G675" i="2"/>
  <c r="M675" i="2"/>
  <c r="G676" i="2" l="1"/>
  <c r="F676" i="2"/>
  <c r="E676" i="2"/>
  <c r="D676" i="2"/>
  <c r="C677" i="2"/>
  <c r="K676" i="2"/>
  <c r="J676" i="2"/>
  <c r="I676" i="2"/>
  <c r="L676" i="2"/>
  <c r="H676" i="2"/>
  <c r="M676" i="2"/>
  <c r="H677" i="2" l="1"/>
  <c r="G677" i="2"/>
  <c r="F677" i="2"/>
  <c r="E677" i="2"/>
  <c r="D677" i="2"/>
  <c r="C678" i="2"/>
  <c r="L677" i="2"/>
  <c r="K677" i="2"/>
  <c r="J677" i="2"/>
  <c r="I677" i="2"/>
  <c r="M677" i="2"/>
  <c r="I678" i="2" l="1"/>
  <c r="H678" i="2"/>
  <c r="G678" i="2"/>
  <c r="F678" i="2"/>
  <c r="E678" i="2"/>
  <c r="D678" i="2"/>
  <c r="L678" i="2"/>
  <c r="K678" i="2"/>
  <c r="C679" i="2"/>
  <c r="J678" i="2"/>
  <c r="M678" i="2"/>
  <c r="J679" i="2" l="1"/>
  <c r="I679" i="2"/>
  <c r="H679" i="2"/>
  <c r="G679" i="2"/>
  <c r="F679" i="2"/>
  <c r="E679" i="2"/>
  <c r="D679" i="2"/>
  <c r="C680" i="2"/>
  <c r="L679" i="2"/>
  <c r="K679" i="2"/>
  <c r="M679" i="2"/>
  <c r="K680" i="2" l="1"/>
  <c r="J680" i="2"/>
  <c r="I680" i="2"/>
  <c r="H680" i="2"/>
  <c r="G680" i="2"/>
  <c r="F680" i="2"/>
  <c r="E680" i="2"/>
  <c r="C681" i="2"/>
  <c r="D680" i="2"/>
  <c r="L680" i="2"/>
  <c r="M680" i="2"/>
  <c r="L681" i="2" l="1"/>
  <c r="K681" i="2"/>
  <c r="J681" i="2"/>
  <c r="I681" i="2"/>
  <c r="H681" i="2"/>
  <c r="G681" i="2"/>
  <c r="F681" i="2"/>
  <c r="D681" i="2"/>
  <c r="C682" i="2"/>
  <c r="E681" i="2"/>
  <c r="M681" i="2"/>
  <c r="L682" i="2" l="1"/>
  <c r="K682" i="2"/>
  <c r="J682" i="2"/>
  <c r="I682" i="2"/>
  <c r="H682" i="2"/>
  <c r="G682" i="2"/>
  <c r="E682" i="2"/>
  <c r="D682" i="2"/>
  <c r="F682" i="2"/>
  <c r="C683" i="2"/>
  <c r="M682" i="2"/>
  <c r="C684" i="2" l="1"/>
  <c r="L683" i="2"/>
  <c r="K683" i="2"/>
  <c r="J683" i="2"/>
  <c r="I683" i="2"/>
  <c r="H683" i="2"/>
  <c r="F683" i="2"/>
  <c r="E683" i="2"/>
  <c r="D683" i="2"/>
  <c r="G683" i="2"/>
  <c r="M683" i="2"/>
  <c r="C685" i="2" l="1"/>
  <c r="L684" i="2"/>
  <c r="K684" i="2"/>
  <c r="J684" i="2"/>
  <c r="I684" i="2"/>
  <c r="G684" i="2"/>
  <c r="F684" i="2"/>
  <c r="E684" i="2"/>
  <c r="H684" i="2"/>
  <c r="D684" i="2"/>
  <c r="M684" i="2"/>
  <c r="D685" i="2" l="1"/>
  <c r="C686" i="2"/>
  <c r="L685" i="2"/>
  <c r="K685" i="2"/>
  <c r="J685" i="2"/>
  <c r="H685" i="2"/>
  <c r="G685" i="2"/>
  <c r="F685" i="2"/>
  <c r="I685" i="2"/>
  <c r="E685" i="2"/>
  <c r="M685" i="2"/>
  <c r="E686" i="2" l="1"/>
  <c r="D686" i="2"/>
  <c r="C687" i="2"/>
  <c r="L686" i="2"/>
  <c r="K686" i="2"/>
  <c r="I686" i="2"/>
  <c r="H686" i="2"/>
  <c r="G686" i="2"/>
  <c r="J686" i="2"/>
  <c r="F686" i="2"/>
  <c r="M686" i="2"/>
  <c r="F687" i="2" l="1"/>
  <c r="E687" i="2"/>
  <c r="D687" i="2"/>
  <c r="C688" i="2"/>
  <c r="L687" i="2"/>
  <c r="J687" i="2"/>
  <c r="I687" i="2"/>
  <c r="H687" i="2"/>
  <c r="K687" i="2"/>
  <c r="G687" i="2"/>
  <c r="M687" i="2"/>
  <c r="G688" i="2" l="1"/>
  <c r="F688" i="2"/>
  <c r="E688" i="2"/>
  <c r="D688" i="2"/>
  <c r="C689" i="2"/>
  <c r="K688" i="2"/>
  <c r="J688" i="2"/>
  <c r="I688" i="2"/>
  <c r="L688" i="2"/>
  <c r="H688" i="2"/>
  <c r="M688" i="2"/>
  <c r="H689" i="2" l="1"/>
  <c r="G689" i="2"/>
  <c r="F689" i="2"/>
  <c r="E689" i="2"/>
  <c r="D689" i="2"/>
  <c r="C690" i="2"/>
  <c r="L689" i="2"/>
  <c r="K689" i="2"/>
  <c r="J689" i="2"/>
  <c r="I689" i="2"/>
  <c r="M689" i="2"/>
  <c r="I690" i="2" l="1"/>
  <c r="H690" i="2"/>
  <c r="G690" i="2"/>
  <c r="F690" i="2"/>
  <c r="E690" i="2"/>
  <c r="D690" i="2"/>
  <c r="L690" i="2"/>
  <c r="K690" i="2"/>
  <c r="C691" i="2"/>
  <c r="J690" i="2"/>
  <c r="M690" i="2"/>
  <c r="J691" i="2" l="1"/>
  <c r="I691" i="2"/>
  <c r="H691" i="2"/>
  <c r="G691" i="2"/>
  <c r="F691" i="2"/>
  <c r="E691" i="2"/>
  <c r="D691" i="2"/>
  <c r="C692" i="2"/>
  <c r="L691" i="2"/>
  <c r="K691" i="2"/>
  <c r="M691" i="2"/>
  <c r="K692" i="2" l="1"/>
  <c r="J692" i="2"/>
  <c r="I692" i="2"/>
  <c r="H692" i="2"/>
  <c r="G692" i="2"/>
  <c r="F692" i="2"/>
  <c r="E692" i="2"/>
  <c r="C693" i="2"/>
  <c r="L692" i="2"/>
  <c r="D692" i="2"/>
  <c r="M692" i="2"/>
  <c r="L693" i="2" l="1"/>
  <c r="K693" i="2"/>
  <c r="J693" i="2"/>
  <c r="I693" i="2"/>
  <c r="H693" i="2"/>
  <c r="G693" i="2"/>
  <c r="F693" i="2"/>
  <c r="D693" i="2"/>
  <c r="C694" i="2"/>
  <c r="E693" i="2"/>
  <c r="M693" i="2"/>
  <c r="L694" i="2" l="1"/>
  <c r="K694" i="2"/>
  <c r="J694" i="2"/>
  <c r="I694" i="2"/>
  <c r="H694" i="2"/>
  <c r="G694" i="2"/>
  <c r="E694" i="2"/>
  <c r="D694" i="2"/>
  <c r="C695" i="2"/>
  <c r="F694" i="2"/>
  <c r="M694" i="2"/>
  <c r="C696" i="2" l="1"/>
  <c r="L695" i="2"/>
  <c r="K695" i="2"/>
  <c r="J695" i="2"/>
  <c r="I695" i="2"/>
  <c r="H695" i="2"/>
  <c r="F695" i="2"/>
  <c r="E695" i="2"/>
  <c r="D695" i="2"/>
  <c r="G695" i="2"/>
  <c r="M695" i="2"/>
  <c r="C697" i="2" l="1"/>
  <c r="L696" i="2"/>
  <c r="K696" i="2"/>
  <c r="J696" i="2"/>
  <c r="I696" i="2"/>
  <c r="G696" i="2"/>
  <c r="F696" i="2"/>
  <c r="E696" i="2"/>
  <c r="H696" i="2"/>
  <c r="D696" i="2"/>
  <c r="M696" i="2"/>
  <c r="D697" i="2" l="1"/>
  <c r="C698" i="2"/>
  <c r="L697" i="2"/>
  <c r="K697" i="2"/>
  <c r="J697" i="2"/>
  <c r="H697" i="2"/>
  <c r="G697" i="2"/>
  <c r="F697" i="2"/>
  <c r="I697" i="2"/>
  <c r="E697" i="2"/>
  <c r="M697" i="2"/>
  <c r="E698" i="2" l="1"/>
  <c r="D698" i="2"/>
  <c r="C699" i="2"/>
  <c r="L698" i="2"/>
  <c r="K698" i="2"/>
  <c r="I698" i="2"/>
  <c r="H698" i="2"/>
  <c r="G698" i="2"/>
  <c r="J698" i="2"/>
  <c r="F698" i="2"/>
  <c r="M698" i="2"/>
  <c r="F699" i="2" l="1"/>
  <c r="E699" i="2"/>
  <c r="D699" i="2"/>
  <c r="C700" i="2"/>
  <c r="L699" i="2"/>
  <c r="J699" i="2"/>
  <c r="I699" i="2"/>
  <c r="H699" i="2"/>
  <c r="K699" i="2"/>
  <c r="G699" i="2"/>
  <c r="M699" i="2"/>
  <c r="G700" i="2" l="1"/>
  <c r="F700" i="2"/>
  <c r="E700" i="2"/>
  <c r="D700" i="2"/>
  <c r="C701" i="2"/>
  <c r="K700" i="2"/>
  <c r="J700" i="2"/>
  <c r="I700" i="2"/>
  <c r="L700" i="2"/>
  <c r="H700" i="2"/>
  <c r="M700" i="2"/>
  <c r="H701" i="2" l="1"/>
  <c r="G701" i="2"/>
  <c r="F701" i="2"/>
  <c r="E701" i="2"/>
  <c r="D701" i="2"/>
  <c r="C702" i="2"/>
  <c r="L701" i="2"/>
  <c r="K701" i="2"/>
  <c r="J701" i="2"/>
  <c r="I701" i="2"/>
  <c r="M701" i="2"/>
  <c r="I702" i="2" l="1"/>
  <c r="H702" i="2"/>
  <c r="G702" i="2"/>
  <c r="F702" i="2"/>
  <c r="E702" i="2"/>
  <c r="D702" i="2"/>
  <c r="L702" i="2"/>
  <c r="K702" i="2"/>
  <c r="C703" i="2"/>
  <c r="J702" i="2"/>
  <c r="M702" i="2"/>
  <c r="J703" i="2" l="1"/>
  <c r="I703" i="2"/>
  <c r="H703" i="2"/>
  <c r="G703" i="2"/>
  <c r="F703" i="2"/>
  <c r="E703" i="2"/>
  <c r="D703" i="2"/>
  <c r="C704" i="2"/>
  <c r="L703" i="2"/>
  <c r="K703" i="2"/>
  <c r="M703" i="2"/>
  <c r="K704" i="2" l="1"/>
  <c r="J704" i="2"/>
  <c r="I704" i="2"/>
  <c r="H704" i="2"/>
  <c r="G704" i="2"/>
  <c r="F704" i="2"/>
  <c r="E704" i="2"/>
  <c r="C705" i="2"/>
  <c r="L704" i="2"/>
  <c r="D704" i="2"/>
  <c r="M704" i="2"/>
  <c r="L705" i="2" l="1"/>
  <c r="K705" i="2"/>
  <c r="J705" i="2"/>
  <c r="I705" i="2"/>
  <c r="H705" i="2"/>
  <c r="G705" i="2"/>
  <c r="F705" i="2"/>
  <c r="D705" i="2"/>
  <c r="C706" i="2"/>
  <c r="E705" i="2"/>
  <c r="M705" i="2"/>
  <c r="L706" i="2" l="1"/>
  <c r="K706" i="2"/>
  <c r="J706" i="2"/>
  <c r="I706" i="2"/>
  <c r="H706" i="2"/>
  <c r="G706" i="2"/>
  <c r="E706" i="2"/>
  <c r="D706" i="2"/>
  <c r="F706" i="2"/>
  <c r="M70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Rio Tinto User</author>
    <author>mtucker</author>
  </authors>
  <commentList>
    <comment ref="J4" authorId="0" shapeId="0" xr:uid="{E6EE4808-7D4E-49DD-B77C-6166A08D82AB}">
      <text>
        <r>
          <rPr>
            <b/>
            <sz val="9"/>
            <color indexed="81"/>
            <rFont val="Tahoma"/>
            <family val="2"/>
          </rPr>
          <t>D Martin: To be used for calculating clearance distances.</t>
        </r>
        <r>
          <rPr>
            <sz val="9"/>
            <color indexed="81"/>
            <rFont val="Tahoma"/>
            <family val="2"/>
          </rPr>
          <t xml:space="preserve">
If distance is greater than 800m will be highlighted red.</t>
        </r>
      </text>
    </comment>
    <comment ref="C14" authorId="1" shapeId="0" xr:uid="{42205027-4DD3-4B99-9F59-B55EDB5587EF}">
      <text>
        <r>
          <rPr>
            <b/>
            <sz val="8"/>
            <color indexed="81"/>
            <rFont val="Tahoma"/>
            <family val="2"/>
          </rPr>
          <t>D Martin</t>
        </r>
        <r>
          <rPr>
            <sz val="8"/>
            <color indexed="81"/>
            <rFont val="Tahoma"/>
            <family val="2"/>
          </rPr>
          <t xml:space="preserve">
Calibration factor, which if unknown should use 28. Range is between 13 &amp; 28. Factor takes into account rocks ability to move through the air e.g. weight and shape.</t>
        </r>
      </text>
    </comment>
    <comment ref="C15" authorId="1" shapeId="0" xr:uid="{64B3940C-7EA2-4044-B163-2264F88FB192}">
      <text>
        <r>
          <rPr>
            <b/>
            <sz val="8"/>
            <color indexed="81"/>
            <rFont val="Tahoma"/>
            <family val="2"/>
          </rPr>
          <t>D Martin:</t>
        </r>
        <r>
          <rPr>
            <sz val="8"/>
            <color indexed="81"/>
            <rFont val="Tahoma"/>
            <family val="2"/>
          </rPr>
          <t xml:space="preserve">
Should be a minimum of 2 for human safety. Some work suggests that it should be 4.</t>
        </r>
      </text>
    </comment>
    <comment ref="C21" authorId="1" shapeId="0" xr:uid="{E4E7AF3F-14D4-4347-B3D9-3EED5DCCE3E0}">
      <text>
        <r>
          <rPr>
            <sz val="8"/>
            <color indexed="81"/>
            <rFont val="Tahoma"/>
            <family val="2"/>
          </rPr>
          <t xml:space="preserve">
ISEE handbook eq 15.3</t>
        </r>
      </text>
    </comment>
    <comment ref="C39" authorId="0" shapeId="0" xr:uid="{0E313EA9-2715-4D85-BDE8-715EA1F4CE3B}">
      <text>
        <r>
          <rPr>
            <sz val="9"/>
            <color indexed="81"/>
            <rFont val="Tahoma"/>
            <family val="2"/>
          </rPr>
          <t>If any "Actual values are highlighted red, consider changing that parameter.</t>
        </r>
      </text>
    </comment>
    <comment ref="F41" authorId="0" shapeId="0" xr:uid="{01C10628-F088-4AF4-B9E4-3E02FF3D9900}">
      <text>
        <r>
          <rPr>
            <sz val="9"/>
            <color indexed="81"/>
            <rFont val="Tahoma"/>
            <family val="2"/>
          </rPr>
          <t>If less than average range, expect flyrock when free face blasting. If less than minimum value expect extreme flyrock</t>
        </r>
      </text>
    </comment>
    <comment ref="F43" authorId="0" shapeId="0" xr:uid="{DE3E8D79-1CE1-41FB-9E4B-4977356F4854}">
      <text>
        <r>
          <rPr>
            <sz val="9"/>
            <color indexed="81"/>
            <rFont val="Tahoma"/>
            <family val="2"/>
          </rPr>
          <t>If greater than maximum value preconditioning of stemming zone for next bench will be extreme and could caues additional fly rock.</t>
        </r>
      </text>
    </comment>
    <comment ref="F44" authorId="0" shapeId="0" xr:uid="{5832B8A9-152E-40A9-9CB1-F012695C0595}">
      <text>
        <r>
          <rPr>
            <sz val="9"/>
            <color indexed="81"/>
            <rFont val="Tahoma"/>
            <family val="2"/>
          </rPr>
          <t>If less than min value expect rifiling and extreme flyrock.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<sst xmlns="http://schemas.openxmlformats.org/spreadsheetml/2006/main" count="121" uniqueCount="82">
  <si>
    <t>Fly Rock Calculator</t>
  </si>
  <si>
    <t>Flyrock Assumptions</t>
  </si>
  <si>
    <t>Maximum Horizontal Distance</t>
  </si>
  <si>
    <t>Maximum Vertical Distance</t>
  </si>
  <si>
    <t>Rock Density</t>
  </si>
  <si>
    <t>T/m-3</t>
  </si>
  <si>
    <t>Fly Dist</t>
  </si>
  <si>
    <t>Equipment</t>
  </si>
  <si>
    <t>Human</t>
  </si>
  <si>
    <t>Hole Diameter</t>
  </si>
  <si>
    <t>mm</t>
  </si>
  <si>
    <t>Factor of Safety</t>
  </si>
  <si>
    <t>Bench Height</t>
  </si>
  <si>
    <t>m</t>
  </si>
  <si>
    <t>Face burst</t>
  </si>
  <si>
    <t>Stemming Length</t>
  </si>
  <si>
    <t>Cratering</t>
  </si>
  <si>
    <t>Charge Length</t>
  </si>
  <si>
    <t>Stemming Ejection</t>
  </si>
  <si>
    <t>Burden</t>
  </si>
  <si>
    <t>Spacing</t>
  </si>
  <si>
    <t>Subdrill</t>
  </si>
  <si>
    <t>Bulk Explosive Density</t>
  </si>
  <si>
    <t>Flyrock Constant</t>
  </si>
  <si>
    <t xml:space="preserve">Stemming Ejection Trajectory Angle </t>
  </si>
  <si>
    <t>°</t>
  </si>
  <si>
    <t>Charge Mass/m</t>
  </si>
  <si>
    <t>kg/m</t>
  </si>
  <si>
    <t>Gravity</t>
  </si>
  <si>
    <t>Contributing Charge Length</t>
  </si>
  <si>
    <t>Scaled Depth of Burial</t>
  </si>
  <si>
    <t>Contributing Charge Length (No. Hole dia.)</t>
  </si>
  <si>
    <t>Scaled Depth of Burial (SD)</t>
  </si>
  <si>
    <t>m/kg^1/3</t>
  </si>
  <si>
    <t>Stemming ejection</t>
  </si>
  <si>
    <t>Launch velocity (FB)</t>
  </si>
  <si>
    <t>m/s</t>
  </si>
  <si>
    <t>Launch velocity (C)</t>
  </si>
  <si>
    <t>Launch velocity (SE)</t>
  </si>
  <si>
    <t>Blasting Rules of Thumb</t>
  </si>
  <si>
    <t>Max</t>
  </si>
  <si>
    <t>Min</t>
  </si>
  <si>
    <t>Actual</t>
  </si>
  <si>
    <t>Stemming</t>
  </si>
  <si>
    <t>Face Burst Values:</t>
  </si>
  <si>
    <t>Face burst calculated distances can be ignorded if choke blasting</t>
  </si>
  <si>
    <t>Cratering:</t>
  </si>
  <si>
    <t>Cratering distances can be down graded as long as the Scale Depth of Burial is significant e.g. greater 1.15</t>
  </si>
  <si>
    <t>Other considerations:</t>
  </si>
  <si>
    <t>Site must choose safety factors that will ensure the safety of site personel, puplic, infrastructure and equipment.  The Above clearance zones are only recommended and can be reduced using other form of risk assessment.</t>
  </si>
  <si>
    <t>These calculations assume that quality control on blast is working, e.g. pattern are implemented as designed and loaded as designed.</t>
  </si>
  <si>
    <t xml:space="preserve">These calculations do not take into consideration any voids, cavities or exploration holes that may allow explosive gas venting. </t>
  </si>
  <si>
    <t>Faceburst</t>
  </si>
  <si>
    <t xml:space="preserve">Cratering </t>
  </si>
  <si>
    <t>Launch Velocity</t>
  </si>
  <si>
    <t>Launch Angle</t>
  </si>
  <si>
    <t>Fly time (s)</t>
  </si>
  <si>
    <t>Vx</t>
  </si>
  <si>
    <t>Vy</t>
  </si>
  <si>
    <t>Time</t>
  </si>
  <si>
    <t>D X</t>
  </si>
  <si>
    <t>D Y</t>
  </si>
  <si>
    <t>3D Blast Clearance Calculator</t>
  </si>
  <si>
    <t>Launch Velocity (m/s)</t>
  </si>
  <si>
    <t>Site Personnel Exclusion Radius</t>
  </si>
  <si>
    <t>Site Equipment Exclusion Radius</t>
  </si>
  <si>
    <t>Table 2</t>
  </si>
  <si>
    <t>ELEVATION ABOVE BLAST (m)</t>
  </si>
  <si>
    <t>Max Horizontal Throw (m)</t>
  </si>
  <si>
    <t>Personnel Clearance Radius (m)</t>
  </si>
  <si>
    <t>Personnel FoS</t>
  </si>
  <si>
    <t>Equipment Clearance Radius (m)</t>
  </si>
  <si>
    <t>Equipment FoS</t>
  </si>
  <si>
    <t>100+</t>
  </si>
  <si>
    <t>Launch Angle (degrees and Radians)</t>
  </si>
  <si>
    <t>Horizontal displacement</t>
  </si>
  <si>
    <t>Envelope</t>
  </si>
  <si>
    <r>
      <t>T/m</t>
    </r>
    <r>
      <rPr>
        <b/>
        <vertAlign val="superscript"/>
        <sz val="10"/>
        <color rgb="FF002060"/>
        <rFont val="Rockwell"/>
        <family val="1"/>
      </rPr>
      <t>-3</t>
    </r>
  </si>
  <si>
    <r>
      <t>ms</t>
    </r>
    <r>
      <rPr>
        <b/>
        <vertAlign val="superscript"/>
        <sz val="10"/>
        <color theme="1"/>
        <rFont val="Rockwell"/>
        <family val="1"/>
      </rPr>
      <t>-2</t>
    </r>
  </si>
  <si>
    <t>Distance</t>
  </si>
  <si>
    <t>Height</t>
  </si>
  <si>
    <t>Envelope Interval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</si>
</sst>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0"/>
    <numFmt numFmtId="166" formatCode="0.000"/>
  </numFmts>
  <fonts count="40">
    <font>
      <sz val="11"/>
      <color theme="1"/>
      <name val="Calibri"/>
      <family val="2"/>
      <scheme val="minor"/>
    </font>
    <font>
      <b/>
      <sz val="9"/>
      <color indexed="81"/>
      <name val="Tahoma"/>
      <family val="2"/>
    </font>
    <font>
      <sz val="9"/>
      <color indexed="81"/>
      <name val="Tahoma"/>
      <family val="2"/>
    </font>
    <font>
      <b/>
      <sz val="8"/>
      <color indexed="81"/>
      <name val="Tahoma"/>
      <family val="2"/>
    </font>
    <font>
      <sz val="8"/>
      <color indexed="81"/>
      <name val="Tahoma"/>
      <family val="2"/>
    </font>
    <font>
      <sz val="11"/>
      <color theme="1"/>
      <name val="Arial"/>
      <family val="2"/>
    </font>
    <font>
      <sz val="72"/>
      <color theme="1"/>
      <name val="Arial"/>
      <family val="2"/>
    </font>
    <font>
      <b/>
      <sz val="20"/>
      <color theme="1"/>
      <name val="Arial"/>
      <family val="2"/>
    </font>
    <font>
      <b/>
      <sz val="15"/>
      <color theme="1"/>
      <name val="Arial"/>
      <family val="2"/>
    </font>
    <font>
      <b/>
      <sz val="11"/>
      <color theme="1"/>
      <name val="Arial"/>
      <family val="2"/>
    </font>
    <font>
      <b/>
      <sz val="11"/>
      <name val="Arial"/>
      <family val="2"/>
    </font>
    <font>
      <sz val="11"/>
      <name val="Arial"/>
      <family val="2"/>
    </font>
    <font>
      <b/>
      <sz val="16"/>
      <color theme="4"/>
      <name val="Helvetica Neue"/>
    </font>
    <font>
      <b/>
      <sz val="11.5"/>
      <color theme="4"/>
      <name val="Helvetica Neue"/>
    </font>
    <font>
      <sz val="11"/>
      <color rgb="FFFF0000"/>
      <name val="Arial"/>
      <family val="2"/>
    </font>
    <font>
      <sz val="11"/>
      <color rgb="FF3F3F76"/>
      <name val="Calibri"/>
      <family val="2"/>
      <scheme val="minor"/>
    </font>
    <font>
      <b/>
      <sz val="11"/>
      <color rgb="FFFA7D00"/>
      <name val="Calibri"/>
      <family val="2"/>
      <scheme val="minor"/>
    </font>
    <font>
      <sz val="11"/>
      <color rgb="FFFA7D00"/>
      <name val="Calibri"/>
      <family val="2"/>
      <scheme val="minor"/>
    </font>
    <font>
      <b/>
      <sz val="11"/>
      <color theme="0"/>
      <name val="Rockwell"/>
      <family val="1"/>
    </font>
    <font>
      <b/>
      <u/>
      <sz val="16"/>
      <color rgb="FF002060"/>
      <name val="Rockwell"/>
      <family val="1"/>
    </font>
    <font>
      <sz val="11"/>
      <color theme="1"/>
      <name val="Rockwell"/>
      <family val="1"/>
    </font>
    <font>
      <b/>
      <sz val="10"/>
      <name val="Rockwell"/>
      <family val="1"/>
    </font>
    <font>
      <b/>
      <sz val="10"/>
      <color rgb="FF002060"/>
      <name val="Rockwell"/>
      <family val="1"/>
    </font>
    <font>
      <sz val="11"/>
      <color rgb="FF3F3F76"/>
      <name val="Rockwell"/>
      <family val="1"/>
    </font>
    <font>
      <b/>
      <i/>
      <sz val="10"/>
      <color theme="1"/>
      <name val="Rockwell"/>
      <family val="1"/>
    </font>
    <font>
      <b/>
      <sz val="11"/>
      <color theme="1"/>
      <name val="Rockwell"/>
      <family val="1"/>
    </font>
    <font>
      <sz val="11"/>
      <color rgb="FFFA7D00"/>
      <name val="Rockwell"/>
      <family val="1"/>
    </font>
    <font>
      <b/>
      <sz val="11"/>
      <color rgb="FFFA7D00"/>
      <name val="Rockwell"/>
      <family val="1"/>
    </font>
    <font>
      <b/>
      <vertAlign val="superscript"/>
      <sz val="10"/>
      <color rgb="FF002060"/>
      <name val="Rockwell"/>
      <family val="1"/>
    </font>
    <font>
      <b/>
      <sz val="11"/>
      <color rgb="FF002060"/>
      <name val="Rockwell"/>
      <family val="1"/>
    </font>
    <font>
      <b/>
      <sz val="10"/>
      <color theme="1"/>
      <name val="Rockwell"/>
      <family val="1"/>
    </font>
    <font>
      <b/>
      <vertAlign val="superscript"/>
      <sz val="10"/>
      <color theme="1"/>
      <name val="Rockwell"/>
      <family val="1"/>
    </font>
    <font>
      <sz val="11"/>
      <name val="Rockwell"/>
      <family val="1"/>
    </font>
    <font>
      <b/>
      <sz val="11"/>
      <name val="Rockwell"/>
      <family val="1"/>
    </font>
    <font>
      <sz val="10"/>
      <name val="Rockwell"/>
      <family val="1"/>
    </font>
    <font>
      <sz val="10"/>
      <color indexed="10"/>
      <name val="Rockwell"/>
      <family val="1"/>
    </font>
    <font>
      <sz val="10"/>
      <color indexed="8"/>
      <name val="Rockwell"/>
      <family val="1"/>
    </font>
    <font>
      <sz val="10"/>
      <color indexed="40"/>
      <name val="Rockwell"/>
      <family val="1"/>
    </font>
    <font>
      <b/>
      <i/>
      <sz val="10"/>
      <name val="Rockwell"/>
      <family val="1"/>
    </font>
    <font>
      <sz val="8"/>
      <color theme="1"/>
      <name val="Rockwell"/>
      <family val="1"/>
    </font>
  </fonts>
  <fills count="9">
    <fill>
      <patternFill patternType="none"/>
    </fill>
    <fill>
      <patternFill patternType="gray125"/>
    </fill>
    <fill>
      <patternFill patternType="solid">
        <fgColor rgb="FF92D050"/>
        <bgColor indexed="64"/>
      </patternFill>
    </fill>
    <fill>
      <patternFill patternType="solid">
        <fgColor theme="0" tint="-0.14996795556505021"/>
        <bgColor indexed="64"/>
      </patternFill>
    </fill>
    <fill>
      <patternFill patternType="solid">
        <fgColor theme="0"/>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1"/>
        <bgColor indexed="64"/>
      </patternFill>
    </fill>
  </fills>
  <borders count="50">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medium">
        <color indexed="64"/>
      </left>
      <right style="medium">
        <color indexed="64"/>
      </right>
      <top style="medium">
        <color indexed="64"/>
      </top>
      <bottom style="medium">
        <color indexed="64"/>
      </bottom>
      <diagonal/>
    </border>
    <border>
      <left style="mediumDashed">
        <color auto="1"/>
      </left>
      <right style="medium">
        <color auto="1"/>
      </right>
      <top style="mediumDashed">
        <color auto="1"/>
      </top>
      <bottom style="medium">
        <color auto="1"/>
      </bottom>
      <diagonal/>
    </border>
    <border>
      <left style="medium">
        <color auto="1"/>
      </left>
      <right style="medium">
        <color auto="1"/>
      </right>
      <top style="mediumDashed">
        <color auto="1"/>
      </top>
      <bottom style="medium">
        <color auto="1"/>
      </bottom>
      <diagonal/>
    </border>
    <border>
      <left style="mediumDashed">
        <color auto="1"/>
      </left>
      <right style="medium">
        <color auto="1"/>
      </right>
      <top style="medium">
        <color auto="1"/>
      </top>
      <bottom style="medium">
        <color auto="1"/>
      </bottom>
      <diagonal/>
    </border>
    <border>
      <left/>
      <right/>
      <top/>
      <bottom style="thick">
        <color theme="3" tint="0.39994506668294322"/>
      </bottom>
      <diagonal/>
    </border>
    <border>
      <left style="mediumDashed">
        <color auto="1"/>
      </left>
      <right style="medium">
        <color auto="1"/>
      </right>
      <top style="medium">
        <color auto="1"/>
      </top>
      <bottom style="mediumDashed">
        <color auto="1"/>
      </bottom>
      <diagonal/>
    </border>
    <border>
      <left style="medium">
        <color auto="1"/>
      </left>
      <right style="medium">
        <color auto="1"/>
      </right>
      <top style="medium">
        <color auto="1"/>
      </top>
      <bottom style="mediumDashed">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double">
        <color auto="1"/>
      </right>
      <top style="medium">
        <color indexed="64"/>
      </top>
      <bottom style="medium">
        <color indexed="64"/>
      </bottom>
      <diagonal/>
    </border>
    <border>
      <left style="double">
        <color indexed="64"/>
      </left>
      <right/>
      <top/>
      <bottom style="double">
        <color indexed="64"/>
      </bottom>
      <diagonal/>
    </border>
    <border>
      <left style="medium">
        <color auto="1"/>
      </left>
      <right style="medium">
        <color indexed="64"/>
      </right>
      <top style="medium">
        <color auto="1"/>
      </top>
      <bottom style="double">
        <color auto="1"/>
      </bottom>
      <diagonal/>
    </border>
    <border>
      <left style="thick">
        <color auto="1"/>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theme="4" tint="-0.249977111117893"/>
      </left>
      <right style="thin">
        <color theme="4" tint="-0.249977111117893"/>
      </right>
      <top style="medium">
        <color theme="4" tint="-0.249977111117893"/>
      </top>
      <bottom style="thin">
        <color theme="4" tint="-0.249977111117893"/>
      </bottom>
      <diagonal/>
    </border>
    <border>
      <left style="thin">
        <color theme="4" tint="-0.249977111117893"/>
      </left>
      <right style="thin">
        <color theme="4" tint="-0.249977111117893"/>
      </right>
      <top style="medium">
        <color theme="4" tint="-0.249977111117893"/>
      </top>
      <bottom style="thin">
        <color theme="4" tint="-0.249977111117893"/>
      </bottom>
      <diagonal/>
    </border>
    <border>
      <left style="thin">
        <color theme="4" tint="-0.249977111117893"/>
      </left>
      <right style="medium">
        <color theme="4" tint="-0.249977111117893"/>
      </right>
      <top style="medium">
        <color theme="4" tint="-0.249977111117893"/>
      </top>
      <bottom style="thin">
        <color theme="4" tint="-0.249977111117893"/>
      </bottom>
      <diagonal/>
    </border>
    <border>
      <left style="medium">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medium">
        <color theme="4" tint="-0.249977111117893"/>
      </right>
      <top style="thin">
        <color theme="4" tint="-0.249977111117893"/>
      </top>
      <bottom style="thin">
        <color theme="4" tint="-0.249977111117893"/>
      </bottom>
      <diagonal/>
    </border>
    <border>
      <left style="medium">
        <color theme="4" tint="-0.249977111117893"/>
      </left>
      <right style="thin">
        <color theme="4" tint="-0.249977111117893"/>
      </right>
      <top style="thin">
        <color theme="4" tint="-0.249977111117893"/>
      </top>
      <bottom/>
      <diagonal/>
    </border>
    <border>
      <left style="thin">
        <color theme="4" tint="-0.249977111117893"/>
      </left>
      <right style="thin">
        <color theme="4" tint="-0.249977111117893"/>
      </right>
      <top style="thin">
        <color theme="4" tint="-0.249977111117893"/>
      </top>
      <bottom/>
      <diagonal/>
    </border>
    <border>
      <left style="thin">
        <color theme="4" tint="-0.249977111117893"/>
      </left>
      <right style="medium">
        <color theme="4" tint="-0.249977111117893"/>
      </right>
      <top style="thin">
        <color theme="4" tint="-0.249977111117893"/>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5">
    <xf numFmtId="0" fontId="0" fillId="0" borderId="0"/>
    <xf numFmtId="0" fontId="15" fillId="6" borderId="48" applyNumberFormat="0" applyAlignment="0" applyProtection="0"/>
    <xf numFmtId="0" fontId="16" fillId="7" borderId="48" applyNumberFormat="0" applyAlignment="0" applyProtection="0"/>
    <xf numFmtId="0" fontId="17" fillId="0" borderId="49" applyNumberFormat="0" applyFill="0" applyAlignment="0" applyProtection="0"/>
    <xf numFmtId="0" fontId="18" fillId="8" borderId="13"/>
  </cellStyleXfs>
  <cellXfs count="132">
    <xf numFmtId="0" fontId="0" fillId="0" borderId="0" xfId="0"/>
    <xf numFmtId="0" fontId="5" fillId="0" borderId="0" xfId="0" applyFont="1"/>
    <xf numFmtId="0" fontId="7" fillId="0" borderId="0" xfId="0" applyFont="1"/>
    <xf numFmtId="164" fontId="7" fillId="0" borderId="6" xfId="0" applyNumberFormat="1" applyFont="1" applyBorder="1"/>
    <xf numFmtId="0" fontId="8" fillId="0" borderId="0" xfId="0" applyFont="1"/>
    <xf numFmtId="0" fontId="7" fillId="5" borderId="6" xfId="0" applyFont="1" applyFill="1" applyBorder="1"/>
    <xf numFmtId="0" fontId="5" fillId="4" borderId="0" xfId="0" applyFont="1" applyFill="1"/>
    <xf numFmtId="0" fontId="9" fillId="4" borderId="0" xfId="0" applyFont="1" applyFill="1"/>
    <xf numFmtId="0" fontId="10" fillId="4" borderId="20" xfId="0" applyFont="1" applyFill="1" applyBorder="1" applyAlignment="1">
      <alignment horizontal="center" vertical="distributed"/>
    </xf>
    <xf numFmtId="0" fontId="10" fillId="4" borderId="21" xfId="0" applyFont="1" applyFill="1" applyBorder="1" applyAlignment="1">
      <alignment horizontal="center" vertical="distributed"/>
    </xf>
    <xf numFmtId="0" fontId="10" fillId="4" borderId="22" xfId="0" applyFont="1" applyFill="1" applyBorder="1" applyAlignment="1">
      <alignment horizontal="center" vertical="distributed"/>
    </xf>
    <xf numFmtId="0" fontId="11" fillId="4" borderId="23" xfId="0" applyFont="1" applyFill="1" applyBorder="1" applyAlignment="1">
      <alignment horizontal="center"/>
    </xf>
    <xf numFmtId="1" fontId="11" fillId="4" borderId="24" xfId="0" applyNumberFormat="1" applyFont="1" applyFill="1" applyBorder="1" applyAlignment="1">
      <alignment horizontal="center"/>
    </xf>
    <xf numFmtId="164" fontId="11" fillId="4" borderId="24" xfId="0" applyNumberFormat="1" applyFont="1" applyFill="1" applyBorder="1" applyAlignment="1">
      <alignment horizontal="center"/>
    </xf>
    <xf numFmtId="164" fontId="11" fillId="4" borderId="25" xfId="0" applyNumberFormat="1" applyFont="1" applyFill="1" applyBorder="1" applyAlignment="1">
      <alignment horizontal="center"/>
    </xf>
    <xf numFmtId="0" fontId="5" fillId="4" borderId="35" xfId="0" applyFont="1" applyFill="1" applyBorder="1" applyAlignment="1">
      <alignment horizontal="center"/>
    </xf>
    <xf numFmtId="1" fontId="11" fillId="4" borderId="36" xfId="0" applyNumberFormat="1" applyFont="1" applyFill="1" applyBorder="1" applyAlignment="1">
      <alignment horizontal="center"/>
    </xf>
    <xf numFmtId="164" fontId="11" fillId="4" borderId="36" xfId="0" applyNumberFormat="1" applyFont="1" applyFill="1" applyBorder="1" applyAlignment="1">
      <alignment horizontal="center"/>
    </xf>
    <xf numFmtId="164" fontId="11" fillId="4" borderId="37" xfId="0" applyNumberFormat="1" applyFont="1" applyFill="1" applyBorder="1" applyAlignment="1">
      <alignment horizontal="center"/>
    </xf>
    <xf numFmtId="0" fontId="5" fillId="0" borderId="38" xfId="0" applyFont="1" applyBorder="1"/>
    <xf numFmtId="0" fontId="5" fillId="0" borderId="39" xfId="0" applyFont="1" applyBorder="1"/>
    <xf numFmtId="0" fontId="9" fillId="0" borderId="40" xfId="0" applyFont="1" applyBorder="1"/>
    <xf numFmtId="2" fontId="5" fillId="0" borderId="13" xfId="0" applyNumberFormat="1" applyFont="1" applyBorder="1"/>
    <xf numFmtId="2" fontId="5" fillId="0" borderId="14" xfId="0" applyNumberFormat="1" applyFont="1" applyBorder="1"/>
    <xf numFmtId="0" fontId="5" fillId="0" borderId="15" xfId="0" applyFont="1" applyBorder="1"/>
    <xf numFmtId="0" fontId="5" fillId="0" borderId="41" xfId="0" applyFont="1" applyBorder="1"/>
    <xf numFmtId="164" fontId="5" fillId="0" borderId="42" xfId="0" applyNumberFormat="1" applyFont="1" applyBorder="1"/>
    <xf numFmtId="164" fontId="5" fillId="0" borderId="0" xfId="0" applyNumberFormat="1" applyFont="1"/>
    <xf numFmtId="164" fontId="5" fillId="0" borderId="43" xfId="0" applyNumberFormat="1" applyFont="1" applyBorder="1"/>
    <xf numFmtId="165" fontId="5" fillId="0" borderId="0" xfId="0" applyNumberFormat="1" applyFont="1"/>
    <xf numFmtId="0" fontId="14" fillId="0" borderId="0" xfId="0" applyFont="1"/>
    <xf numFmtId="0" fontId="5" fillId="0" borderId="44" xfId="0" applyFont="1" applyBorder="1"/>
    <xf numFmtId="164" fontId="5" fillId="0" borderId="45" xfId="0" applyNumberFormat="1" applyFont="1" applyBorder="1"/>
    <xf numFmtId="164" fontId="5" fillId="0" borderId="46" xfId="0" applyNumberFormat="1" applyFont="1" applyBorder="1"/>
    <xf numFmtId="164" fontId="5" fillId="0" borderId="47" xfId="0" applyNumberFormat="1" applyFont="1" applyBorder="1"/>
    <xf numFmtId="0" fontId="20" fillId="0" borderId="0" xfId="0" applyFont="1"/>
    <xf numFmtId="0" fontId="20" fillId="0" borderId="1" xfId="0" applyFont="1" applyBorder="1"/>
    <xf numFmtId="0" fontId="20" fillId="0" borderId="2" xfId="0" applyFont="1" applyBorder="1"/>
    <xf numFmtId="0" fontId="20" fillId="0" borderId="3" xfId="0" applyFont="1" applyBorder="1"/>
    <xf numFmtId="0" fontId="20" fillId="0" borderId="4" xfId="0" applyFont="1" applyBorder="1"/>
    <xf numFmtId="0" fontId="20" fillId="0" borderId="5" xfId="0" applyFont="1" applyBorder="1"/>
    <xf numFmtId="0" fontId="22" fillId="0" borderId="7" xfId="0" applyFont="1" applyBorder="1" applyAlignment="1">
      <alignment horizontal="left"/>
    </xf>
    <xf numFmtId="0" fontId="22" fillId="0" borderId="8" xfId="0" applyFont="1" applyBorder="1" applyAlignment="1">
      <alignment horizontal="center"/>
    </xf>
    <xf numFmtId="0" fontId="23" fillId="6" borderId="48" xfId="1" applyFont="1" applyAlignment="1" applyProtection="1">
      <alignment horizontal="center"/>
      <protection locked="0"/>
    </xf>
    <xf numFmtId="0" fontId="21" fillId="3" borderId="6" xfId="0" applyFont="1" applyFill="1" applyBorder="1" applyAlignment="1">
      <alignment horizontal="center"/>
    </xf>
    <xf numFmtId="0" fontId="22" fillId="0" borderId="9" xfId="0" applyFont="1" applyBorder="1" applyAlignment="1">
      <alignment horizontal="left"/>
    </xf>
    <xf numFmtId="0" fontId="22" fillId="0" borderId="6" xfId="0" applyFont="1" applyBorder="1" applyAlignment="1">
      <alignment horizontal="center"/>
    </xf>
    <xf numFmtId="0" fontId="24" fillId="3" borderId="6" xfId="0" applyFont="1" applyFill="1" applyBorder="1" applyAlignment="1">
      <alignment horizontal="right"/>
    </xf>
    <xf numFmtId="0" fontId="25" fillId="3" borderId="6" xfId="0" applyFont="1" applyFill="1" applyBorder="1" applyAlignment="1" applyProtection="1">
      <alignment horizontal="center"/>
      <protection locked="0"/>
    </xf>
    <xf numFmtId="0" fontId="21" fillId="3" borderId="6" xfId="0" applyFont="1" applyFill="1" applyBorder="1" applyAlignment="1" applyProtection="1">
      <alignment horizontal="center"/>
      <protection locked="0"/>
    </xf>
    <xf numFmtId="1" fontId="26" fillId="3" borderId="49" xfId="3" applyNumberFormat="1" applyFont="1" applyFill="1" applyAlignment="1">
      <alignment horizontal="center"/>
    </xf>
    <xf numFmtId="1" fontId="27" fillId="7" borderId="48" xfId="2" applyNumberFormat="1" applyFont="1" applyAlignment="1">
      <alignment horizontal="center"/>
    </xf>
    <xf numFmtId="164" fontId="27" fillId="7" borderId="48" xfId="2" applyNumberFormat="1" applyFont="1" applyAlignment="1">
      <alignment horizontal="center"/>
    </xf>
    <xf numFmtId="0" fontId="20" fillId="0" borderId="10" xfId="0" applyFont="1" applyBorder="1"/>
    <xf numFmtId="2" fontId="23" fillId="6" borderId="48" xfId="1" applyNumberFormat="1" applyFont="1" applyAlignment="1" applyProtection="1">
      <alignment horizontal="center"/>
      <protection locked="0"/>
    </xf>
    <xf numFmtId="0" fontId="29" fillId="0" borderId="6" xfId="0" applyFont="1" applyBorder="1" applyAlignment="1">
      <alignment horizontal="center"/>
    </xf>
    <xf numFmtId="0" fontId="22" fillId="0" borderId="11" xfId="0" applyFont="1" applyBorder="1" applyAlignment="1">
      <alignment horizontal="left"/>
    </xf>
    <xf numFmtId="0" fontId="22" fillId="0" borderId="12" xfId="0" applyFont="1" applyBorder="1" applyAlignment="1">
      <alignment horizontal="center"/>
    </xf>
    <xf numFmtId="0" fontId="30" fillId="0" borderId="8" xfId="0" applyFont="1" applyBorder="1" applyAlignment="1">
      <alignment horizontal="left"/>
    </xf>
    <xf numFmtId="0" fontId="30" fillId="0" borderId="8" xfId="0" applyFont="1" applyBorder="1" applyAlignment="1">
      <alignment horizontal="center"/>
    </xf>
    <xf numFmtId="0" fontId="30" fillId="0" borderId="6" xfId="0" applyFont="1" applyBorder="1" applyAlignment="1">
      <alignment horizontal="left"/>
    </xf>
    <xf numFmtId="0" fontId="30" fillId="0" borderId="6" xfId="0" applyFont="1" applyBorder="1" applyAlignment="1">
      <alignment horizontal="center"/>
    </xf>
    <xf numFmtId="0" fontId="27" fillId="7" borderId="48" xfId="2" applyFont="1" applyAlignment="1">
      <alignment horizontal="center"/>
    </xf>
    <xf numFmtId="0" fontId="25" fillId="0" borderId="0" xfId="0" applyFont="1"/>
    <xf numFmtId="0" fontId="25" fillId="0" borderId="6" xfId="0" applyFont="1" applyBorder="1"/>
    <xf numFmtId="2" fontId="27" fillId="7" borderId="48" xfId="2" applyNumberFormat="1" applyFont="1" applyAlignment="1">
      <alignment horizontal="center"/>
    </xf>
    <xf numFmtId="0" fontId="20" fillId="0" borderId="6" xfId="0" applyFont="1" applyBorder="1" applyAlignment="1">
      <alignment horizontal="left"/>
    </xf>
    <xf numFmtId="0" fontId="25" fillId="0" borderId="6" xfId="0" applyFont="1" applyBorder="1" applyAlignment="1">
      <alignment horizontal="center"/>
    </xf>
    <xf numFmtId="0" fontId="25" fillId="0" borderId="16" xfId="0" applyFont="1" applyBorder="1"/>
    <xf numFmtId="0" fontId="25" fillId="0" borderId="6" xfId="0" applyFont="1" applyBorder="1" applyAlignment="1">
      <alignment horizontal="left"/>
    </xf>
    <xf numFmtId="0" fontId="26" fillId="7" borderId="49" xfId="3" applyFont="1" applyFill="1" applyAlignment="1">
      <alignment horizontal="center"/>
    </xf>
    <xf numFmtId="0" fontId="26" fillId="0" borderId="49" xfId="3" applyFont="1" applyAlignment="1">
      <alignment horizontal="center"/>
    </xf>
    <xf numFmtId="0" fontId="20" fillId="0" borderId="17" xfId="0" applyFont="1" applyBorder="1"/>
    <xf numFmtId="0" fontId="25" fillId="0" borderId="18" xfId="0" applyFont="1" applyBorder="1" applyAlignment="1">
      <alignment horizontal="left"/>
    </xf>
    <xf numFmtId="164" fontId="26" fillId="0" borderId="49" xfId="3" applyNumberFormat="1" applyFont="1" applyAlignment="1">
      <alignment horizontal="center"/>
    </xf>
    <xf numFmtId="0" fontId="20" fillId="0" borderId="19" xfId="0" applyFont="1" applyBorder="1"/>
    <xf numFmtId="0" fontId="25" fillId="0" borderId="19" xfId="0" applyFont="1" applyBorder="1"/>
    <xf numFmtId="0" fontId="21" fillId="0" borderId="0" xfId="0" applyFont="1"/>
    <xf numFmtId="1" fontId="20" fillId="0" borderId="0" xfId="0" applyNumberFormat="1" applyFont="1" applyAlignment="1">
      <alignment horizontal="center"/>
    </xf>
    <xf numFmtId="0" fontId="32" fillId="0" borderId="0" xfId="0" applyFont="1"/>
    <xf numFmtId="0" fontId="33" fillId="0" borderId="0" xfId="0" applyFont="1"/>
    <xf numFmtId="0" fontId="32" fillId="0" borderId="0" xfId="0" applyFont="1" applyAlignment="1">
      <alignment wrapText="1"/>
    </xf>
    <xf numFmtId="164" fontId="32" fillId="0" borderId="0" xfId="0" applyNumberFormat="1" applyFont="1"/>
    <xf numFmtId="1" fontId="32" fillId="0" borderId="0" xfId="0" applyNumberFormat="1" applyFont="1"/>
    <xf numFmtId="0" fontId="20" fillId="0" borderId="0" xfId="0" applyFont="1" applyAlignment="1">
      <alignment wrapText="1"/>
    </xf>
    <xf numFmtId="164" fontId="20" fillId="0" borderId="0" xfId="0" applyNumberFormat="1" applyFont="1"/>
    <xf numFmtId="0" fontId="34" fillId="0" borderId="0" xfId="0" applyFont="1" applyAlignment="1">
      <alignment horizontal="center"/>
    </xf>
    <xf numFmtId="0" fontId="37" fillId="0" borderId="0" xfId="0" applyFont="1" applyAlignment="1">
      <alignment horizontal="center"/>
    </xf>
    <xf numFmtId="0" fontId="37" fillId="0" borderId="0" xfId="0" applyFont="1"/>
    <xf numFmtId="0" fontId="37" fillId="0" borderId="0" xfId="0" applyFont="1" applyAlignment="1">
      <alignment wrapText="1"/>
    </xf>
    <xf numFmtId="1" fontId="34" fillId="0" borderId="0" xfId="0" applyNumberFormat="1" applyFont="1" applyAlignment="1">
      <alignment horizontal="center"/>
    </xf>
    <xf numFmtId="1" fontId="37" fillId="0" borderId="0" xfId="0" applyNumberFormat="1" applyFont="1" applyAlignment="1">
      <alignment horizontal="center"/>
    </xf>
    <xf numFmtId="0" fontId="38" fillId="0" borderId="0" xfId="0" applyFont="1" applyAlignment="1">
      <alignment horizontal="center"/>
    </xf>
    <xf numFmtId="0" fontId="20" fillId="0" borderId="0" xfId="0" applyFont="1" applyAlignment="1">
      <alignment horizontal="center"/>
    </xf>
    <xf numFmtId="2" fontId="20" fillId="0" borderId="0" xfId="0" applyNumberFormat="1" applyFont="1" applyAlignment="1">
      <alignment horizontal="center"/>
    </xf>
    <xf numFmtId="1" fontId="27" fillId="7" borderId="48" xfId="2" applyNumberFormat="1" applyFont="1" applyAlignment="1">
      <alignment horizontal="center" vertical="center"/>
    </xf>
    <xf numFmtId="164" fontId="27" fillId="7" borderId="48" xfId="2" applyNumberFormat="1" applyFont="1" applyAlignment="1">
      <alignment horizontal="center" vertical="center"/>
    </xf>
    <xf numFmtId="164" fontId="34" fillId="0" borderId="0" xfId="0" applyNumberFormat="1" applyFont="1" applyAlignment="1">
      <alignment horizontal="center"/>
    </xf>
    <xf numFmtId="164" fontId="36" fillId="0" borderId="0" xfId="0" applyNumberFormat="1" applyFont="1"/>
    <xf numFmtId="0" fontId="35" fillId="0" borderId="0" xfId="0" applyFont="1" applyProtection="1">
      <protection locked="0"/>
    </xf>
    <xf numFmtId="166" fontId="15" fillId="6" borderId="48" xfId="1" applyNumberFormat="1" applyAlignment="1">
      <alignment horizontal="center" vertical="center"/>
    </xf>
    <xf numFmtId="0" fontId="39" fillId="0" borderId="0" xfId="0" applyFont="1" applyAlignment="1">
      <alignment horizontal="center" wrapText="1"/>
    </xf>
    <xf numFmtId="0" fontId="19" fillId="0" borderId="0" xfId="0" applyFont="1" applyAlignment="1">
      <alignment horizontal="center"/>
    </xf>
    <xf numFmtId="0" fontId="18" fillId="8" borderId="13" xfId="4"/>
    <xf numFmtId="0" fontId="21" fillId="2" borderId="6" xfId="0" applyFont="1" applyFill="1" applyBorder="1" applyAlignment="1">
      <alignment horizontal="center"/>
    </xf>
    <xf numFmtId="0" fontId="18" fillId="8" borderId="13" xfId="4" applyAlignment="1">
      <alignment horizontal="left"/>
    </xf>
    <xf numFmtId="0" fontId="18" fillId="8" borderId="14" xfId="4" applyBorder="1" applyAlignment="1">
      <alignment horizontal="left"/>
    </xf>
    <xf numFmtId="0" fontId="18" fillId="8" borderId="15" xfId="4" applyBorder="1" applyAlignment="1">
      <alignment horizontal="left"/>
    </xf>
    <xf numFmtId="0" fontId="6" fillId="0" borderId="13" xfId="0" applyFont="1" applyBorder="1" applyAlignment="1">
      <alignment horizontal="center"/>
    </xf>
    <xf numFmtId="0" fontId="6" fillId="0" borderId="14" xfId="0" applyFont="1" applyBorder="1" applyAlignment="1">
      <alignment horizontal="center"/>
    </xf>
    <xf numFmtId="0" fontId="6" fillId="0" borderId="15" xfId="0" applyFont="1" applyBorder="1" applyAlignment="1">
      <alignment horizontal="center"/>
    </xf>
    <xf numFmtId="0" fontId="12" fillId="0" borderId="26" xfId="0" applyFont="1" applyBorder="1" applyAlignment="1">
      <alignment horizontal="center" vertical="center"/>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3" fillId="0" borderId="26" xfId="0" applyFont="1" applyBorder="1" applyAlignment="1">
      <alignment horizontal="center" vertical="center"/>
    </xf>
    <xf numFmtId="0" fontId="13" fillId="0" borderId="27" xfId="0" applyFont="1" applyBorder="1" applyAlignment="1">
      <alignment horizontal="center" vertical="center"/>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3" fillId="0" borderId="30"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xf>
    <xf numFmtId="0" fontId="13" fillId="0" borderId="33" xfId="0" applyFont="1" applyBorder="1" applyAlignment="1">
      <alignment horizontal="center" vertical="center"/>
    </xf>
    <xf numFmtId="0" fontId="13" fillId="0" borderId="34" xfId="0" applyFont="1" applyBorder="1" applyAlignment="1">
      <alignment horizontal="center" vertical="center"/>
    </xf>
    <xf numFmtId="0" fontId="9" fillId="0" borderId="1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cellXfs>
  <cellStyles count="5">
    <cellStyle name="Calculation" xfId="2" builtinId="22"/>
    <cellStyle name="Input" xfId="1" builtinId="20"/>
    <cellStyle name="Linked Cell" xfId="3" builtinId="24"/>
    <cellStyle name="Normal" xfId="0" builtinId="0"/>
    <cellStyle name="TitleBLACK" xfId="4" xr:uid="{5D5E716B-8D5B-416A-A081-0BAD4BEC4D2C}"/>
  </cellStyles>
  <dxfs count="7">
    <dxf>
      <font>
        <color rgb="FF9C0006"/>
      </font>
    </dxf>
    <dxf>
      <font>
        <color rgb="FF9C0006"/>
      </font>
      <fill>
        <patternFill>
          <bgColor rgb="FFFFC7CE"/>
        </patternFill>
      </fill>
    </dxf>
    <dxf>
      <font>
        <color rgb="FF9C0006"/>
      </font>
      <fill>
        <patternFill>
          <bgColor rgb="FFFFC7CE"/>
        </patternFill>
      </fill>
    </dxf>
    <dxf>
      <font>
        <b/>
        <i/>
      </font>
      <fill>
        <patternFill>
          <bgColor rgb="FFFF0000"/>
        </patternFill>
      </fill>
    </dxf>
    <dxf>
      <font>
        <b/>
        <i/>
      </font>
      <fill>
        <patternFill>
          <bgColor rgb="FFFF0000"/>
        </patternFill>
      </fill>
    </dxf>
    <dxf>
      <font>
        <b/>
        <i/>
      </font>
      <fill>
        <patternFill>
          <bgColor rgb="FFFF0000"/>
        </patternFill>
      </fill>
    </dxf>
    <dxf>
      <font>
        <b/>
        <i/>
      </font>
      <fill>
        <patternFill>
          <bgColor rgb="FFFF0000"/>
        </patternFill>
      </fill>
    </dxf>
  </dxfs>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calcChain" Target="calcChain.xml"/><Relationship Id="rId5" Type="http://schemas.openxmlformats.org/officeDocument/2006/relationships/externalLink" Target="externalLinks/externalLink3.xml"/><Relationship Id="rId10" Type="http://schemas.openxmlformats.org/officeDocument/2006/relationships/sheetMetadata" Target="metadata.xml"/><Relationship Id="rId4" Type="http://schemas.openxmlformats.org/officeDocument/2006/relationships/externalLink" Target="externalLinks/externalLink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Envelope Flyrock</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'Flyrock Exclusion Calculator'!$Q$21:$Q$96</c:f>
              <c:numCache>
                <c:formatCode>0.0</c:formatCode>
                <c:ptCount val="76"/>
                <c:pt idx="0">
                  <c:v>-374.37427303920038</c:v>
                </c:pt>
                <c:pt idx="1">
                  <c:v>-346.29620256126037</c:v>
                </c:pt>
                <c:pt idx="2">
                  <c:v>-318.21813208332031</c:v>
                </c:pt>
                <c:pt idx="3">
                  <c:v>-290.14006160538031</c:v>
                </c:pt>
                <c:pt idx="4">
                  <c:v>-262.06199112744025</c:v>
                </c:pt>
                <c:pt idx="5">
                  <c:v>-233.98392064950025</c:v>
                </c:pt>
                <c:pt idx="6">
                  <c:v>-205.90585017156025</c:v>
                </c:pt>
                <c:pt idx="7">
                  <c:v>-177.82777969362022</c:v>
                </c:pt>
                <c:pt idx="8">
                  <c:v>-149.74970921568018</c:v>
                </c:pt>
                <c:pt idx="9">
                  <c:v>-121.67163873774015</c:v>
                </c:pt>
                <c:pt idx="10">
                  <c:v>-93.593568259800122</c:v>
                </c:pt>
                <c:pt idx="11">
                  <c:v>-65.51549778186012</c:v>
                </c:pt>
                <c:pt idx="12">
                  <c:v>-37.437427303920117</c:v>
                </c:pt>
                <c:pt idx="13">
                  <c:v>-9.3593568259800577</c:v>
                </c:pt>
                <c:pt idx="14">
                  <c:v>18.718713651959945</c:v>
                </c:pt>
                <c:pt idx="15">
                  <c:v>46.796784129900004</c:v>
                </c:pt>
                <c:pt idx="16">
                  <c:v>74.874854607840007</c:v>
                </c:pt>
                <c:pt idx="17">
                  <c:v>102.95292508578001</c:v>
                </c:pt>
                <c:pt idx="18">
                  <c:v>131.03099556372007</c:v>
                </c:pt>
                <c:pt idx="19">
                  <c:v>159.10906604166007</c:v>
                </c:pt>
                <c:pt idx="20">
                  <c:v>187.18713651960013</c:v>
                </c:pt>
                <c:pt idx="21">
                  <c:v>215.26520699754008</c:v>
                </c:pt>
                <c:pt idx="22">
                  <c:v>243.34327747548014</c:v>
                </c:pt>
                <c:pt idx="23">
                  <c:v>271.4213479534202</c:v>
                </c:pt>
                <c:pt idx="24">
                  <c:v>299.49941843136014</c:v>
                </c:pt>
                <c:pt idx="25">
                  <c:v>327.5774889093002</c:v>
                </c:pt>
                <c:pt idx="26">
                  <c:v>355.65555938724026</c:v>
                </c:pt>
                <c:pt idx="27">
                  <c:v>383.73362986518032</c:v>
                </c:pt>
                <c:pt idx="28">
                  <c:v>411.81170034312026</c:v>
                </c:pt>
                <c:pt idx="29">
                  <c:v>439.88977082106032</c:v>
                </c:pt>
                <c:pt idx="30">
                  <c:v>467.96784129900038</c:v>
                </c:pt>
                <c:pt idx="31">
                  <c:v>496.04591177694033</c:v>
                </c:pt>
                <c:pt idx="32">
                  <c:v>524.12398225488039</c:v>
                </c:pt>
                <c:pt idx="33">
                  <c:v>552.20205273282045</c:v>
                </c:pt>
                <c:pt idx="34">
                  <c:v>580.28012321076039</c:v>
                </c:pt>
                <c:pt idx="35">
                  <c:v>608.35819368870045</c:v>
                </c:pt>
                <c:pt idx="36">
                  <c:v>636.43626416664051</c:v>
                </c:pt>
                <c:pt idx="37">
                  <c:v>664.51433464458057</c:v>
                </c:pt>
                <c:pt idx="38">
                  <c:v>692.59240512252052</c:v>
                </c:pt>
                <c:pt idx="39">
                  <c:v>720.67047560046046</c:v>
                </c:pt>
                <c:pt idx="40">
                  <c:v>748.74854607840064</c:v>
                </c:pt>
              </c:numCache>
            </c:numRef>
          </c:xVal>
          <c:yVal>
            <c:numRef>
              <c:f>'Flyrock Exclusion Calculator'!$R$21:$R$96</c:f>
              <c:numCache>
                <c:formatCode>0.0</c:formatCode>
                <c:ptCount val="76"/>
                <c:pt idx="0">
                  <c:v>0</c:v>
                </c:pt>
                <c:pt idx="1">
                  <c:v>108.10057134006912</c:v>
                </c:pt>
                <c:pt idx="2">
                  <c:v>207.77772153675636</c:v>
                </c:pt>
                <c:pt idx="3">
                  <c:v>299.03145059006124</c:v>
                </c:pt>
                <c:pt idx="4">
                  <c:v>381.86175849998449</c:v>
                </c:pt>
                <c:pt idx="5">
                  <c:v>456.26864526652554</c:v>
                </c:pt>
                <c:pt idx="6">
                  <c:v>522.25211088968445</c:v>
                </c:pt>
                <c:pt idx="7">
                  <c:v>579.81215536946149</c:v>
                </c:pt>
                <c:pt idx="8">
                  <c:v>628.94877870585663</c:v>
                </c:pt>
                <c:pt idx="9">
                  <c:v>669.66198089886973</c:v>
                </c:pt>
                <c:pt idx="10">
                  <c:v>701.9517619485008</c:v>
                </c:pt>
                <c:pt idx="11">
                  <c:v>725.81812185474973</c:v>
                </c:pt>
                <c:pt idx="12">
                  <c:v>741.26106061761675</c:v>
                </c:pt>
                <c:pt idx="13">
                  <c:v>748.28057823710185</c:v>
                </c:pt>
                <c:pt idx="14">
                  <c:v>746.87667471320481</c:v>
                </c:pt>
                <c:pt idx="15">
                  <c:v>737.04935004592573</c:v>
                </c:pt>
                <c:pt idx="16">
                  <c:v>718.79860423526475</c:v>
                </c:pt>
                <c:pt idx="17">
                  <c:v>692.12443728122184</c:v>
                </c:pt>
                <c:pt idx="18">
                  <c:v>657.0268491837968</c:v>
                </c:pt>
                <c:pt idx="19">
                  <c:v>613.50583994298972</c:v>
                </c:pt>
                <c:pt idx="20">
                  <c:v>561.56140955880073</c:v>
                </c:pt>
                <c:pt idx="21">
                  <c:v>501.19355803122983</c:v>
                </c:pt>
                <c:pt idx="22">
                  <c:v>432.40228536027678</c:v>
                </c:pt>
                <c:pt idx="23">
                  <c:v>355.18759154594164</c:v>
                </c:pt>
                <c:pt idx="24">
                  <c:v>269.54947658822488</c:v>
                </c:pt>
                <c:pt idx="25">
                  <c:v>175.48794048712571</c:v>
                </c:pt>
                <c:pt idx="26">
                  <c:v>73.002983242644547</c:v>
                </c:pt>
                <c:pt idx="27">
                  <c:v>-37.905395145218726</c:v>
                </c:pt>
                <c:pt idx="28">
                  <c:v>-157.23719467646339</c:v>
                </c:pt>
                <c:pt idx="29">
                  <c:v>-284.99241535109064</c:v>
                </c:pt>
                <c:pt idx="30">
                  <c:v>-421.17105716909987</c:v>
                </c:pt>
                <c:pt idx="31">
                  <c:v>-565.77312013049061</c:v>
                </c:pt>
                <c:pt idx="32">
                  <c:v>-718.79860423526384</c:v>
                </c:pt>
                <c:pt idx="33">
                  <c:v>-880.24750948341909</c:v>
                </c:pt>
                <c:pt idx="34">
                  <c:v>-1050.1198358749555</c:v>
                </c:pt>
                <c:pt idx="35">
                  <c:v>-1228.4155834098747</c:v>
                </c:pt>
                <c:pt idx="36">
                  <c:v>-1415.1347520881764</c:v>
                </c:pt>
                <c:pt idx="37">
                  <c:v>-1610.2773419098596</c:v>
                </c:pt>
                <c:pt idx="38">
                  <c:v>-1813.843352874924</c:v>
                </c:pt>
                <c:pt idx="39">
                  <c:v>-2025.8327849833704</c:v>
                </c:pt>
                <c:pt idx="40">
                  <c:v>-2246.2456382352011</c:v>
                </c:pt>
              </c:numCache>
            </c:numRef>
          </c:yVal>
          <c:smooth val="1"/>
          <c:extLst>
            <c:ext xmlns:c16="http://schemas.microsoft.com/office/drawing/2014/chart" uri="{C3380CC4-5D6E-409C-BE32-E72D297353CC}">
              <c16:uniqueId val="{00000000-DE79-4BDD-8312-7ECFC3A4AD8B}"/>
            </c:ext>
          </c:extLst>
        </c:ser>
        <c:dLbls>
          <c:showLegendKey val="0"/>
          <c:showVal val="0"/>
          <c:showCatName val="0"/>
          <c:showSerName val="0"/>
          <c:showPercent val="0"/>
          <c:showBubbleSize val="0"/>
        </c:dLbls>
        <c:axId val="904516511"/>
        <c:axId val="904491135"/>
      </c:scatterChart>
      <c:valAx>
        <c:axId val="90451651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91135"/>
        <c:crosses val="autoZero"/>
        <c:crossBetween val="midCat"/>
      </c:valAx>
      <c:valAx>
        <c:axId val="90449113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165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'Fly Rock Envelope'!$F$22</c:f>
          <c:strCache>
            <c:ptCount val="1"/>
            <c:pt idx="0">
              <c:v>FLYROCK TRAJECTORIES BASED ON 60.6020760247911m/s EJECTION VELOCITY</c:v>
            </c:pt>
          </c:strCache>
        </c:strRef>
      </c:tx>
      <c:layout>
        <c:manualLayout>
          <c:xMode val="edge"/>
          <c:yMode val="edge"/>
          <c:x val="0.26668180431916011"/>
          <c:y val="3.3009076196384074E-2"/>
        </c:manualLayout>
      </c:layout>
      <c:overlay val="0"/>
      <c:txPr>
        <a:bodyPr/>
        <a:lstStyle/>
        <a:p>
          <a:pPr>
            <a:defRPr sz="2000" b="1">
              <a:solidFill>
                <a:schemeClr val="accent1">
                  <a:lumMod val="75000"/>
                </a:schemeClr>
              </a:solidFill>
              <a:latin typeface="Arial" panose="020B0604020202020204" pitchFamily="34" charset="0"/>
              <a:cs typeface="Arial" panose="020B0604020202020204" pitchFamily="34" charset="0"/>
            </a:defRPr>
          </a:pPr>
          <a:endParaRPr lang="en-US"/>
        </a:p>
      </c:txPr>
    </c:title>
    <c:autoTitleDeleted val="0"/>
    <c:plotArea>
      <c:layout>
        <c:manualLayout>
          <c:layoutTarget val="inner"/>
          <c:xMode val="edge"/>
          <c:yMode val="edge"/>
          <c:x val="0.12047251207420211"/>
          <c:y val="0.11645776981795462"/>
          <c:w val="0.69998428042023197"/>
          <c:h val="0.76503687750778426"/>
        </c:manualLayout>
      </c:layout>
      <c:scatterChart>
        <c:scatterStyle val="lineMarker"/>
        <c:varyColors val="0"/>
        <c:ser>
          <c:idx val="0"/>
          <c:order val="0"/>
          <c:tx>
            <c:strRef>
              <c:f>'Fly Rock Envelope'!$D$55</c:f>
              <c:strCache>
                <c:ptCount val="1"/>
                <c:pt idx="0">
                  <c:v>45°</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Envelope'!$D$59:$D$382</c:f>
              <c:numCache>
                <c:formatCode>0.0</c:formatCode>
                <c:ptCount val="324"/>
                <c:pt idx="0">
                  <c:v>0</c:v>
                </c:pt>
                <c:pt idx="1">
                  <c:v>0.99732887628233113</c:v>
                </c:pt>
                <c:pt idx="2">
                  <c:v>1.9893155051293248</c:v>
                </c:pt>
                <c:pt idx="3">
                  <c:v>2.9759598865409811</c:v>
                </c:pt>
                <c:pt idx="4">
                  <c:v>3.9572620205172999</c:v>
                </c:pt>
                <c:pt idx="5">
                  <c:v>4.9332219070582806</c:v>
                </c:pt>
                <c:pt idx="6">
                  <c:v>5.9038395461639244</c:v>
                </c:pt>
                <c:pt idx="7">
                  <c:v>6.8691149378342313</c:v>
                </c:pt>
                <c:pt idx="8">
                  <c:v>7.8290480820691997</c:v>
                </c:pt>
                <c:pt idx="9">
                  <c:v>8.7836389788688312</c:v>
                </c:pt>
                <c:pt idx="10">
                  <c:v>9.732887628233124</c:v>
                </c:pt>
                <c:pt idx="11">
                  <c:v>10.676794030162082</c:v>
                </c:pt>
                <c:pt idx="12">
                  <c:v>11.615358184655699</c:v>
                </c:pt>
                <c:pt idx="13">
                  <c:v>12.548580091713982</c:v>
                </c:pt>
                <c:pt idx="14">
                  <c:v>13.476459751336925</c:v>
                </c:pt>
                <c:pt idx="15">
                  <c:v>14.398997163524532</c:v>
                </c:pt>
                <c:pt idx="16">
                  <c:v>15.316192328276802</c:v>
                </c:pt>
                <c:pt idx="17">
                  <c:v>16.22804524559373</c:v>
                </c:pt>
                <c:pt idx="18">
                  <c:v>17.134555915475325</c:v>
                </c:pt>
                <c:pt idx="19">
                  <c:v>18.035724337921582</c:v>
                </c:pt>
                <c:pt idx="20">
                  <c:v>18.931550512932503</c:v>
                </c:pt>
                <c:pt idx="21">
                  <c:v>19.822034440508084</c:v>
                </c:pt>
                <c:pt idx="22">
                  <c:v>20.707176120648327</c:v>
                </c:pt>
                <c:pt idx="23">
                  <c:v>21.586975553353234</c:v>
                </c:pt>
                <c:pt idx="24">
                  <c:v>22.461432738622804</c:v>
                </c:pt>
                <c:pt idx="25">
                  <c:v>23.330547676457037</c:v>
                </c:pt>
                <c:pt idx="26">
                  <c:v>24.19432036685593</c:v>
                </c:pt>
                <c:pt idx="27">
                  <c:v>25.052750809819486</c:v>
                </c:pt>
                <c:pt idx="28">
                  <c:v>25.905839005347705</c:v>
                </c:pt>
                <c:pt idx="29">
                  <c:v>26.753584953440587</c:v>
                </c:pt>
                <c:pt idx="30">
                  <c:v>27.595988654098132</c:v>
                </c:pt>
                <c:pt idx="31">
                  <c:v>28.433050107320341</c:v>
                </c:pt>
                <c:pt idx="32">
                  <c:v>29.264769313107209</c:v>
                </c:pt>
                <c:pt idx="33">
                  <c:v>30.091146271458737</c:v>
                </c:pt>
                <c:pt idx="34">
                  <c:v>30.912180982374931</c:v>
                </c:pt>
                <c:pt idx="35">
                  <c:v>31.727873445855789</c:v>
                </c:pt>
                <c:pt idx="36">
                  <c:v>32.538223661901313</c:v>
                </c:pt>
                <c:pt idx="37">
                  <c:v>33.34323163051149</c:v>
                </c:pt>
                <c:pt idx="38">
                  <c:v>34.142897351686337</c:v>
                </c:pt>
                <c:pt idx="39">
                  <c:v>34.93722082542584</c:v>
                </c:pt>
                <c:pt idx="40">
                  <c:v>35.726202051730013</c:v>
                </c:pt>
                <c:pt idx="41">
                  <c:v>36.509841030598842</c:v>
                </c:pt>
                <c:pt idx="42">
                  <c:v>37.288137762032342</c:v>
                </c:pt>
                <c:pt idx="43">
                  <c:v>38.061092246030498</c:v>
                </c:pt>
                <c:pt idx="44">
                  <c:v>38.828704482593317</c:v>
                </c:pt>
                <c:pt idx="45">
                  <c:v>39.590974471720799</c:v>
                </c:pt>
                <c:pt idx="46">
                  <c:v>40.347902213412944</c:v>
                </c:pt>
                <c:pt idx="47">
                  <c:v>41.099487707669752</c:v>
                </c:pt>
                <c:pt idx="48">
                  <c:v>41.845730954491223</c:v>
                </c:pt>
                <c:pt idx="49">
                  <c:v>42.586631953877351</c:v>
                </c:pt>
                <c:pt idx="50">
                  <c:v>43.322190705828149</c:v>
                </c:pt>
                <c:pt idx="51">
                  <c:v>44.052407210343603</c:v>
                </c:pt>
                <c:pt idx="52">
                  <c:v>44.777281467423727</c:v>
                </c:pt>
                <c:pt idx="53">
                  <c:v>45.496813477068507</c:v>
                </c:pt>
                <c:pt idx="54">
                  <c:v>46.211003239277957</c:v>
                </c:pt>
                <c:pt idx="55">
                  <c:v>46.919850754052064</c:v>
                </c:pt>
                <c:pt idx="56">
                  <c:v>47.623356021390833</c:v>
                </c:pt>
                <c:pt idx="57">
                  <c:v>48.321519041294266</c:v>
                </c:pt>
                <c:pt idx="58">
                  <c:v>49.014339813762362</c:v>
                </c:pt>
                <c:pt idx="59">
                  <c:v>49.701818338795121</c:v>
                </c:pt>
                <c:pt idx="60">
                  <c:v>50.383954616392536</c:v>
                </c:pt>
                <c:pt idx="61">
                  <c:v>51.060748646554622</c:v>
                </c:pt>
                <c:pt idx="62">
                  <c:v>51.732200429281363</c:v>
                </c:pt>
                <c:pt idx="63">
                  <c:v>52.398309964572775</c:v>
                </c:pt>
                <c:pt idx="64">
                  <c:v>53.059077252428843</c:v>
                </c:pt>
                <c:pt idx="65">
                  <c:v>53.714502292849573</c:v>
                </c:pt>
                <c:pt idx="66">
                  <c:v>54.364585085834968</c:v>
                </c:pt>
                <c:pt idx="67">
                  <c:v>55.009325631385025</c:v>
                </c:pt>
                <c:pt idx="68">
                  <c:v>55.648723929499745</c:v>
                </c:pt>
                <c:pt idx="69">
                  <c:v>56.282779980179129</c:v>
                </c:pt>
                <c:pt idx="70">
                  <c:v>56.911493783423168</c:v>
                </c:pt>
                <c:pt idx="71">
                  <c:v>57.534865339231878</c:v>
                </c:pt>
                <c:pt idx="72">
                  <c:v>58.152894647605251</c:v>
                </c:pt>
                <c:pt idx="73">
                  <c:v>58.76558170854328</c:v>
                </c:pt>
                <c:pt idx="74">
                  <c:v>59.372926522045979</c:v>
                </c:pt>
                <c:pt idx="75">
                  <c:v>59.974929088113342</c:v>
                </c:pt>
                <c:pt idx="76">
                  <c:v>60.57158940674536</c:v>
                </c:pt>
                <c:pt idx="77">
                  <c:v>61.162907477942042</c:v>
                </c:pt>
                <c:pt idx="78">
                  <c:v>61.748883301703387</c:v>
                </c:pt>
                <c:pt idx="79">
                  <c:v>62.329516878029395</c:v>
                </c:pt>
                <c:pt idx="80">
                  <c:v>62.904808206920066</c:v>
                </c:pt>
                <c:pt idx="81">
                  <c:v>63.4747572883754</c:v>
                </c:pt>
                <c:pt idx="82">
                  <c:v>64.039364122395398</c:v>
                </c:pt>
                <c:pt idx="83">
                  <c:v>64.598628708980058</c:v>
                </c:pt>
                <c:pt idx="84">
                  <c:v>65.152551048129368</c:v>
                </c:pt>
                <c:pt idx="85">
                  <c:v>65.701131139843355</c:v>
                </c:pt>
                <c:pt idx="86">
                  <c:v>66.244368984122005</c:v>
                </c:pt>
                <c:pt idx="87">
                  <c:v>66.782264580965318</c:v>
                </c:pt>
                <c:pt idx="88">
                  <c:v>67.31481793037328</c:v>
                </c:pt>
                <c:pt idx="89">
                  <c:v>67.84202903234592</c:v>
                </c:pt>
                <c:pt idx="90">
                  <c:v>68.363897886883208</c:v>
                </c:pt>
                <c:pt idx="91">
                  <c:v>68.880424493985174</c:v>
                </c:pt>
                <c:pt idx="92">
                  <c:v>69.391608853651789</c:v>
                </c:pt>
                <c:pt idx="93">
                  <c:v>69.897450965883081</c:v>
                </c:pt>
                <c:pt idx="94">
                  <c:v>70.397950830679022</c:v>
                </c:pt>
                <c:pt idx="95">
                  <c:v>70.893108448039627</c:v>
                </c:pt>
                <c:pt idx="96">
                  <c:v>71.382923817964894</c:v>
                </c:pt>
                <c:pt idx="97">
                  <c:v>71.867396940454825</c:v>
                </c:pt>
                <c:pt idx="98">
                  <c:v>72.346527815509432</c:v>
                </c:pt>
                <c:pt idx="99">
                  <c:v>72.820316443128689</c:v>
                </c:pt>
                <c:pt idx="100">
                  <c:v>73.288762823312609</c:v>
                </c:pt>
                <c:pt idx="101">
                  <c:v>73.751866956061193</c:v>
                </c:pt>
                <c:pt idx="102">
                  <c:v>74.209628841374439</c:v>
                </c:pt>
                <c:pt idx="103">
                  <c:v>74.662048479252348</c:v>
                </c:pt>
                <c:pt idx="104">
                  <c:v>75.109125869694921</c:v>
                </c:pt>
                <c:pt idx="105">
                  <c:v>75.550861012702157</c:v>
                </c:pt>
                <c:pt idx="106">
                  <c:v>75.987253908274056</c:v>
                </c:pt>
                <c:pt idx="107">
                  <c:v>76.418304556410618</c:v>
                </c:pt>
                <c:pt idx="108">
                  <c:v>76.844012957111829</c:v>
                </c:pt>
                <c:pt idx="109">
                  <c:v>77.264379110377718</c:v>
                </c:pt>
                <c:pt idx="110">
                  <c:v>77.679403016208255</c:v>
                </c:pt>
                <c:pt idx="111">
                  <c:v>78.08908467460347</c:v>
                </c:pt>
                <c:pt idx="112">
                  <c:v>78.493424085563333</c:v>
                </c:pt>
                <c:pt idx="113">
                  <c:v>78.892421249087874</c:v>
                </c:pt>
                <c:pt idx="114">
                  <c:v>79.286076165177064</c:v>
                </c:pt>
                <c:pt idx="115">
                  <c:v>79.674388833830932</c:v>
                </c:pt>
                <c:pt idx="116">
                  <c:v>80.057359255049448</c:v>
                </c:pt>
                <c:pt idx="117">
                  <c:v>80.434987428832642</c:v>
                </c:pt>
                <c:pt idx="118">
                  <c:v>80.807273355180484</c:v>
                </c:pt>
                <c:pt idx="119">
                  <c:v>81.17421703409299</c:v>
                </c:pt>
                <c:pt idx="120">
                  <c:v>81.535818465570173</c:v>
                </c:pt>
                <c:pt idx="121">
                  <c:v>81.892077649611991</c:v>
                </c:pt>
                <c:pt idx="122">
                  <c:v>82.242994586218487</c:v>
                </c:pt>
                <c:pt idx="123">
                  <c:v>82.588569275389659</c:v>
                </c:pt>
                <c:pt idx="124">
                  <c:v>82.928801717125481</c:v>
                </c:pt>
                <c:pt idx="125">
                  <c:v>83.263691911425965</c:v>
                </c:pt>
                <c:pt idx="126">
                  <c:v>83.593239858291113</c:v>
                </c:pt>
                <c:pt idx="127">
                  <c:v>83.917445557720924</c:v>
                </c:pt>
                <c:pt idx="128">
                  <c:v>84.236309009715399</c:v>
                </c:pt>
                <c:pt idx="129">
                  <c:v>84.549830214274508</c:v>
                </c:pt>
                <c:pt idx="130">
                  <c:v>84.858009171398308</c:v>
                </c:pt>
                <c:pt idx="131">
                  <c:v>85.160845881086772</c:v>
                </c:pt>
                <c:pt idx="132">
                  <c:v>85.458340343339898</c:v>
                </c:pt>
                <c:pt idx="133">
                  <c:v>85.750492558157674</c:v>
                </c:pt>
                <c:pt idx="134">
                  <c:v>86.037302525540127</c:v>
                </c:pt>
                <c:pt idx="135">
                  <c:v>86.318770245487229</c:v>
                </c:pt>
                <c:pt idx="136">
                  <c:v>86.594895717999009</c:v>
                </c:pt>
                <c:pt idx="137">
                  <c:v>86.865678943075437</c:v>
                </c:pt>
                <c:pt idx="138">
                  <c:v>87.131119920716529</c:v>
                </c:pt>
                <c:pt idx="139">
                  <c:v>87.391218650922298</c:v>
                </c:pt>
                <c:pt idx="140">
                  <c:v>87.645975133692716</c:v>
                </c:pt>
                <c:pt idx="141">
                  <c:v>87.895389369027797</c:v>
                </c:pt>
                <c:pt idx="142">
                  <c:v>88.139461356927541</c:v>
                </c:pt>
                <c:pt idx="143">
                  <c:v>88.378191097391962</c:v>
                </c:pt>
                <c:pt idx="144">
                  <c:v>88.611578590421033</c:v>
                </c:pt>
                <c:pt idx="145">
                  <c:v>88.839623836014766</c:v>
                </c:pt>
                <c:pt idx="146">
                  <c:v>89.062326834173149</c:v>
                </c:pt>
                <c:pt idx="147">
                  <c:v>89.279687584896223</c:v>
                </c:pt>
                <c:pt idx="148">
                  <c:v>89.491706088183946</c:v>
                </c:pt>
                <c:pt idx="149">
                  <c:v>89.698382344036332</c:v>
                </c:pt>
                <c:pt idx="150">
                  <c:v>89.899716352453382</c:v>
                </c:pt>
                <c:pt idx="151">
                  <c:v>90.09570811343508</c:v>
                </c:pt>
                <c:pt idx="152">
                  <c:v>90.286357626981456</c:v>
                </c:pt>
                <c:pt idx="153">
                  <c:v>90.471664893092495</c:v>
                </c:pt>
                <c:pt idx="154">
                  <c:v>90.651629911768197</c:v>
                </c:pt>
                <c:pt idx="155">
                  <c:v>90.826252683008548</c:v>
                </c:pt>
                <c:pt idx="156">
                  <c:v>90.995533206813576</c:v>
                </c:pt>
                <c:pt idx="157">
                  <c:v>91.159471483183268</c:v>
                </c:pt>
                <c:pt idx="158">
                  <c:v>91.318067512117608</c:v>
                </c:pt>
                <c:pt idx="159">
                  <c:v>91.471321293616612</c:v>
                </c:pt>
                <c:pt idx="160">
                  <c:v>91.619232827680293</c:v>
                </c:pt>
                <c:pt idx="161">
                  <c:v>91.761802114308622</c:v>
                </c:pt>
                <c:pt idx="162">
                  <c:v>91.899029153501615</c:v>
                </c:pt>
                <c:pt idx="163">
                  <c:v>92.030913945259286</c:v>
                </c:pt>
                <c:pt idx="164">
                  <c:v>92.157456489581605</c:v>
                </c:pt>
                <c:pt idx="165">
                  <c:v>92.278656786468588</c:v>
                </c:pt>
                <c:pt idx="166">
                  <c:v>92.394514835920248</c:v>
                </c:pt>
                <c:pt idx="167">
                  <c:v>92.505030637936542</c:v>
                </c:pt>
                <c:pt idx="168">
                  <c:v>92.610204192517529</c:v>
                </c:pt>
                <c:pt idx="169">
                  <c:v>92.710035499663149</c:v>
                </c:pt>
                <c:pt idx="170">
                  <c:v>92.804524559373462</c:v>
                </c:pt>
                <c:pt idx="171">
                  <c:v>92.893671371648409</c:v>
                </c:pt>
                <c:pt idx="172">
                  <c:v>92.977475936488034</c:v>
                </c:pt>
                <c:pt idx="173">
                  <c:v>93.055938253892336</c:v>
                </c:pt>
                <c:pt idx="174">
                  <c:v>93.129058323861273</c:v>
                </c:pt>
                <c:pt idx="175">
                  <c:v>93.196836146394887</c:v>
                </c:pt>
                <c:pt idx="176">
                  <c:v>93.259271721493164</c:v>
                </c:pt>
                <c:pt idx="177">
                  <c:v>93.316365049156104</c:v>
                </c:pt>
                <c:pt idx="178">
                  <c:v>93.368116129383679</c:v>
                </c:pt>
                <c:pt idx="179">
                  <c:v>93.414524962175946</c:v>
                </c:pt>
                <c:pt idx="180">
                  <c:v>93.455591547532876</c:v>
                </c:pt>
                <c:pt idx="181">
                  <c:v>93.491315885454455</c:v>
                </c:pt>
                <c:pt idx="182">
                  <c:v>93.521697975940711</c:v>
                </c:pt>
                <c:pt idx="183">
                  <c:v>93.546737818991616</c:v>
                </c:pt>
                <c:pt idx="184">
                  <c:v>93.566435414607184</c:v>
                </c:pt>
                <c:pt idx="185">
                  <c:v>93.58079076278743</c:v>
                </c:pt>
                <c:pt idx="186">
                  <c:v>93.589803863532325</c:v>
                </c:pt>
                <c:pt idx="187">
                  <c:v>93.593474716841882</c:v>
                </c:pt>
                <c:pt idx="188">
                  <c:v>93.591803322716117</c:v>
                </c:pt>
                <c:pt idx="189">
                  <c:v>93.584789681155002</c:v>
                </c:pt>
                <c:pt idx="190">
                  <c:v>93.572433792158549</c:v>
                </c:pt>
                <c:pt idx="191">
                  <c:v>93.554735655726745</c:v>
                </c:pt>
                <c:pt idx="192">
                  <c:v>93.531695271859633</c:v>
                </c:pt>
                <c:pt idx="193">
                  <c:v>93.503312640557169</c:v>
                </c:pt>
                <c:pt idx="194">
                  <c:v>93.469587761819355</c:v>
                </c:pt>
                <c:pt idx="195">
                  <c:v>93.430520635646232</c:v>
                </c:pt>
                <c:pt idx="196">
                  <c:v>93.386111262037744</c:v>
                </c:pt>
                <c:pt idx="197">
                  <c:v>93.336359640993933</c:v>
                </c:pt>
                <c:pt idx="198">
                  <c:v>93.281265772514786</c:v>
                </c:pt>
                <c:pt idx="199">
                  <c:v>93.220829656600301</c:v>
                </c:pt>
                <c:pt idx="200">
                  <c:v>93.15505129325048</c:v>
                </c:pt>
                <c:pt idx="201">
                  <c:v>93.083930682465308</c:v>
                </c:pt>
                <c:pt idx="202">
                  <c:v>93.007467824244799</c:v>
                </c:pt>
                <c:pt idx="203">
                  <c:v>92.925662718588953</c:v>
                </c:pt>
                <c:pt idx="204">
                  <c:v>92.838515365497784</c:v>
                </c:pt>
                <c:pt idx="205">
                  <c:v>92.746025764971279</c:v>
                </c:pt>
                <c:pt idx="206">
                  <c:v>92.648193917009422</c:v>
                </c:pt>
                <c:pt idx="207">
                  <c:v>92.545019821612243</c:v>
                </c:pt>
                <c:pt idx="208">
                  <c:v>92.436503478779713</c:v>
                </c:pt>
                <c:pt idx="209">
                  <c:v>92.322644888511846</c:v>
                </c:pt>
                <c:pt idx="210">
                  <c:v>92.203444050808656</c:v>
                </c:pt>
                <c:pt idx="211">
                  <c:v>92.078900965670115</c:v>
                </c:pt>
                <c:pt idx="212">
                  <c:v>91.949015633096238</c:v>
                </c:pt>
                <c:pt idx="213">
                  <c:v>91.813788053087023</c:v>
                </c:pt>
                <c:pt idx="214">
                  <c:v>91.673218225642472</c:v>
                </c:pt>
                <c:pt idx="215">
                  <c:v>91.527306150762584</c:v>
                </c:pt>
                <c:pt idx="216">
                  <c:v>91.376051828447345</c:v>
                </c:pt>
                <c:pt idx="217">
                  <c:v>91.219455258696783</c:v>
                </c:pt>
                <c:pt idx="218">
                  <c:v>91.057516441510899</c:v>
                </c:pt>
                <c:pt idx="219">
                  <c:v>90.890235376889649</c:v>
                </c:pt>
                <c:pt idx="220">
                  <c:v>90.717612064833077</c:v>
                </c:pt>
                <c:pt idx="221">
                  <c:v>90.539646505341153</c:v>
                </c:pt>
                <c:pt idx="222">
                  <c:v>90.356338698413907</c:v>
                </c:pt>
                <c:pt idx="223">
                  <c:v>90.16768864405131</c:v>
                </c:pt>
                <c:pt idx="224">
                  <c:v>89.97369634225339</c:v>
                </c:pt>
                <c:pt idx="225">
                  <c:v>89.774361793020148</c:v>
                </c:pt>
                <c:pt idx="226">
                  <c:v>89.569684996351526</c:v>
                </c:pt>
                <c:pt idx="227">
                  <c:v>89.359665952247582</c:v>
                </c:pt>
                <c:pt idx="228">
                  <c:v>89.144304660708315</c:v>
                </c:pt>
                <c:pt idx="229">
                  <c:v>88.923601121733697</c:v>
                </c:pt>
                <c:pt idx="230">
                  <c:v>88.697555335323756</c:v>
                </c:pt>
                <c:pt idx="231">
                  <c:v>88.466167301478464</c:v>
                </c:pt>
                <c:pt idx="232">
                  <c:v>88.229437020197821</c:v>
                </c:pt>
                <c:pt idx="233">
                  <c:v>87.987364491481856</c:v>
                </c:pt>
                <c:pt idx="234">
                  <c:v>87.739949715330596</c:v>
                </c:pt>
                <c:pt idx="235">
                  <c:v>87.487192691743957</c:v>
                </c:pt>
                <c:pt idx="236">
                  <c:v>87.229093420721966</c:v>
                </c:pt>
                <c:pt idx="237">
                  <c:v>86.965651902264653</c:v>
                </c:pt>
                <c:pt idx="238">
                  <c:v>86.69686813637199</c:v>
                </c:pt>
                <c:pt idx="239">
                  <c:v>86.422742123044003</c:v>
                </c:pt>
                <c:pt idx="240">
                  <c:v>86.143273862280694</c:v>
                </c:pt>
                <c:pt idx="241">
                  <c:v>85.858463354082033</c:v>
                </c:pt>
                <c:pt idx="242">
                  <c:v>85.568310598448022</c:v>
                </c:pt>
                <c:pt idx="243">
                  <c:v>85.272815595378688</c:v>
                </c:pt>
                <c:pt idx="244">
                  <c:v>84.971978344874003</c:v>
                </c:pt>
                <c:pt idx="245">
                  <c:v>84.665798846933995</c:v>
                </c:pt>
                <c:pt idx="246">
                  <c:v>84.354277101558637</c:v>
                </c:pt>
                <c:pt idx="247">
                  <c:v>84.037413108747955</c:v>
                </c:pt>
                <c:pt idx="248">
                  <c:v>83.715206868501951</c:v>
                </c:pt>
                <c:pt idx="249">
                  <c:v>83.387658380820568</c:v>
                </c:pt>
                <c:pt idx="250">
                  <c:v>83.05476764570389</c:v>
                </c:pt>
                <c:pt idx="251">
                  <c:v>82.716534663151833</c:v>
                </c:pt>
                <c:pt idx="252">
                  <c:v>82.372959433164482</c:v>
                </c:pt>
                <c:pt idx="253">
                  <c:v>82.024041955741751</c:v>
                </c:pt>
                <c:pt idx="254">
                  <c:v>81.669782230883698</c:v>
                </c:pt>
                <c:pt idx="255">
                  <c:v>81.310180258590322</c:v>
                </c:pt>
                <c:pt idx="256">
                  <c:v>80.945236038861594</c:v>
                </c:pt>
                <c:pt idx="257">
                  <c:v>80.574949571697488</c:v>
                </c:pt>
                <c:pt idx="258">
                  <c:v>80.199320857098087</c:v>
                </c:pt>
                <c:pt idx="259">
                  <c:v>79.818349895063363</c:v>
                </c:pt>
                <c:pt idx="260">
                  <c:v>79.432036685593289</c:v>
                </c:pt>
                <c:pt idx="261">
                  <c:v>79.040381228687863</c:v>
                </c:pt>
                <c:pt idx="262">
                  <c:v>78.643383524347115</c:v>
                </c:pt>
                <c:pt idx="263">
                  <c:v>78.241043572571044</c:v>
                </c:pt>
                <c:pt idx="264">
                  <c:v>77.833361373359622</c:v>
                </c:pt>
                <c:pt idx="265">
                  <c:v>77.420336926712849</c:v>
                </c:pt>
                <c:pt idx="266">
                  <c:v>77.001970232630754</c:v>
                </c:pt>
                <c:pt idx="267">
                  <c:v>76.578261291113307</c:v>
                </c:pt>
                <c:pt idx="268">
                  <c:v>76.149210102160538</c:v>
                </c:pt>
                <c:pt idx="269">
                  <c:v>75.714816665772418</c:v>
                </c:pt>
                <c:pt idx="270">
                  <c:v>75.275080981948975</c:v>
                </c:pt>
                <c:pt idx="271">
                  <c:v>74.830003050690181</c:v>
                </c:pt>
                <c:pt idx="272">
                  <c:v>74.379582871996064</c:v>
                </c:pt>
                <c:pt idx="273">
                  <c:v>73.923820445866625</c:v>
                </c:pt>
                <c:pt idx="274">
                  <c:v>73.462715772301806</c:v>
                </c:pt>
                <c:pt idx="275">
                  <c:v>72.996268851301664</c:v>
                </c:pt>
                <c:pt idx="276">
                  <c:v>72.524479682866172</c:v>
                </c:pt>
                <c:pt idx="277">
                  <c:v>72.047348266995385</c:v>
                </c:pt>
                <c:pt idx="278">
                  <c:v>71.564874603689219</c:v>
                </c:pt>
                <c:pt idx="279">
                  <c:v>71.07705869294773</c:v>
                </c:pt>
                <c:pt idx="280">
                  <c:v>70.583900534770919</c:v>
                </c:pt>
                <c:pt idx="281">
                  <c:v>70.085400129158756</c:v>
                </c:pt>
                <c:pt idx="282">
                  <c:v>69.581557476111243</c:v>
                </c:pt>
                <c:pt idx="283">
                  <c:v>69.072372575628407</c:v>
                </c:pt>
                <c:pt idx="284">
                  <c:v>68.557845427710248</c:v>
                </c:pt>
                <c:pt idx="285">
                  <c:v>68.037976032356738</c:v>
                </c:pt>
                <c:pt idx="286">
                  <c:v>67.512764389567906</c:v>
                </c:pt>
                <c:pt idx="287">
                  <c:v>66.982210499343694</c:v>
                </c:pt>
                <c:pt idx="288">
                  <c:v>66.446314361684188</c:v>
                </c:pt>
                <c:pt idx="289">
                  <c:v>65.90507597658933</c:v>
                </c:pt>
                <c:pt idx="290">
                  <c:v>65.358495344059122</c:v>
                </c:pt>
                <c:pt idx="291">
                  <c:v>64.806572464093591</c:v>
                </c:pt>
                <c:pt idx="292">
                  <c:v>64.249307336692681</c:v>
                </c:pt>
                <c:pt idx="293">
                  <c:v>63.686699961856476</c:v>
                </c:pt>
                <c:pt idx="294">
                  <c:v>63.118750339584949</c:v>
                </c:pt>
                <c:pt idx="295">
                  <c:v>62.545458469878071</c:v>
                </c:pt>
                <c:pt idx="296">
                  <c:v>61.966824352735813</c:v>
                </c:pt>
                <c:pt idx="297">
                  <c:v>61.382847988158261</c:v>
                </c:pt>
                <c:pt idx="298">
                  <c:v>60.793529376145386</c:v>
                </c:pt>
                <c:pt idx="299">
                  <c:v>60.198868516697132</c:v>
                </c:pt>
                <c:pt idx="300">
                  <c:v>59.598865409813584</c:v>
                </c:pt>
                <c:pt idx="301">
                  <c:v>58.993520055494656</c:v>
                </c:pt>
                <c:pt idx="302">
                  <c:v>58.382832453740406</c:v>
                </c:pt>
                <c:pt idx="303">
                  <c:v>57.766802604550804</c:v>
                </c:pt>
                <c:pt idx="304">
                  <c:v>57.14543050792588</c:v>
                </c:pt>
                <c:pt idx="305">
                  <c:v>56.518716163865633</c:v>
                </c:pt>
                <c:pt idx="306">
                  <c:v>55.886659572370036</c:v>
                </c:pt>
                <c:pt idx="307">
                  <c:v>55.249260733439087</c:v>
                </c:pt>
                <c:pt idx="308">
                  <c:v>54.606519647072815</c:v>
                </c:pt>
                <c:pt idx="309">
                  <c:v>53.958436313271193</c:v>
                </c:pt>
                <c:pt idx="310">
                  <c:v>53.305010732034248</c:v>
                </c:pt>
                <c:pt idx="311">
                  <c:v>52.646242903362008</c:v>
                </c:pt>
                <c:pt idx="312">
                  <c:v>51.982132827254361</c:v>
                </c:pt>
                <c:pt idx="313">
                  <c:v>51.31268050371142</c:v>
                </c:pt>
                <c:pt idx="314">
                  <c:v>50.637885932733127</c:v>
                </c:pt>
                <c:pt idx="315">
                  <c:v>49.957749114319483</c:v>
                </c:pt>
                <c:pt idx="316">
                  <c:v>49.272270048470489</c:v>
                </c:pt>
                <c:pt idx="317">
                  <c:v>48.581448735186143</c:v>
                </c:pt>
                <c:pt idx="318">
                  <c:v>47.885285174466503</c:v>
                </c:pt>
                <c:pt idx="319">
                  <c:v>47.183779366311569</c:v>
                </c:pt>
                <c:pt idx="320">
                  <c:v>46.476931310721227</c:v>
                </c:pt>
                <c:pt idx="321">
                  <c:v>45.764741007695534</c:v>
                </c:pt>
                <c:pt idx="322">
                  <c:v>45.047208457234547</c:v>
                </c:pt>
                <c:pt idx="323">
                  <c:v>44.324333659338208</c:v>
                </c:pt>
              </c:numCache>
            </c:numRef>
          </c:yVal>
          <c:smooth val="0"/>
          <c:extLst>
            <c:ext xmlns:c16="http://schemas.microsoft.com/office/drawing/2014/chart" uri="{C3380CC4-5D6E-409C-BE32-E72D297353CC}">
              <c16:uniqueId val="{00000000-95E8-4D1C-B367-06A6A3FA7CE3}"/>
            </c:ext>
          </c:extLst>
        </c:ser>
        <c:ser>
          <c:idx val="1"/>
          <c:order val="1"/>
          <c:tx>
            <c:strRef>
              <c:f>'Fly Rock Envelope'!$E$55</c:f>
              <c:strCache>
                <c:ptCount val="1"/>
                <c:pt idx="0">
                  <c:v>50°</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Envelope'!$E$59:$E$382</c:f>
              <c:numCache>
                <c:formatCode>0.0</c:formatCode>
                <c:ptCount val="324"/>
                <c:pt idx="0">
                  <c:v>0</c:v>
                </c:pt>
                <c:pt idx="1">
                  <c:v>1.1885211634454156</c:v>
                </c:pt>
                <c:pt idx="2">
                  <c:v>2.3705774685932428</c:v>
                </c:pt>
                <c:pt idx="3">
                  <c:v>3.5461689154434808</c:v>
                </c:pt>
                <c:pt idx="4">
                  <c:v>4.7152955039961304</c:v>
                </c:pt>
                <c:pt idx="5">
                  <c:v>5.8779572342511921</c:v>
                </c:pt>
                <c:pt idx="6">
                  <c:v>7.0341541062086632</c:v>
                </c:pt>
                <c:pt idx="7">
                  <c:v>8.1838861198685464</c:v>
                </c:pt>
                <c:pt idx="8">
                  <c:v>9.3271532752308417</c:v>
                </c:pt>
                <c:pt idx="9">
                  <c:v>10.463955572295548</c:v>
                </c:pt>
                <c:pt idx="10">
                  <c:v>11.594293011062666</c:v>
                </c:pt>
                <c:pt idx="11">
                  <c:v>12.718165591532195</c:v>
                </c:pt>
                <c:pt idx="12">
                  <c:v>13.835573313704135</c:v>
                </c:pt>
                <c:pt idx="13">
                  <c:v>14.946516177578486</c:v>
                </c:pt>
                <c:pt idx="14">
                  <c:v>16.050994183155247</c:v>
                </c:pt>
                <c:pt idx="15">
                  <c:v>17.149007330434422</c:v>
                </c:pt>
                <c:pt idx="16">
                  <c:v>18.240555619416007</c:v>
                </c:pt>
                <c:pt idx="17">
                  <c:v>19.325639050100005</c:v>
                </c:pt>
                <c:pt idx="18">
                  <c:v>20.404257622486412</c:v>
                </c:pt>
                <c:pt idx="19">
                  <c:v>21.476411336575232</c:v>
                </c:pt>
                <c:pt idx="20">
                  <c:v>22.542100192366465</c:v>
                </c:pt>
                <c:pt idx="21">
                  <c:v>23.601324189860104</c:v>
                </c:pt>
                <c:pt idx="22">
                  <c:v>24.654083329056157</c:v>
                </c:pt>
                <c:pt idx="23">
                  <c:v>25.700377609954622</c:v>
                </c:pt>
                <c:pt idx="24">
                  <c:v>26.740207032555499</c:v>
                </c:pt>
                <c:pt idx="25">
                  <c:v>27.773571596858787</c:v>
                </c:pt>
                <c:pt idx="26">
                  <c:v>28.800471302864487</c:v>
                </c:pt>
                <c:pt idx="27">
                  <c:v>29.820906150572593</c:v>
                </c:pt>
                <c:pt idx="28">
                  <c:v>30.834876139983113</c:v>
                </c:pt>
                <c:pt idx="29">
                  <c:v>31.842381271096045</c:v>
                </c:pt>
                <c:pt idx="30">
                  <c:v>32.84342154391139</c:v>
                </c:pt>
                <c:pt idx="31">
                  <c:v>33.837996958429144</c:v>
                </c:pt>
                <c:pt idx="32">
                  <c:v>34.826107514649316</c:v>
                </c:pt>
                <c:pt idx="33">
                  <c:v>35.807753212571889</c:v>
                </c:pt>
                <c:pt idx="34">
                  <c:v>36.782934052196879</c:v>
                </c:pt>
                <c:pt idx="35">
                  <c:v>37.751650033524285</c:v>
                </c:pt>
                <c:pt idx="36">
                  <c:v>38.713901156554094</c:v>
                </c:pt>
                <c:pt idx="37">
                  <c:v>39.669687421286319</c:v>
                </c:pt>
                <c:pt idx="38">
                  <c:v>40.619008827720954</c:v>
                </c:pt>
                <c:pt idx="39">
                  <c:v>41.561865375857998</c:v>
                </c:pt>
                <c:pt idx="40">
                  <c:v>42.498257065697459</c:v>
                </c:pt>
                <c:pt idx="41">
                  <c:v>43.428183897239315</c:v>
                </c:pt>
                <c:pt idx="42">
                  <c:v>44.351645870483594</c:v>
                </c:pt>
                <c:pt idx="43">
                  <c:v>45.26864298543029</c:v>
                </c:pt>
                <c:pt idx="44">
                  <c:v>46.179175242079396</c:v>
                </c:pt>
                <c:pt idx="45">
                  <c:v>47.083242640430903</c:v>
                </c:pt>
                <c:pt idx="46">
                  <c:v>47.980845180484827</c:v>
                </c:pt>
                <c:pt idx="47">
                  <c:v>48.871982862241168</c:v>
                </c:pt>
                <c:pt idx="48">
                  <c:v>49.756655685699918</c:v>
                </c:pt>
                <c:pt idx="49">
                  <c:v>50.634863650861078</c:v>
                </c:pt>
                <c:pt idx="50">
                  <c:v>51.506606757724647</c:v>
                </c:pt>
                <c:pt idx="51">
                  <c:v>52.371885006290626</c:v>
                </c:pt>
                <c:pt idx="52">
                  <c:v>53.230698396559021</c:v>
                </c:pt>
                <c:pt idx="53">
                  <c:v>54.083046928529825</c:v>
                </c:pt>
                <c:pt idx="54">
                  <c:v>54.928930602203032</c:v>
                </c:pt>
                <c:pt idx="55">
                  <c:v>55.768349417578662</c:v>
                </c:pt>
                <c:pt idx="56">
                  <c:v>56.601303374656702</c:v>
                </c:pt>
                <c:pt idx="57">
                  <c:v>57.427792473437151</c:v>
                </c:pt>
                <c:pt idx="58">
                  <c:v>58.24781671392001</c:v>
                </c:pt>
                <c:pt idx="59">
                  <c:v>59.061376096105285</c:v>
                </c:pt>
                <c:pt idx="60">
                  <c:v>59.868470619992969</c:v>
                </c:pt>
                <c:pt idx="61">
                  <c:v>60.669100285583063</c:v>
                </c:pt>
                <c:pt idx="62">
                  <c:v>61.463265092875567</c:v>
                </c:pt>
                <c:pt idx="63">
                  <c:v>62.250965041870487</c:v>
                </c:pt>
                <c:pt idx="64">
                  <c:v>63.032200132567816</c:v>
                </c:pt>
                <c:pt idx="65">
                  <c:v>63.806970364967555</c:v>
                </c:pt>
                <c:pt idx="66">
                  <c:v>64.57527573906971</c:v>
                </c:pt>
                <c:pt idx="67">
                  <c:v>65.337116254874275</c:v>
                </c:pt>
                <c:pt idx="68">
                  <c:v>66.092491912381249</c:v>
                </c:pt>
                <c:pt idx="69">
                  <c:v>66.841402711590632</c:v>
                </c:pt>
                <c:pt idx="70">
                  <c:v>67.583848652502425</c:v>
                </c:pt>
                <c:pt idx="71">
                  <c:v>68.319829735116627</c:v>
                </c:pt>
                <c:pt idx="72">
                  <c:v>69.049345959433253</c:v>
                </c:pt>
                <c:pt idx="73">
                  <c:v>69.772397325452289</c:v>
                </c:pt>
                <c:pt idx="74">
                  <c:v>70.488983833173734</c:v>
                </c:pt>
                <c:pt idx="75">
                  <c:v>71.199105482597588</c:v>
                </c:pt>
                <c:pt idx="76">
                  <c:v>71.902762273723852</c:v>
                </c:pt>
                <c:pt idx="77">
                  <c:v>72.599954206552525</c:v>
                </c:pt>
                <c:pt idx="78">
                  <c:v>73.290681281083607</c:v>
                </c:pt>
                <c:pt idx="79">
                  <c:v>73.974943497317099</c:v>
                </c:pt>
                <c:pt idx="80">
                  <c:v>74.652740855253015</c:v>
                </c:pt>
                <c:pt idx="81">
                  <c:v>75.324073354891325</c:v>
                </c:pt>
                <c:pt idx="82">
                  <c:v>75.98894099623206</c:v>
                </c:pt>
                <c:pt idx="83">
                  <c:v>76.647343779275204</c:v>
                </c:pt>
                <c:pt idx="84">
                  <c:v>77.299281704020757</c:v>
                </c:pt>
                <c:pt idx="85">
                  <c:v>77.94475477046872</c:v>
                </c:pt>
                <c:pt idx="86">
                  <c:v>78.583762978619092</c:v>
                </c:pt>
                <c:pt idx="87">
                  <c:v>79.216306328471887</c:v>
                </c:pt>
                <c:pt idx="88">
                  <c:v>79.842384820027092</c:v>
                </c:pt>
                <c:pt idx="89">
                  <c:v>80.461998453284707</c:v>
                </c:pt>
                <c:pt idx="90">
                  <c:v>81.075147228244731</c:v>
                </c:pt>
                <c:pt idx="91">
                  <c:v>81.681831144907164</c:v>
                </c:pt>
                <c:pt idx="92">
                  <c:v>82.282050203272007</c:v>
                </c:pt>
                <c:pt idx="93">
                  <c:v>82.875804403339259</c:v>
                </c:pt>
                <c:pt idx="94">
                  <c:v>83.463093745108935</c:v>
                </c:pt>
                <c:pt idx="95">
                  <c:v>84.04391822858102</c:v>
                </c:pt>
                <c:pt idx="96">
                  <c:v>84.618277853755501</c:v>
                </c:pt>
                <c:pt idx="97">
                  <c:v>85.186172620632405</c:v>
                </c:pt>
                <c:pt idx="98">
                  <c:v>85.747602529211719</c:v>
                </c:pt>
                <c:pt idx="99">
                  <c:v>86.302567579493456</c:v>
                </c:pt>
                <c:pt idx="100">
                  <c:v>86.851067771477574</c:v>
                </c:pt>
                <c:pt idx="101">
                  <c:v>87.39310310516413</c:v>
                </c:pt>
                <c:pt idx="102">
                  <c:v>87.928673580553095</c:v>
                </c:pt>
                <c:pt idx="103">
                  <c:v>88.457779197644456</c:v>
                </c:pt>
                <c:pt idx="104">
                  <c:v>88.98041995643824</c:v>
                </c:pt>
                <c:pt idx="105">
                  <c:v>89.496595856934434</c:v>
                </c:pt>
                <c:pt idx="106">
                  <c:v>90.006306899133037</c:v>
                </c:pt>
                <c:pt idx="107">
                  <c:v>90.509553083034064</c:v>
                </c:pt>
                <c:pt idx="108">
                  <c:v>91.006334408637457</c:v>
                </c:pt>
                <c:pt idx="109">
                  <c:v>91.496650875943303</c:v>
                </c:pt>
                <c:pt idx="110">
                  <c:v>91.980502484951558</c:v>
                </c:pt>
                <c:pt idx="111">
                  <c:v>92.457889235662208</c:v>
                </c:pt>
                <c:pt idx="112">
                  <c:v>92.928811128075296</c:v>
                </c:pt>
                <c:pt idx="113">
                  <c:v>93.393268162190765</c:v>
                </c:pt>
                <c:pt idx="114">
                  <c:v>93.851260338008672</c:v>
                </c:pt>
                <c:pt idx="115">
                  <c:v>94.302787655528974</c:v>
                </c:pt>
                <c:pt idx="116">
                  <c:v>94.747850114751685</c:v>
                </c:pt>
                <c:pt idx="117">
                  <c:v>95.18644771567682</c:v>
                </c:pt>
                <c:pt idx="118">
                  <c:v>95.618580458304365</c:v>
                </c:pt>
                <c:pt idx="119">
                  <c:v>96.044248342634319</c:v>
                </c:pt>
                <c:pt idx="120">
                  <c:v>96.463451368666682</c:v>
                </c:pt>
                <c:pt idx="121">
                  <c:v>96.876189536401441</c:v>
                </c:pt>
                <c:pt idx="122">
                  <c:v>97.282462845838637</c:v>
                </c:pt>
                <c:pt idx="123">
                  <c:v>97.682271296978229</c:v>
                </c:pt>
                <c:pt idx="124">
                  <c:v>98.07561488982023</c:v>
                </c:pt>
                <c:pt idx="125">
                  <c:v>98.462493624364654</c:v>
                </c:pt>
                <c:pt idx="126">
                  <c:v>98.842907500611489</c:v>
                </c:pt>
                <c:pt idx="127">
                  <c:v>99.216856518560718</c:v>
                </c:pt>
                <c:pt idx="128">
                  <c:v>99.584340678212385</c:v>
                </c:pt>
                <c:pt idx="129">
                  <c:v>99.945359979566433</c:v>
                </c:pt>
                <c:pt idx="130">
                  <c:v>100.29991442262292</c:v>
                </c:pt>
                <c:pt idx="131">
                  <c:v>100.64800400738181</c:v>
                </c:pt>
                <c:pt idx="132">
                  <c:v>100.98962873384311</c:v>
                </c:pt>
                <c:pt idx="133">
                  <c:v>101.32478860200682</c:v>
                </c:pt>
                <c:pt idx="134">
                  <c:v>101.65348361187293</c:v>
                </c:pt>
                <c:pt idx="135">
                  <c:v>101.97571376344148</c:v>
                </c:pt>
                <c:pt idx="136">
                  <c:v>102.2914790567124</c:v>
                </c:pt>
                <c:pt idx="137">
                  <c:v>102.60077949168576</c:v>
                </c:pt>
                <c:pt idx="138">
                  <c:v>102.90361506836153</c:v>
                </c:pt>
                <c:pt idx="139">
                  <c:v>103.19998578673972</c:v>
                </c:pt>
                <c:pt idx="140">
                  <c:v>103.4898916468203</c:v>
                </c:pt>
                <c:pt idx="141">
                  <c:v>103.7733326486033</c:v>
                </c:pt>
                <c:pt idx="142">
                  <c:v>104.05030879208871</c:v>
                </c:pt>
                <c:pt idx="143">
                  <c:v>104.32082007727654</c:v>
                </c:pt>
                <c:pt idx="144">
                  <c:v>104.58486650416677</c:v>
                </c:pt>
                <c:pt idx="145">
                  <c:v>104.84244807275942</c:v>
                </c:pt>
                <c:pt idx="146">
                  <c:v>105.09356478305448</c:v>
                </c:pt>
                <c:pt idx="147">
                  <c:v>105.33821663505194</c:v>
                </c:pt>
                <c:pt idx="148">
                  <c:v>105.57640362875182</c:v>
                </c:pt>
                <c:pt idx="149">
                  <c:v>105.80812576415411</c:v>
                </c:pt>
                <c:pt idx="150">
                  <c:v>106.03338304125882</c:v>
                </c:pt>
                <c:pt idx="151">
                  <c:v>106.25217546006593</c:v>
                </c:pt>
                <c:pt idx="152">
                  <c:v>106.46450302057545</c:v>
                </c:pt>
                <c:pt idx="153">
                  <c:v>106.67036572278739</c:v>
                </c:pt>
                <c:pt idx="154">
                  <c:v>106.86976356670174</c:v>
                </c:pt>
                <c:pt idx="155">
                  <c:v>107.0626965523185</c:v>
                </c:pt>
                <c:pt idx="156">
                  <c:v>107.24916467963767</c:v>
                </c:pt>
                <c:pt idx="157">
                  <c:v>107.42916794865926</c:v>
                </c:pt>
                <c:pt idx="158">
                  <c:v>107.60270635938323</c:v>
                </c:pt>
                <c:pt idx="159">
                  <c:v>107.76977991180964</c:v>
                </c:pt>
                <c:pt idx="160">
                  <c:v>107.93038860593846</c:v>
                </c:pt>
                <c:pt idx="161">
                  <c:v>108.08453244176965</c:v>
                </c:pt>
                <c:pt idx="162">
                  <c:v>108.2322114193033</c:v>
                </c:pt>
                <c:pt idx="163">
                  <c:v>108.37342553853934</c:v>
                </c:pt>
                <c:pt idx="164">
                  <c:v>108.5081747994778</c:v>
                </c:pt>
                <c:pt idx="165">
                  <c:v>108.63645920211869</c:v>
                </c:pt>
                <c:pt idx="166">
                  <c:v>108.75827874646197</c:v>
                </c:pt>
                <c:pt idx="167">
                  <c:v>108.87363343250765</c:v>
                </c:pt>
                <c:pt idx="168">
                  <c:v>108.98252326025576</c:v>
                </c:pt>
                <c:pt idx="169">
                  <c:v>109.08494822970627</c:v>
                </c:pt>
                <c:pt idx="170">
                  <c:v>109.1809083408592</c:v>
                </c:pt>
                <c:pt idx="171">
                  <c:v>109.27040359371455</c:v>
                </c:pt>
                <c:pt idx="172">
                  <c:v>109.35343398827229</c:v>
                </c:pt>
                <c:pt idx="173">
                  <c:v>109.42999952453246</c:v>
                </c:pt>
                <c:pt idx="174">
                  <c:v>109.50010020249503</c:v>
                </c:pt>
                <c:pt idx="175">
                  <c:v>109.56373602216003</c:v>
                </c:pt>
                <c:pt idx="176">
                  <c:v>109.62090698352742</c:v>
                </c:pt>
                <c:pt idx="177">
                  <c:v>109.67161308659723</c:v>
                </c:pt>
                <c:pt idx="178">
                  <c:v>109.71585433136943</c:v>
                </c:pt>
                <c:pt idx="179">
                  <c:v>109.75363071784408</c:v>
                </c:pt>
                <c:pt idx="180">
                  <c:v>109.78494224602112</c:v>
                </c:pt>
                <c:pt idx="181">
                  <c:v>109.80978891590055</c:v>
                </c:pt>
                <c:pt idx="182">
                  <c:v>109.82817072748243</c:v>
                </c:pt>
                <c:pt idx="183">
                  <c:v>109.8400876807667</c:v>
                </c:pt>
                <c:pt idx="184">
                  <c:v>109.84553977575338</c:v>
                </c:pt>
                <c:pt idx="185">
                  <c:v>109.8445270124425</c:v>
                </c:pt>
                <c:pt idx="186">
                  <c:v>109.83704939083401</c:v>
                </c:pt>
                <c:pt idx="187">
                  <c:v>109.82310691092792</c:v>
                </c:pt>
                <c:pt idx="188">
                  <c:v>109.80269957272425</c:v>
                </c:pt>
                <c:pt idx="189">
                  <c:v>109.77582737622301</c:v>
                </c:pt>
                <c:pt idx="190">
                  <c:v>109.74249032142416</c:v>
                </c:pt>
                <c:pt idx="191">
                  <c:v>109.70268840832772</c:v>
                </c:pt>
                <c:pt idx="192">
                  <c:v>109.6564216369337</c:v>
                </c:pt>
                <c:pt idx="193">
                  <c:v>109.60369000724209</c:v>
                </c:pt>
                <c:pt idx="194">
                  <c:v>109.54449351925288</c:v>
                </c:pt>
                <c:pt idx="195">
                  <c:v>109.47883217296611</c:v>
                </c:pt>
                <c:pt idx="196">
                  <c:v>109.40670596838171</c:v>
                </c:pt>
                <c:pt idx="197">
                  <c:v>109.32811490549975</c:v>
                </c:pt>
                <c:pt idx="198">
                  <c:v>109.24305898432021</c:v>
                </c:pt>
                <c:pt idx="199">
                  <c:v>109.15153820484306</c:v>
                </c:pt>
                <c:pt idx="200">
                  <c:v>109.05355256706832</c:v>
                </c:pt>
                <c:pt idx="201">
                  <c:v>108.94910207099602</c:v>
                </c:pt>
                <c:pt idx="202">
                  <c:v>108.8381867166261</c:v>
                </c:pt>
                <c:pt idx="203">
                  <c:v>108.72080650395858</c:v>
                </c:pt>
                <c:pt idx="204">
                  <c:v>108.59696143299351</c:v>
                </c:pt>
                <c:pt idx="205">
                  <c:v>108.46665150373084</c:v>
                </c:pt>
                <c:pt idx="206">
                  <c:v>108.32987671617056</c:v>
                </c:pt>
                <c:pt idx="207">
                  <c:v>108.18663707031271</c:v>
                </c:pt>
                <c:pt idx="208">
                  <c:v>108.03693256615728</c:v>
                </c:pt>
                <c:pt idx="209">
                  <c:v>107.88076320370425</c:v>
                </c:pt>
                <c:pt idx="210">
                  <c:v>107.71812898295363</c:v>
                </c:pt>
                <c:pt idx="211">
                  <c:v>107.54902990390542</c:v>
                </c:pt>
                <c:pt idx="212">
                  <c:v>107.37346596655962</c:v>
                </c:pt>
                <c:pt idx="213">
                  <c:v>107.19143717091623</c:v>
                </c:pt>
                <c:pt idx="214">
                  <c:v>107.00294351697528</c:v>
                </c:pt>
                <c:pt idx="215">
                  <c:v>106.80798500473671</c:v>
                </c:pt>
                <c:pt idx="216">
                  <c:v>106.60656163420052</c:v>
                </c:pt>
                <c:pt idx="217">
                  <c:v>106.39867340536682</c:v>
                </c:pt>
                <c:pt idx="218">
                  <c:v>106.18432031823545</c:v>
                </c:pt>
                <c:pt idx="219">
                  <c:v>105.96350237280657</c:v>
                </c:pt>
                <c:pt idx="220">
                  <c:v>105.73621956908005</c:v>
                </c:pt>
                <c:pt idx="221">
                  <c:v>105.50247190705596</c:v>
                </c:pt>
                <c:pt idx="222">
                  <c:v>105.26225938673426</c:v>
                </c:pt>
                <c:pt idx="223">
                  <c:v>105.01558200811499</c:v>
                </c:pt>
                <c:pt idx="224">
                  <c:v>104.76243977119813</c:v>
                </c:pt>
                <c:pt idx="225">
                  <c:v>104.50283267598371</c:v>
                </c:pt>
                <c:pt idx="226">
                  <c:v>104.23676072247164</c:v>
                </c:pt>
                <c:pt idx="227">
                  <c:v>103.96422391066204</c:v>
                </c:pt>
                <c:pt idx="228">
                  <c:v>103.68522224055479</c:v>
                </c:pt>
                <c:pt idx="229">
                  <c:v>103.39975571215001</c:v>
                </c:pt>
                <c:pt idx="230">
                  <c:v>103.10782432544761</c:v>
                </c:pt>
                <c:pt idx="231">
                  <c:v>102.80942808044765</c:v>
                </c:pt>
                <c:pt idx="232">
                  <c:v>102.50456697715003</c:v>
                </c:pt>
                <c:pt idx="233">
                  <c:v>102.19324101555489</c:v>
                </c:pt>
                <c:pt idx="234">
                  <c:v>101.87545019566215</c:v>
                </c:pt>
                <c:pt idx="235">
                  <c:v>101.55119451747183</c:v>
                </c:pt>
                <c:pt idx="236">
                  <c:v>101.22047398098388</c:v>
                </c:pt>
                <c:pt idx="237">
                  <c:v>100.8832885861984</c:v>
                </c:pt>
                <c:pt idx="238">
                  <c:v>100.53963833311528</c:v>
                </c:pt>
                <c:pt idx="239">
                  <c:v>100.18952322173462</c:v>
                </c:pt>
                <c:pt idx="240">
                  <c:v>99.83294325205631</c:v>
                </c:pt>
                <c:pt idx="241">
                  <c:v>99.469898424080469</c:v>
                </c:pt>
                <c:pt idx="242">
                  <c:v>99.100388737806952</c:v>
                </c:pt>
                <c:pt idx="243">
                  <c:v>98.72441419323593</c:v>
                </c:pt>
                <c:pt idx="244">
                  <c:v>98.341974790367289</c:v>
                </c:pt>
                <c:pt idx="245">
                  <c:v>97.953070529201113</c:v>
                </c:pt>
                <c:pt idx="246">
                  <c:v>97.557701409737234</c:v>
                </c:pt>
                <c:pt idx="247">
                  <c:v>97.155867431975878</c:v>
                </c:pt>
                <c:pt idx="248">
                  <c:v>96.747568595916874</c:v>
                </c:pt>
                <c:pt idx="249">
                  <c:v>96.332804901560309</c:v>
                </c:pt>
                <c:pt idx="250">
                  <c:v>95.911576348906124</c:v>
                </c:pt>
                <c:pt idx="251">
                  <c:v>95.483882937954377</c:v>
                </c:pt>
                <c:pt idx="252">
                  <c:v>95.049724668705039</c:v>
                </c:pt>
                <c:pt idx="253">
                  <c:v>94.609101541158111</c:v>
                </c:pt>
                <c:pt idx="254">
                  <c:v>94.162013555313564</c:v>
                </c:pt>
                <c:pt idx="255">
                  <c:v>93.708460711171512</c:v>
                </c:pt>
                <c:pt idx="256">
                  <c:v>93.248443008731755</c:v>
                </c:pt>
                <c:pt idx="257">
                  <c:v>92.781960447994436</c:v>
                </c:pt>
                <c:pt idx="258">
                  <c:v>92.309013028959583</c:v>
                </c:pt>
                <c:pt idx="259">
                  <c:v>91.829600751627112</c:v>
                </c:pt>
                <c:pt idx="260">
                  <c:v>91.343723615997106</c:v>
                </c:pt>
                <c:pt idx="261">
                  <c:v>90.851381622069425</c:v>
                </c:pt>
                <c:pt idx="262">
                  <c:v>90.35257476984421</c:v>
                </c:pt>
                <c:pt idx="263">
                  <c:v>89.847303059321376</c:v>
                </c:pt>
                <c:pt idx="264">
                  <c:v>89.33556649050098</c:v>
                </c:pt>
                <c:pt idx="265">
                  <c:v>88.817365063382965</c:v>
                </c:pt>
                <c:pt idx="266">
                  <c:v>88.292698777967416</c:v>
                </c:pt>
                <c:pt idx="267">
                  <c:v>87.761567634254192</c:v>
                </c:pt>
                <c:pt idx="268">
                  <c:v>87.223971632243462</c:v>
                </c:pt>
                <c:pt idx="269">
                  <c:v>86.679910771935084</c:v>
                </c:pt>
                <c:pt idx="270">
                  <c:v>86.129385053329202</c:v>
                </c:pt>
                <c:pt idx="271">
                  <c:v>85.572394476425615</c:v>
                </c:pt>
                <c:pt idx="272">
                  <c:v>85.008939041224522</c:v>
                </c:pt>
                <c:pt idx="273">
                  <c:v>84.439018747725811</c:v>
                </c:pt>
                <c:pt idx="274">
                  <c:v>83.862633595929509</c:v>
                </c:pt>
                <c:pt idx="275">
                  <c:v>83.279783585835617</c:v>
                </c:pt>
                <c:pt idx="276">
                  <c:v>82.690468717444162</c:v>
                </c:pt>
                <c:pt idx="277">
                  <c:v>82.094688990755088</c:v>
                </c:pt>
                <c:pt idx="278">
                  <c:v>81.492444405768452</c:v>
                </c:pt>
                <c:pt idx="279">
                  <c:v>80.883734962484198</c:v>
                </c:pt>
                <c:pt idx="280">
                  <c:v>80.268560660902409</c:v>
                </c:pt>
                <c:pt idx="281">
                  <c:v>79.646921501022945</c:v>
                </c:pt>
                <c:pt idx="282">
                  <c:v>79.018817482845975</c:v>
                </c:pt>
                <c:pt idx="283">
                  <c:v>78.38424860637133</c:v>
                </c:pt>
                <c:pt idx="284">
                  <c:v>77.743214871599207</c:v>
                </c:pt>
                <c:pt idx="285">
                  <c:v>77.095716278529437</c:v>
                </c:pt>
                <c:pt idx="286">
                  <c:v>76.441752827162077</c:v>
                </c:pt>
                <c:pt idx="287">
                  <c:v>75.781324517497126</c:v>
                </c:pt>
                <c:pt idx="288">
                  <c:v>75.114431349534584</c:v>
                </c:pt>
                <c:pt idx="289">
                  <c:v>74.441073323274452</c:v>
                </c:pt>
                <c:pt idx="290">
                  <c:v>73.761250438716786</c:v>
                </c:pt>
                <c:pt idx="291">
                  <c:v>73.074962695861416</c:v>
                </c:pt>
                <c:pt idx="292">
                  <c:v>72.382210094708569</c:v>
                </c:pt>
                <c:pt idx="293">
                  <c:v>71.682992635258074</c:v>
                </c:pt>
                <c:pt idx="294">
                  <c:v>70.977310317509989</c:v>
                </c:pt>
                <c:pt idx="295">
                  <c:v>70.26516314146437</c:v>
                </c:pt>
                <c:pt idx="296">
                  <c:v>69.546551107121104</c:v>
                </c:pt>
                <c:pt idx="297">
                  <c:v>68.821474214480247</c:v>
                </c:pt>
                <c:pt idx="298">
                  <c:v>68.089932463541857</c:v>
                </c:pt>
                <c:pt idx="299">
                  <c:v>67.351925854305819</c:v>
                </c:pt>
                <c:pt idx="300">
                  <c:v>66.607454386772247</c:v>
                </c:pt>
                <c:pt idx="301">
                  <c:v>65.856518060941028</c:v>
                </c:pt>
                <c:pt idx="302">
                  <c:v>65.099116876812275</c:v>
                </c:pt>
                <c:pt idx="303">
                  <c:v>64.335250834385874</c:v>
                </c:pt>
                <c:pt idx="304">
                  <c:v>63.56491993366194</c:v>
                </c:pt>
                <c:pt idx="305">
                  <c:v>62.788124174640416</c:v>
                </c:pt>
                <c:pt idx="306">
                  <c:v>62.004863557321301</c:v>
                </c:pt>
                <c:pt idx="307">
                  <c:v>61.215138081704538</c:v>
                </c:pt>
                <c:pt idx="308">
                  <c:v>60.418947747790241</c:v>
                </c:pt>
                <c:pt idx="309">
                  <c:v>59.616292555578298</c:v>
                </c:pt>
                <c:pt idx="310">
                  <c:v>58.807172505068877</c:v>
                </c:pt>
                <c:pt idx="311">
                  <c:v>57.991587596261752</c:v>
                </c:pt>
                <c:pt idx="312">
                  <c:v>57.16953782915715</c:v>
                </c:pt>
                <c:pt idx="313">
                  <c:v>56.341023203754844</c:v>
                </c:pt>
                <c:pt idx="314">
                  <c:v>55.506043720055061</c:v>
                </c:pt>
                <c:pt idx="315">
                  <c:v>54.664599378057574</c:v>
                </c:pt>
                <c:pt idx="316">
                  <c:v>53.816690177762553</c:v>
                </c:pt>
                <c:pt idx="317">
                  <c:v>52.962316119169941</c:v>
                </c:pt>
                <c:pt idx="318">
                  <c:v>52.101477202279739</c:v>
                </c:pt>
                <c:pt idx="319">
                  <c:v>51.234173427091946</c:v>
                </c:pt>
                <c:pt idx="320">
                  <c:v>50.360404793606619</c:v>
                </c:pt>
                <c:pt idx="321">
                  <c:v>49.480171301823589</c:v>
                </c:pt>
                <c:pt idx="322">
                  <c:v>48.593472951743024</c:v>
                </c:pt>
                <c:pt idx="323">
                  <c:v>47.700309743364926</c:v>
                </c:pt>
              </c:numCache>
            </c:numRef>
          </c:yVal>
          <c:smooth val="0"/>
          <c:extLst>
            <c:ext xmlns:c16="http://schemas.microsoft.com/office/drawing/2014/chart" uri="{C3380CC4-5D6E-409C-BE32-E72D297353CC}">
              <c16:uniqueId val="{00000001-95E8-4D1C-B367-06A6A3FA7CE3}"/>
            </c:ext>
          </c:extLst>
        </c:ser>
        <c:ser>
          <c:idx val="2"/>
          <c:order val="2"/>
          <c:tx>
            <c:strRef>
              <c:f>'Fly Rock Envelope'!$F$55</c:f>
              <c:strCache>
                <c:ptCount val="1"/>
                <c:pt idx="0">
                  <c:v>55°</c:v>
                </c:pt>
              </c:strCache>
            </c:strRef>
          </c:tx>
          <c:marker>
            <c:symbol val="none"/>
          </c:marker>
          <c:xVal>
            <c:numRef>
              <c:f>'Fly Rock Envelope'!$C$59:$C$309</c:f>
              <c:numCache>
                <c:formatCode>General</c:formatCode>
                <c:ptCount val="2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numCache>
            </c:numRef>
          </c:xVal>
          <c:yVal>
            <c:numRef>
              <c:f>'Fly Rock Envelope'!$F$59:$F$382</c:f>
              <c:numCache>
                <c:formatCode>0.0</c:formatCode>
                <c:ptCount val="324"/>
                <c:pt idx="0">
                  <c:v>0</c:v>
                </c:pt>
                <c:pt idx="1">
                  <c:v>1.4240884239287901</c:v>
                </c:pt>
                <c:pt idx="2">
                  <c:v>2.8400576822309316</c:v>
                </c:pt>
                <c:pt idx="3">
                  <c:v>4.247907774906424</c:v>
                </c:pt>
                <c:pt idx="4">
                  <c:v>5.6476387019552678</c:v>
                </c:pt>
                <c:pt idx="5">
                  <c:v>7.0392504633774635</c:v>
                </c:pt>
                <c:pt idx="6">
                  <c:v>8.4227430591730084</c:v>
                </c:pt>
                <c:pt idx="7">
                  <c:v>9.7981164893419077</c:v>
                </c:pt>
                <c:pt idx="8">
                  <c:v>11.165370753884156</c:v>
                </c:pt>
                <c:pt idx="9">
                  <c:v>12.524505852799757</c:v>
                </c:pt>
                <c:pt idx="10">
                  <c:v>13.87552178608871</c:v>
                </c:pt>
                <c:pt idx="11">
                  <c:v>15.218418553751013</c:v>
                </c:pt>
                <c:pt idx="12">
                  <c:v>16.553196155786665</c:v>
                </c:pt>
                <c:pt idx="13">
                  <c:v>17.879854592195674</c:v>
                </c:pt>
                <c:pt idx="14">
                  <c:v>19.198393862978026</c:v>
                </c:pt>
                <c:pt idx="15">
                  <c:v>20.508813968133737</c:v>
                </c:pt>
                <c:pt idx="16">
                  <c:v>21.811114907662795</c:v>
                </c:pt>
                <c:pt idx="17">
                  <c:v>23.105296681565203</c:v>
                </c:pt>
                <c:pt idx="18">
                  <c:v>24.39135928984097</c:v>
                </c:pt>
                <c:pt idx="19">
                  <c:v>25.669302732490081</c:v>
                </c:pt>
                <c:pt idx="20">
                  <c:v>26.939127009512546</c:v>
                </c:pt>
                <c:pt idx="21">
                  <c:v>28.200832120908363</c:v>
                </c:pt>
                <c:pt idx="22">
                  <c:v>29.45441806667753</c:v>
                </c:pt>
                <c:pt idx="23">
                  <c:v>30.699884846820048</c:v>
                </c:pt>
                <c:pt idx="24">
                  <c:v>31.937232461335917</c:v>
                </c:pt>
                <c:pt idx="25">
                  <c:v>33.166460910225133</c:v>
                </c:pt>
                <c:pt idx="26">
                  <c:v>34.387570193487711</c:v>
                </c:pt>
                <c:pt idx="27">
                  <c:v>35.600560311123637</c:v>
                </c:pt>
                <c:pt idx="28">
                  <c:v>36.80543126313291</c:v>
                </c:pt>
                <c:pt idx="29">
                  <c:v>38.002183049515537</c:v>
                </c:pt>
                <c:pt idx="30">
                  <c:v>39.190815670271519</c:v>
                </c:pt>
                <c:pt idx="31">
                  <c:v>40.371329125400841</c:v>
                </c:pt>
                <c:pt idx="32">
                  <c:v>41.543723414903525</c:v>
                </c:pt>
                <c:pt idx="33">
                  <c:v>42.707998538779549</c:v>
                </c:pt>
                <c:pt idx="34">
                  <c:v>43.864154497028935</c:v>
                </c:pt>
                <c:pt idx="35">
                  <c:v>45.012191289651675</c:v>
                </c:pt>
                <c:pt idx="36">
                  <c:v>46.152108916647755</c:v>
                </c:pt>
                <c:pt idx="37">
                  <c:v>47.28390737801719</c:v>
                </c:pt>
                <c:pt idx="38">
                  <c:v>48.40758667375998</c:v>
                </c:pt>
                <c:pt idx="39">
                  <c:v>49.523146803876124</c:v>
                </c:pt>
                <c:pt idx="40">
                  <c:v>50.630587768365615</c:v>
                </c:pt>
                <c:pt idx="41">
                  <c:v>51.729909567228454</c:v>
                </c:pt>
                <c:pt idx="42">
                  <c:v>52.82111220046464</c:v>
                </c:pt>
                <c:pt idx="43">
                  <c:v>53.904195668074188</c:v>
                </c:pt>
                <c:pt idx="44">
                  <c:v>54.97915997005709</c:v>
                </c:pt>
                <c:pt idx="45">
                  <c:v>56.046005106413325</c:v>
                </c:pt>
                <c:pt idx="46">
                  <c:v>57.10473107714293</c:v>
                </c:pt>
                <c:pt idx="47">
                  <c:v>58.155337882245888</c:v>
                </c:pt>
                <c:pt idx="48">
                  <c:v>59.19782552172218</c:v>
                </c:pt>
                <c:pt idx="49">
                  <c:v>60.232193995571834</c:v>
                </c:pt>
                <c:pt idx="50">
                  <c:v>61.258443303794827</c:v>
                </c:pt>
                <c:pt idx="51">
                  <c:v>62.27657344639119</c:v>
                </c:pt>
                <c:pt idx="52">
                  <c:v>63.2865844233609</c:v>
                </c:pt>
                <c:pt idx="53">
                  <c:v>64.28847623470395</c:v>
                </c:pt>
                <c:pt idx="54">
                  <c:v>65.282248880420369</c:v>
                </c:pt>
                <c:pt idx="55">
                  <c:v>66.267902360510135</c:v>
                </c:pt>
                <c:pt idx="56">
                  <c:v>67.245436674973234</c:v>
                </c:pt>
                <c:pt idx="57">
                  <c:v>68.214851823809695</c:v>
                </c:pt>
                <c:pt idx="58">
                  <c:v>69.176147807019504</c:v>
                </c:pt>
                <c:pt idx="59">
                  <c:v>70.129324624602674</c:v>
                </c:pt>
                <c:pt idx="60">
                  <c:v>71.074382276559191</c:v>
                </c:pt>
                <c:pt idx="61">
                  <c:v>72.011320762889056</c:v>
                </c:pt>
                <c:pt idx="62">
                  <c:v>72.940140083592283</c:v>
                </c:pt>
                <c:pt idx="63">
                  <c:v>73.860840238668843</c:v>
                </c:pt>
                <c:pt idx="64">
                  <c:v>74.773421228118764</c:v>
                </c:pt>
                <c:pt idx="65">
                  <c:v>75.677883051942047</c:v>
                </c:pt>
                <c:pt idx="66">
                  <c:v>76.574225710138663</c:v>
                </c:pt>
                <c:pt idx="67">
                  <c:v>77.46244920270864</c:v>
                </c:pt>
                <c:pt idx="68">
                  <c:v>78.342553529651966</c:v>
                </c:pt>
                <c:pt idx="69">
                  <c:v>79.214538690968652</c:v>
                </c:pt>
                <c:pt idx="70">
                  <c:v>80.078404686658672</c:v>
                </c:pt>
                <c:pt idx="71">
                  <c:v>80.934151516722054</c:v>
                </c:pt>
                <c:pt idx="72">
                  <c:v>81.781779181158782</c:v>
                </c:pt>
                <c:pt idx="73">
                  <c:v>82.621287679968859</c:v>
                </c:pt>
                <c:pt idx="74">
                  <c:v>83.452677013152311</c:v>
                </c:pt>
                <c:pt idx="75">
                  <c:v>84.275947180709096</c:v>
                </c:pt>
                <c:pt idx="76">
                  <c:v>85.091098182639229</c:v>
                </c:pt>
                <c:pt idx="77">
                  <c:v>85.898130018942709</c:v>
                </c:pt>
                <c:pt idx="78">
                  <c:v>86.697042689619565</c:v>
                </c:pt>
                <c:pt idx="79">
                  <c:v>87.48783619466974</c:v>
                </c:pt>
                <c:pt idx="80">
                  <c:v>88.27051053409329</c:v>
                </c:pt>
                <c:pt idx="81">
                  <c:v>89.045065707890174</c:v>
                </c:pt>
                <c:pt idx="82">
                  <c:v>89.811501716060434</c:v>
                </c:pt>
                <c:pt idx="83">
                  <c:v>90.569818558604027</c:v>
                </c:pt>
                <c:pt idx="84">
                  <c:v>91.320016235520967</c:v>
                </c:pt>
                <c:pt idx="85">
                  <c:v>92.062094746811269</c:v>
                </c:pt>
                <c:pt idx="86">
                  <c:v>92.796054092474918</c:v>
                </c:pt>
                <c:pt idx="87">
                  <c:v>93.521894272511929</c:v>
                </c:pt>
                <c:pt idx="88">
                  <c:v>94.239615286922287</c:v>
                </c:pt>
                <c:pt idx="89">
                  <c:v>94.949217135705965</c:v>
                </c:pt>
                <c:pt idx="90">
                  <c:v>95.650699818863018</c:v>
                </c:pt>
                <c:pt idx="91">
                  <c:v>96.344063336393447</c:v>
                </c:pt>
                <c:pt idx="92">
                  <c:v>97.029307688297195</c:v>
                </c:pt>
                <c:pt idx="93">
                  <c:v>97.70643287457429</c:v>
                </c:pt>
                <c:pt idx="94">
                  <c:v>98.375438895224775</c:v>
                </c:pt>
                <c:pt idx="95">
                  <c:v>99.036325750248579</c:v>
                </c:pt>
                <c:pt idx="96">
                  <c:v>99.689093439645731</c:v>
                </c:pt>
                <c:pt idx="97">
                  <c:v>100.33374196341626</c:v>
                </c:pt>
                <c:pt idx="98">
                  <c:v>100.97027132156012</c:v>
                </c:pt>
                <c:pt idx="99">
                  <c:v>101.59868151407733</c:v>
                </c:pt>
                <c:pt idx="100">
                  <c:v>102.21897254096788</c:v>
                </c:pt>
                <c:pt idx="101">
                  <c:v>102.83114440223183</c:v>
                </c:pt>
                <c:pt idx="102">
                  <c:v>103.43519709786909</c:v>
                </c:pt>
                <c:pt idx="103">
                  <c:v>104.0311306278797</c:v>
                </c:pt>
                <c:pt idx="104">
                  <c:v>104.61894499226369</c:v>
                </c:pt>
                <c:pt idx="105">
                  <c:v>105.19864019102101</c:v>
                </c:pt>
                <c:pt idx="106">
                  <c:v>105.77021622415168</c:v>
                </c:pt>
                <c:pt idx="107">
                  <c:v>106.33367309165573</c:v>
                </c:pt>
                <c:pt idx="108">
                  <c:v>106.88901079353309</c:v>
                </c:pt>
                <c:pt idx="109">
                  <c:v>107.43622932978383</c:v>
                </c:pt>
                <c:pt idx="110">
                  <c:v>107.97532870040791</c:v>
                </c:pt>
                <c:pt idx="111">
                  <c:v>108.50630890540535</c:v>
                </c:pt>
                <c:pt idx="112">
                  <c:v>109.02916994477613</c:v>
                </c:pt>
                <c:pt idx="113">
                  <c:v>109.54391181852024</c:v>
                </c:pt>
                <c:pt idx="114">
                  <c:v>110.05053452663775</c:v>
                </c:pt>
                <c:pt idx="115">
                  <c:v>110.54903806912858</c:v>
                </c:pt>
                <c:pt idx="116">
                  <c:v>111.03942244599276</c:v>
                </c:pt>
                <c:pt idx="117">
                  <c:v>111.52168765723033</c:v>
                </c:pt>
                <c:pt idx="118">
                  <c:v>111.9958337028412</c:v>
                </c:pt>
                <c:pt idx="119">
                  <c:v>112.46186058282544</c:v>
                </c:pt>
                <c:pt idx="120">
                  <c:v>112.91976829718305</c:v>
                </c:pt>
                <c:pt idx="121">
                  <c:v>113.36955684591398</c:v>
                </c:pt>
                <c:pt idx="122">
                  <c:v>113.81122622901827</c:v>
                </c:pt>
                <c:pt idx="123">
                  <c:v>114.24477644649591</c:v>
                </c:pt>
                <c:pt idx="124">
                  <c:v>114.67020749834694</c:v>
                </c:pt>
                <c:pt idx="125">
                  <c:v>115.08751938457127</c:v>
                </c:pt>
                <c:pt idx="126">
                  <c:v>115.49671210516897</c:v>
                </c:pt>
                <c:pt idx="127">
                  <c:v>115.89778566014003</c:v>
                </c:pt>
                <c:pt idx="128">
                  <c:v>116.29074004948443</c:v>
                </c:pt>
                <c:pt idx="129">
                  <c:v>116.67557527320217</c:v>
                </c:pt>
                <c:pt idx="130">
                  <c:v>117.0522913312933</c:v>
                </c:pt>
                <c:pt idx="131">
                  <c:v>117.42088822375776</c:v>
                </c:pt>
                <c:pt idx="132">
                  <c:v>117.78136595059556</c:v>
                </c:pt>
                <c:pt idx="133">
                  <c:v>118.13372451180675</c:v>
                </c:pt>
                <c:pt idx="134">
                  <c:v>118.47796390739124</c:v>
                </c:pt>
                <c:pt idx="135">
                  <c:v>118.8140841373491</c:v>
                </c:pt>
                <c:pt idx="136">
                  <c:v>119.1420852016803</c:v>
                </c:pt>
                <c:pt idx="137">
                  <c:v>119.46196710038488</c:v>
                </c:pt>
                <c:pt idx="138">
                  <c:v>119.7737298334628</c:v>
                </c:pt>
                <c:pt idx="139">
                  <c:v>120.07737340091406</c:v>
                </c:pt>
                <c:pt idx="140">
                  <c:v>120.37289780273869</c:v>
                </c:pt>
                <c:pt idx="141">
                  <c:v>120.66030303893665</c:v>
                </c:pt>
                <c:pt idx="142">
                  <c:v>120.93958910950798</c:v>
                </c:pt>
                <c:pt idx="143">
                  <c:v>121.21075601445267</c:v>
                </c:pt>
                <c:pt idx="144">
                  <c:v>121.47380375377068</c:v>
                </c:pt>
                <c:pt idx="145">
                  <c:v>121.72873232746205</c:v>
                </c:pt>
                <c:pt idx="146">
                  <c:v>121.97554173552676</c:v>
                </c:pt>
                <c:pt idx="147">
                  <c:v>122.21423197796487</c:v>
                </c:pt>
                <c:pt idx="148">
                  <c:v>122.44480305477629</c:v>
                </c:pt>
                <c:pt idx="149">
                  <c:v>122.66725496596106</c:v>
                </c:pt>
                <c:pt idx="150">
                  <c:v>122.88158771151922</c:v>
                </c:pt>
                <c:pt idx="151">
                  <c:v>123.08780129145069</c:v>
                </c:pt>
                <c:pt idx="152">
                  <c:v>123.28589570575551</c:v>
                </c:pt>
                <c:pt idx="153">
                  <c:v>123.47587095443372</c:v>
                </c:pt>
                <c:pt idx="154">
                  <c:v>123.65772703748524</c:v>
                </c:pt>
                <c:pt idx="155">
                  <c:v>123.83146395491013</c:v>
                </c:pt>
                <c:pt idx="156">
                  <c:v>123.99708170670839</c:v>
                </c:pt>
                <c:pt idx="157">
                  <c:v>124.15458029287997</c:v>
                </c:pt>
                <c:pt idx="158">
                  <c:v>124.3039597134249</c:v>
                </c:pt>
                <c:pt idx="159">
                  <c:v>124.4452199683432</c:v>
                </c:pt>
                <c:pt idx="160">
                  <c:v>124.57836105763487</c:v>
                </c:pt>
                <c:pt idx="161">
                  <c:v>124.70338298129985</c:v>
                </c:pt>
                <c:pt idx="162">
                  <c:v>124.82028573933819</c:v>
                </c:pt>
                <c:pt idx="163">
                  <c:v>124.9290693317499</c:v>
                </c:pt>
                <c:pt idx="164">
                  <c:v>125.02973375853495</c:v>
                </c:pt>
                <c:pt idx="165">
                  <c:v>125.12227901969335</c:v>
                </c:pt>
                <c:pt idx="166">
                  <c:v>125.20670511522512</c:v>
                </c:pt>
                <c:pt idx="167">
                  <c:v>125.28301204513021</c:v>
                </c:pt>
                <c:pt idx="168">
                  <c:v>125.35119980940866</c:v>
                </c:pt>
                <c:pt idx="169">
                  <c:v>125.41126840806045</c:v>
                </c:pt>
                <c:pt idx="170">
                  <c:v>125.46321784108564</c:v>
                </c:pt>
                <c:pt idx="171">
                  <c:v>125.50704810848413</c:v>
                </c:pt>
                <c:pt idx="172">
                  <c:v>125.54275921025598</c:v>
                </c:pt>
                <c:pt idx="173">
                  <c:v>125.57035114640122</c:v>
                </c:pt>
                <c:pt idx="174">
                  <c:v>125.58982391691978</c:v>
                </c:pt>
                <c:pt idx="175">
                  <c:v>125.60117752181169</c:v>
                </c:pt>
                <c:pt idx="176">
                  <c:v>125.60441196107698</c:v>
                </c:pt>
                <c:pt idx="177">
                  <c:v>125.59952723471558</c:v>
                </c:pt>
                <c:pt idx="178">
                  <c:v>125.58652334272753</c:v>
                </c:pt>
                <c:pt idx="179">
                  <c:v>125.56540028511287</c:v>
                </c:pt>
                <c:pt idx="180">
                  <c:v>125.5361580618715</c:v>
                </c:pt>
                <c:pt idx="181">
                  <c:v>125.49879667300357</c:v>
                </c:pt>
                <c:pt idx="182">
                  <c:v>125.45331611850895</c:v>
                </c:pt>
                <c:pt idx="183">
                  <c:v>125.39971639838765</c:v>
                </c:pt>
                <c:pt idx="184">
                  <c:v>125.33799751263973</c:v>
                </c:pt>
                <c:pt idx="185">
                  <c:v>125.26815946126516</c:v>
                </c:pt>
                <c:pt idx="186">
                  <c:v>125.19020224426393</c:v>
                </c:pt>
                <c:pt idx="187">
                  <c:v>125.10412586163605</c:v>
                </c:pt>
                <c:pt idx="188">
                  <c:v>125.00993031338157</c:v>
                </c:pt>
                <c:pt idx="189">
                  <c:v>124.90761559950039</c:v>
                </c:pt>
                <c:pt idx="190">
                  <c:v>124.79718171999258</c:v>
                </c:pt>
                <c:pt idx="191">
                  <c:v>124.67862867485809</c:v>
                </c:pt>
                <c:pt idx="192">
                  <c:v>124.55195646409697</c:v>
                </c:pt>
                <c:pt idx="193">
                  <c:v>124.41716508770921</c:v>
                </c:pt>
                <c:pt idx="194">
                  <c:v>124.27425454569484</c:v>
                </c:pt>
                <c:pt idx="195">
                  <c:v>124.12322483805377</c:v>
                </c:pt>
                <c:pt idx="196">
                  <c:v>123.96407596478605</c:v>
                </c:pt>
                <c:pt idx="197">
                  <c:v>123.7968079258917</c:v>
                </c:pt>
                <c:pt idx="198">
                  <c:v>123.6214207213707</c:v>
                </c:pt>
                <c:pt idx="199">
                  <c:v>123.43791435122301</c:v>
                </c:pt>
                <c:pt idx="200">
                  <c:v>123.24628881544871</c:v>
                </c:pt>
                <c:pt idx="201">
                  <c:v>123.0465441140478</c:v>
                </c:pt>
                <c:pt idx="202">
                  <c:v>122.83868024702019</c:v>
                </c:pt>
                <c:pt idx="203">
                  <c:v>122.62269721436593</c:v>
                </c:pt>
                <c:pt idx="204">
                  <c:v>122.39859501608504</c:v>
                </c:pt>
                <c:pt idx="205">
                  <c:v>122.1663736521775</c:v>
                </c:pt>
                <c:pt idx="206">
                  <c:v>121.92603312264328</c:v>
                </c:pt>
                <c:pt idx="207">
                  <c:v>121.67757342748249</c:v>
                </c:pt>
                <c:pt idx="208">
                  <c:v>121.42099456669499</c:v>
                </c:pt>
                <c:pt idx="209">
                  <c:v>121.15629654028081</c:v>
                </c:pt>
                <c:pt idx="210">
                  <c:v>120.88347934824003</c:v>
                </c:pt>
                <c:pt idx="211">
                  <c:v>120.60254299057257</c:v>
                </c:pt>
                <c:pt idx="212">
                  <c:v>120.31348746727849</c:v>
                </c:pt>
                <c:pt idx="213">
                  <c:v>120.01631277835773</c:v>
                </c:pt>
                <c:pt idx="214">
                  <c:v>119.7110189238104</c:v>
                </c:pt>
                <c:pt idx="215">
                  <c:v>119.39760590363636</c:v>
                </c:pt>
                <c:pt idx="216">
                  <c:v>119.07607371783567</c:v>
                </c:pt>
                <c:pt idx="217">
                  <c:v>118.74642236640832</c:v>
                </c:pt>
                <c:pt idx="218">
                  <c:v>118.40865184935436</c:v>
                </c:pt>
                <c:pt idx="219">
                  <c:v>118.06276216667371</c:v>
                </c:pt>
                <c:pt idx="220">
                  <c:v>117.70875331836649</c:v>
                </c:pt>
                <c:pt idx="221">
                  <c:v>117.34662530443254</c:v>
                </c:pt>
                <c:pt idx="222">
                  <c:v>116.97637812487196</c:v>
                </c:pt>
                <c:pt idx="223">
                  <c:v>116.59801177968473</c:v>
                </c:pt>
                <c:pt idx="224">
                  <c:v>116.21152626887087</c:v>
                </c:pt>
                <c:pt idx="225">
                  <c:v>115.81692159243033</c:v>
                </c:pt>
                <c:pt idx="226">
                  <c:v>115.41419775036314</c:v>
                </c:pt>
                <c:pt idx="227">
                  <c:v>115.00335474266936</c:v>
                </c:pt>
                <c:pt idx="228">
                  <c:v>114.58439256934889</c:v>
                </c:pt>
                <c:pt idx="229">
                  <c:v>114.15731123040177</c:v>
                </c:pt>
                <c:pt idx="230">
                  <c:v>113.722110725828</c:v>
                </c:pt>
                <c:pt idx="231">
                  <c:v>113.27879105562758</c:v>
                </c:pt>
                <c:pt idx="232">
                  <c:v>112.8273522198005</c:v>
                </c:pt>
                <c:pt idx="233">
                  <c:v>112.36779421834677</c:v>
                </c:pt>
                <c:pt idx="234">
                  <c:v>111.90011705126651</c:v>
                </c:pt>
                <c:pt idx="235">
                  <c:v>111.42432071855947</c:v>
                </c:pt>
                <c:pt idx="236">
                  <c:v>110.94040522022581</c:v>
                </c:pt>
                <c:pt idx="237">
                  <c:v>110.4483705562655</c:v>
                </c:pt>
                <c:pt idx="238">
                  <c:v>109.94821672667854</c:v>
                </c:pt>
                <c:pt idx="239">
                  <c:v>109.43994373146492</c:v>
                </c:pt>
                <c:pt idx="240">
                  <c:v>108.92355157062471</c:v>
                </c:pt>
                <c:pt idx="241">
                  <c:v>108.39904024415782</c:v>
                </c:pt>
                <c:pt idx="242">
                  <c:v>107.86640975206421</c:v>
                </c:pt>
                <c:pt idx="243">
                  <c:v>107.32566009434402</c:v>
                </c:pt>
                <c:pt idx="244">
                  <c:v>106.77679127099719</c:v>
                </c:pt>
                <c:pt idx="245">
                  <c:v>106.21980328202369</c:v>
                </c:pt>
                <c:pt idx="246">
                  <c:v>105.65469612742351</c:v>
                </c:pt>
                <c:pt idx="247">
                  <c:v>105.08146980719678</c:v>
                </c:pt>
                <c:pt idx="248">
                  <c:v>104.50012432134335</c:v>
                </c:pt>
                <c:pt idx="249">
                  <c:v>103.91065966986324</c:v>
                </c:pt>
                <c:pt idx="250">
                  <c:v>103.3130758527565</c:v>
                </c:pt>
                <c:pt idx="251">
                  <c:v>102.70737287002308</c:v>
                </c:pt>
                <c:pt idx="252">
                  <c:v>102.09355072166306</c:v>
                </c:pt>
                <c:pt idx="253">
                  <c:v>101.4716094076764</c:v>
                </c:pt>
                <c:pt idx="254">
                  <c:v>100.84154892806305</c:v>
                </c:pt>
                <c:pt idx="255">
                  <c:v>100.20336928282308</c:v>
                </c:pt>
                <c:pt idx="256">
                  <c:v>99.557070471956422</c:v>
                </c:pt>
                <c:pt idx="257">
                  <c:v>98.902652495463144</c:v>
                </c:pt>
                <c:pt idx="258">
                  <c:v>98.240115353343185</c:v>
                </c:pt>
                <c:pt idx="259">
                  <c:v>97.569459045596659</c:v>
                </c:pt>
                <c:pt idx="260">
                  <c:v>96.890683572223452</c:v>
                </c:pt>
                <c:pt idx="261">
                  <c:v>96.203788933223564</c:v>
                </c:pt>
                <c:pt idx="262">
                  <c:v>95.508775128597051</c:v>
                </c:pt>
                <c:pt idx="263">
                  <c:v>94.805642158343858</c:v>
                </c:pt>
                <c:pt idx="264">
                  <c:v>94.09439002246404</c:v>
                </c:pt>
                <c:pt idx="265">
                  <c:v>93.375018720957598</c:v>
                </c:pt>
                <c:pt idx="266">
                  <c:v>92.647528253824532</c:v>
                </c:pt>
                <c:pt idx="267">
                  <c:v>91.911918621064672</c:v>
                </c:pt>
                <c:pt idx="268">
                  <c:v>91.168189822678301</c:v>
                </c:pt>
                <c:pt idx="269">
                  <c:v>90.416341858665191</c:v>
                </c:pt>
                <c:pt idx="270">
                  <c:v>89.656374729025515</c:v>
                </c:pt>
                <c:pt idx="271">
                  <c:v>88.888288433759101</c:v>
                </c:pt>
                <c:pt idx="272">
                  <c:v>88.112082972866119</c:v>
                </c:pt>
                <c:pt idx="273">
                  <c:v>87.327758346346513</c:v>
                </c:pt>
                <c:pt idx="274">
                  <c:v>86.53531455420017</c:v>
                </c:pt>
                <c:pt idx="275">
                  <c:v>85.734751596427259</c:v>
                </c:pt>
                <c:pt idx="276">
                  <c:v>84.92606947302761</c:v>
                </c:pt>
                <c:pt idx="277">
                  <c:v>84.109268184001337</c:v>
                </c:pt>
                <c:pt idx="278">
                  <c:v>83.28434772934844</c:v>
                </c:pt>
                <c:pt idx="279">
                  <c:v>82.451308109068918</c:v>
                </c:pt>
                <c:pt idx="280">
                  <c:v>81.610149323162716</c:v>
                </c:pt>
                <c:pt idx="281">
                  <c:v>80.760871371629889</c:v>
                </c:pt>
                <c:pt idx="282">
                  <c:v>79.903474254470325</c:v>
                </c:pt>
                <c:pt idx="283">
                  <c:v>79.037957971684193</c:v>
                </c:pt>
                <c:pt idx="284">
                  <c:v>78.164322523271437</c:v>
                </c:pt>
                <c:pt idx="285">
                  <c:v>77.282567909231943</c:v>
                </c:pt>
                <c:pt idx="286">
                  <c:v>76.392694129565939</c:v>
                </c:pt>
                <c:pt idx="287">
                  <c:v>75.494701184273197</c:v>
                </c:pt>
                <c:pt idx="288">
                  <c:v>74.588589073353774</c:v>
                </c:pt>
                <c:pt idx="289">
                  <c:v>73.674357796807726</c:v>
                </c:pt>
                <c:pt idx="290">
                  <c:v>72.752007354635055</c:v>
                </c:pt>
                <c:pt idx="291">
                  <c:v>71.821537746835702</c:v>
                </c:pt>
                <c:pt idx="292">
                  <c:v>70.882948973409668</c:v>
                </c:pt>
                <c:pt idx="293">
                  <c:v>69.936241034357067</c:v>
                </c:pt>
                <c:pt idx="294">
                  <c:v>68.981413929677842</c:v>
                </c:pt>
                <c:pt idx="295">
                  <c:v>68.018467659371879</c:v>
                </c:pt>
                <c:pt idx="296">
                  <c:v>67.047402223439292</c:v>
                </c:pt>
                <c:pt idx="297">
                  <c:v>66.068217621880024</c:v>
                </c:pt>
                <c:pt idx="298">
                  <c:v>65.080913854694188</c:v>
                </c:pt>
                <c:pt idx="299">
                  <c:v>64.085490921881672</c:v>
                </c:pt>
                <c:pt idx="300">
                  <c:v>63.081948823442531</c:v>
                </c:pt>
                <c:pt idx="301">
                  <c:v>62.070287559376652</c:v>
                </c:pt>
                <c:pt idx="302">
                  <c:v>61.050507129684206</c:v>
                </c:pt>
                <c:pt idx="303">
                  <c:v>60.022607534365079</c:v>
                </c:pt>
                <c:pt idx="304">
                  <c:v>58.986588773419271</c:v>
                </c:pt>
                <c:pt idx="305">
                  <c:v>57.942450846846896</c:v>
                </c:pt>
                <c:pt idx="306">
                  <c:v>56.890193754647839</c:v>
                </c:pt>
                <c:pt idx="307">
                  <c:v>55.829817496822102</c:v>
                </c:pt>
                <c:pt idx="308">
                  <c:v>54.76132207336974</c:v>
                </c:pt>
                <c:pt idx="309">
                  <c:v>53.684707484290698</c:v>
                </c:pt>
                <c:pt idx="310">
                  <c:v>52.599973729585088</c:v>
                </c:pt>
                <c:pt idx="311">
                  <c:v>51.50712080925274</c:v>
                </c:pt>
                <c:pt idx="312">
                  <c:v>50.406148723293825</c:v>
                </c:pt>
                <c:pt idx="313">
                  <c:v>49.297057471708229</c:v>
                </c:pt>
                <c:pt idx="314">
                  <c:v>48.179847054495951</c:v>
                </c:pt>
                <c:pt idx="315">
                  <c:v>47.05451747165705</c:v>
                </c:pt>
                <c:pt idx="316">
                  <c:v>45.921068723191468</c:v>
                </c:pt>
                <c:pt idx="317">
                  <c:v>44.779500809099261</c:v>
                </c:pt>
                <c:pt idx="318">
                  <c:v>43.62981372938043</c:v>
                </c:pt>
                <c:pt idx="319">
                  <c:v>42.472007484034975</c:v>
                </c:pt>
                <c:pt idx="320">
                  <c:v>41.306082073062839</c:v>
                </c:pt>
                <c:pt idx="321">
                  <c:v>40.132037496463965</c:v>
                </c:pt>
                <c:pt idx="322">
                  <c:v>38.949873754238581</c:v>
                </c:pt>
                <c:pt idx="323">
                  <c:v>37.759590846386402</c:v>
                </c:pt>
              </c:numCache>
            </c:numRef>
          </c:yVal>
          <c:smooth val="0"/>
          <c:extLst>
            <c:ext xmlns:c16="http://schemas.microsoft.com/office/drawing/2014/chart" uri="{C3380CC4-5D6E-409C-BE32-E72D297353CC}">
              <c16:uniqueId val="{00000002-95E8-4D1C-B367-06A6A3FA7CE3}"/>
            </c:ext>
          </c:extLst>
        </c:ser>
        <c:ser>
          <c:idx val="3"/>
          <c:order val="3"/>
          <c:tx>
            <c:strRef>
              <c:f>'Fly Rock Envelope'!$G$55</c:f>
              <c:strCache>
                <c:ptCount val="1"/>
                <c:pt idx="0">
                  <c:v>60°</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Envelope'!$G$59:$G$382</c:f>
              <c:numCache>
                <c:formatCode>0.0</c:formatCode>
                <c:ptCount val="324"/>
                <c:pt idx="0">
                  <c:v>0</c:v>
                </c:pt>
                <c:pt idx="1">
                  <c:v>1.7267085601335392</c:v>
                </c:pt>
                <c:pt idx="2">
                  <c:v>3.4427326253964035</c:v>
                </c:pt>
                <c:pt idx="3">
                  <c:v>5.1480721957885933</c:v>
                </c:pt>
                <c:pt idx="4">
                  <c:v>6.8427272713101077</c:v>
                </c:pt>
                <c:pt idx="5">
                  <c:v>8.5266978519609467</c:v>
                </c:pt>
                <c:pt idx="6">
                  <c:v>10.199983937741111</c:v>
                </c:pt>
                <c:pt idx="7">
                  <c:v>11.862585528650602</c:v>
                </c:pt>
                <c:pt idx="8">
                  <c:v>13.514502624689415</c:v>
                </c:pt>
                <c:pt idx="9">
                  <c:v>15.155735225857555</c:v>
                </c:pt>
                <c:pt idx="10">
                  <c:v>16.786283332155019</c:v>
                </c:pt>
                <c:pt idx="11">
                  <c:v>18.406146943581813</c:v>
                </c:pt>
                <c:pt idx="12">
                  <c:v>20.015326060137927</c:v>
                </c:pt>
                <c:pt idx="13">
                  <c:v>21.613820681823363</c:v>
                </c:pt>
                <c:pt idx="14">
                  <c:v>23.201630808638129</c:v>
                </c:pt>
                <c:pt idx="15">
                  <c:v>24.778756440582221</c:v>
                </c:pt>
                <c:pt idx="16">
                  <c:v>26.345197577655636</c:v>
                </c:pt>
                <c:pt idx="17">
                  <c:v>27.900954219858374</c:v>
                </c:pt>
                <c:pt idx="18">
                  <c:v>29.446026367190441</c:v>
                </c:pt>
                <c:pt idx="19">
                  <c:v>30.980414019651832</c:v>
                </c:pt>
                <c:pt idx="20">
                  <c:v>32.504117177242549</c:v>
                </c:pt>
                <c:pt idx="21">
                  <c:v>34.017135839962584</c:v>
                </c:pt>
                <c:pt idx="22">
                  <c:v>35.519470007811954</c:v>
                </c:pt>
                <c:pt idx="23">
                  <c:v>37.011119680790642</c:v>
                </c:pt>
                <c:pt idx="24">
                  <c:v>38.492084858898657</c:v>
                </c:pt>
                <c:pt idx="25">
                  <c:v>39.962365542135998</c:v>
                </c:pt>
                <c:pt idx="26">
                  <c:v>41.421961730502659</c:v>
                </c:pt>
                <c:pt idx="27">
                  <c:v>42.87087342399866</c:v>
                </c:pt>
                <c:pt idx="28">
                  <c:v>44.309100622623973</c:v>
                </c:pt>
                <c:pt idx="29">
                  <c:v>45.736643326378612</c:v>
                </c:pt>
                <c:pt idx="30">
                  <c:v>47.153501535262578</c:v>
                </c:pt>
                <c:pt idx="31">
                  <c:v>48.55967524927587</c:v>
                </c:pt>
                <c:pt idx="32">
                  <c:v>49.955164468418488</c:v>
                </c:pt>
                <c:pt idx="33">
                  <c:v>51.339969192690425</c:v>
                </c:pt>
                <c:pt idx="34">
                  <c:v>52.714089422091689</c:v>
                </c:pt>
                <c:pt idx="35">
                  <c:v>54.077525156622286</c:v>
                </c:pt>
                <c:pt idx="36">
                  <c:v>55.430276396282196</c:v>
                </c:pt>
                <c:pt idx="37">
                  <c:v>56.772343141071438</c:v>
                </c:pt>
                <c:pt idx="38">
                  <c:v>58.103725390990007</c:v>
                </c:pt>
                <c:pt idx="39">
                  <c:v>59.424423146037896</c:v>
                </c:pt>
                <c:pt idx="40">
                  <c:v>60.73443640621511</c:v>
                </c:pt>
                <c:pt idx="41">
                  <c:v>62.033765171521665</c:v>
                </c:pt>
                <c:pt idx="42">
                  <c:v>63.322409441957518</c:v>
                </c:pt>
                <c:pt idx="43">
                  <c:v>64.600369217522712</c:v>
                </c:pt>
                <c:pt idx="44">
                  <c:v>65.867644498217231</c:v>
                </c:pt>
                <c:pt idx="45">
                  <c:v>67.124235284041077</c:v>
                </c:pt>
                <c:pt idx="46">
                  <c:v>68.370141574994236</c:v>
                </c:pt>
                <c:pt idx="47">
                  <c:v>69.60536337107672</c:v>
                </c:pt>
                <c:pt idx="48">
                  <c:v>70.829900672288545</c:v>
                </c:pt>
                <c:pt idx="49">
                  <c:v>72.043753478629696</c:v>
                </c:pt>
                <c:pt idx="50">
                  <c:v>73.246921790100146</c:v>
                </c:pt>
                <c:pt idx="51">
                  <c:v>74.43940560669995</c:v>
                </c:pt>
                <c:pt idx="52">
                  <c:v>75.621204928429052</c:v>
                </c:pt>
                <c:pt idx="53">
                  <c:v>76.792319755287508</c:v>
                </c:pt>
                <c:pt idx="54">
                  <c:v>77.952750087275277</c:v>
                </c:pt>
                <c:pt idx="55">
                  <c:v>79.102495924392358</c:v>
                </c:pt>
                <c:pt idx="56">
                  <c:v>80.241557266638779</c:v>
                </c:pt>
                <c:pt idx="57">
                  <c:v>81.369934114014526</c:v>
                </c:pt>
                <c:pt idx="58">
                  <c:v>82.487626466519586</c:v>
                </c:pt>
                <c:pt idx="59">
                  <c:v>83.594634324153986</c:v>
                </c:pt>
                <c:pt idx="60">
                  <c:v>84.690957686917713</c:v>
                </c:pt>
                <c:pt idx="61">
                  <c:v>85.776596554810737</c:v>
                </c:pt>
                <c:pt idx="62">
                  <c:v>86.851550927833117</c:v>
                </c:pt>
                <c:pt idx="63">
                  <c:v>87.915820805984808</c:v>
                </c:pt>
                <c:pt idx="64">
                  <c:v>88.969406189265825</c:v>
                </c:pt>
                <c:pt idx="65">
                  <c:v>90.012307077676169</c:v>
                </c:pt>
                <c:pt idx="66">
                  <c:v>91.044523471215825</c:v>
                </c:pt>
                <c:pt idx="67">
                  <c:v>92.066055369884822</c:v>
                </c:pt>
                <c:pt idx="68">
                  <c:v>93.076902773683145</c:v>
                </c:pt>
                <c:pt idx="69">
                  <c:v>94.077065682610794</c:v>
                </c:pt>
                <c:pt idx="70">
                  <c:v>95.066544096667769</c:v>
                </c:pt>
                <c:pt idx="71">
                  <c:v>96.045338015854043</c:v>
                </c:pt>
                <c:pt idx="72">
                  <c:v>97.013447440169671</c:v>
                </c:pt>
                <c:pt idx="73">
                  <c:v>97.970872369614611</c:v>
                </c:pt>
                <c:pt idx="74">
                  <c:v>98.917612804188877</c:v>
                </c:pt>
                <c:pt idx="75">
                  <c:v>99.853668743892456</c:v>
                </c:pt>
                <c:pt idx="76">
                  <c:v>100.77904018872539</c:v>
                </c:pt>
                <c:pt idx="77">
                  <c:v>101.69372713868763</c:v>
                </c:pt>
                <c:pt idx="78">
                  <c:v>102.59772959377919</c:v>
                </c:pt>
                <c:pt idx="79">
                  <c:v>103.4910475540001</c:v>
                </c:pt>
                <c:pt idx="80">
                  <c:v>104.37368101935031</c:v>
                </c:pt>
                <c:pt idx="81">
                  <c:v>105.24562998982985</c:v>
                </c:pt>
                <c:pt idx="82">
                  <c:v>106.10689446543874</c:v>
                </c:pt>
                <c:pt idx="83">
                  <c:v>106.95747444617692</c:v>
                </c:pt>
                <c:pt idx="84">
                  <c:v>107.79736993204443</c:v>
                </c:pt>
                <c:pt idx="85">
                  <c:v>108.6265809230413</c:v>
                </c:pt>
                <c:pt idx="86">
                  <c:v>109.44510741916746</c:v>
                </c:pt>
                <c:pt idx="87">
                  <c:v>110.25294942042294</c:v>
                </c:pt>
                <c:pt idx="88">
                  <c:v>111.05010692680779</c:v>
                </c:pt>
                <c:pt idx="89">
                  <c:v>111.8365799383219</c:v>
                </c:pt>
                <c:pt idx="90">
                  <c:v>112.61236845496538</c:v>
                </c:pt>
                <c:pt idx="91">
                  <c:v>113.37747247673816</c:v>
                </c:pt>
                <c:pt idx="92">
                  <c:v>114.1318920036403</c:v>
                </c:pt>
                <c:pt idx="93">
                  <c:v>114.87562703567173</c:v>
                </c:pt>
                <c:pt idx="94">
                  <c:v>115.60867757283251</c:v>
                </c:pt>
                <c:pt idx="95">
                  <c:v>116.33104361512261</c:v>
                </c:pt>
                <c:pt idx="96">
                  <c:v>117.04272516254201</c:v>
                </c:pt>
                <c:pt idx="97">
                  <c:v>117.74372221509076</c:v>
                </c:pt>
                <c:pt idx="98">
                  <c:v>118.43403477276885</c:v>
                </c:pt>
                <c:pt idx="99">
                  <c:v>119.11366283557624</c:v>
                </c:pt>
                <c:pt idx="100">
                  <c:v>119.78260640351294</c:v>
                </c:pt>
                <c:pt idx="101">
                  <c:v>120.44086547657901</c:v>
                </c:pt>
                <c:pt idx="102">
                  <c:v>121.08844005477437</c:v>
                </c:pt>
                <c:pt idx="103">
                  <c:v>121.72533013809905</c:v>
                </c:pt>
                <c:pt idx="104">
                  <c:v>122.35153572655307</c:v>
                </c:pt>
                <c:pt idx="105">
                  <c:v>122.96705682013643</c:v>
                </c:pt>
                <c:pt idx="106">
                  <c:v>123.5718934188491</c:v>
                </c:pt>
                <c:pt idx="107">
                  <c:v>124.16604552269108</c:v>
                </c:pt>
                <c:pt idx="108">
                  <c:v>124.74951313166241</c:v>
                </c:pt>
                <c:pt idx="109">
                  <c:v>125.32229624576306</c:v>
                </c:pt>
                <c:pt idx="110">
                  <c:v>125.88439486499301</c:v>
                </c:pt>
                <c:pt idx="111">
                  <c:v>126.43580898935232</c:v>
                </c:pt>
                <c:pt idx="112">
                  <c:v>126.97653861884095</c:v>
                </c:pt>
                <c:pt idx="113">
                  <c:v>127.50658375345888</c:v>
                </c:pt>
                <c:pt idx="114">
                  <c:v>128.02594439320615</c:v>
                </c:pt>
                <c:pt idx="115">
                  <c:v>128.53462053808278</c:v>
                </c:pt>
                <c:pt idx="116">
                  <c:v>129.03261218808865</c:v>
                </c:pt>
                <c:pt idx="117">
                  <c:v>129.51991934322393</c:v>
                </c:pt>
                <c:pt idx="118">
                  <c:v>129.99654200348851</c:v>
                </c:pt>
                <c:pt idx="119">
                  <c:v>130.46248016888239</c:v>
                </c:pt>
                <c:pt idx="120">
                  <c:v>130.91773383940563</c:v>
                </c:pt>
                <c:pt idx="121">
                  <c:v>131.36230301505816</c:v>
                </c:pt>
                <c:pt idx="122">
                  <c:v>131.79618769584002</c:v>
                </c:pt>
                <c:pt idx="123">
                  <c:v>132.2193878817512</c:v>
                </c:pt>
                <c:pt idx="124">
                  <c:v>132.63190357279177</c:v>
                </c:pt>
                <c:pt idx="125">
                  <c:v>133.03373476896161</c:v>
                </c:pt>
                <c:pt idx="126">
                  <c:v>133.42488147026074</c:v>
                </c:pt>
                <c:pt idx="127">
                  <c:v>133.80534367668926</c:v>
                </c:pt>
                <c:pt idx="128">
                  <c:v>134.17512138824708</c:v>
                </c:pt>
                <c:pt idx="129">
                  <c:v>134.53421460493422</c:v>
                </c:pt>
                <c:pt idx="130">
                  <c:v>134.88262332675072</c:v>
                </c:pt>
                <c:pt idx="131">
                  <c:v>135.22034755369651</c:v>
                </c:pt>
                <c:pt idx="132">
                  <c:v>135.54738728577161</c:v>
                </c:pt>
                <c:pt idx="133">
                  <c:v>135.86374252297608</c:v>
                </c:pt>
                <c:pt idx="134">
                  <c:v>136.16941326530983</c:v>
                </c:pt>
                <c:pt idx="135">
                  <c:v>136.46439951277293</c:v>
                </c:pt>
                <c:pt idx="136">
                  <c:v>136.74870126536533</c:v>
                </c:pt>
                <c:pt idx="137">
                  <c:v>137.02231852308711</c:v>
                </c:pt>
                <c:pt idx="138">
                  <c:v>137.28525128593816</c:v>
                </c:pt>
                <c:pt idx="139">
                  <c:v>137.53749955391856</c:v>
                </c:pt>
                <c:pt idx="140">
                  <c:v>137.7790633270283</c:v>
                </c:pt>
                <c:pt idx="141">
                  <c:v>138.00994260526733</c:v>
                </c:pt>
                <c:pt idx="142">
                  <c:v>138.23013738863568</c:v>
                </c:pt>
                <c:pt idx="143">
                  <c:v>138.43964767713339</c:v>
                </c:pt>
                <c:pt idx="144">
                  <c:v>138.63847347076043</c:v>
                </c:pt>
                <c:pt idx="145">
                  <c:v>138.82661476951677</c:v>
                </c:pt>
                <c:pt idx="146">
                  <c:v>139.00407157340243</c:v>
                </c:pt>
                <c:pt idx="147">
                  <c:v>139.17084388241744</c:v>
                </c:pt>
                <c:pt idx="148">
                  <c:v>139.32693169656176</c:v>
                </c:pt>
                <c:pt idx="149">
                  <c:v>139.47233501583543</c:v>
                </c:pt>
                <c:pt idx="150">
                  <c:v>139.60705384023836</c:v>
                </c:pt>
                <c:pt idx="151">
                  <c:v>139.73108816977069</c:v>
                </c:pt>
                <c:pt idx="152">
                  <c:v>139.84443800443231</c:v>
                </c:pt>
                <c:pt idx="153">
                  <c:v>139.94710334422322</c:v>
                </c:pt>
                <c:pt idx="154">
                  <c:v>140.03908418914352</c:v>
                </c:pt>
                <c:pt idx="155">
                  <c:v>140.12038053919315</c:v>
                </c:pt>
                <c:pt idx="156">
                  <c:v>140.19099239437202</c:v>
                </c:pt>
                <c:pt idx="157">
                  <c:v>140.2509197546803</c:v>
                </c:pt>
                <c:pt idx="158">
                  <c:v>140.30016262011787</c:v>
                </c:pt>
                <c:pt idx="159">
                  <c:v>140.33872099068475</c:v>
                </c:pt>
                <c:pt idx="160">
                  <c:v>140.36659486638098</c:v>
                </c:pt>
                <c:pt idx="161">
                  <c:v>140.38378424720656</c:v>
                </c:pt>
                <c:pt idx="162">
                  <c:v>140.39028913316139</c:v>
                </c:pt>
                <c:pt idx="163">
                  <c:v>140.3861095242456</c:v>
                </c:pt>
                <c:pt idx="164">
                  <c:v>140.37124542045916</c:v>
                </c:pt>
                <c:pt idx="165">
                  <c:v>140.34569682180197</c:v>
                </c:pt>
                <c:pt idx="166">
                  <c:v>140.30946372827415</c:v>
                </c:pt>
                <c:pt idx="167">
                  <c:v>140.26254613987567</c:v>
                </c:pt>
                <c:pt idx="168">
                  <c:v>140.20494405660645</c:v>
                </c:pt>
                <c:pt idx="169">
                  <c:v>140.13665747846662</c:v>
                </c:pt>
                <c:pt idx="170">
                  <c:v>140.05768640545611</c:v>
                </c:pt>
                <c:pt idx="171">
                  <c:v>139.96803083757487</c:v>
                </c:pt>
                <c:pt idx="172">
                  <c:v>139.86769077482302</c:v>
                </c:pt>
                <c:pt idx="173">
                  <c:v>139.75666621720049</c:v>
                </c:pt>
                <c:pt idx="174">
                  <c:v>139.63495716470723</c:v>
                </c:pt>
                <c:pt idx="175">
                  <c:v>139.50256361734336</c:v>
                </c:pt>
                <c:pt idx="176">
                  <c:v>139.35948557510881</c:v>
                </c:pt>
                <c:pt idx="177">
                  <c:v>139.20572303800353</c:v>
                </c:pt>
                <c:pt idx="178">
                  <c:v>139.04127600602757</c:v>
                </c:pt>
                <c:pt idx="179">
                  <c:v>138.86614447918095</c:v>
                </c:pt>
                <c:pt idx="180">
                  <c:v>138.6803284574637</c:v>
                </c:pt>
                <c:pt idx="181">
                  <c:v>138.48382794087576</c:v>
                </c:pt>
                <c:pt idx="182">
                  <c:v>138.27664292941711</c:v>
                </c:pt>
                <c:pt idx="183">
                  <c:v>138.05877342308781</c:v>
                </c:pt>
                <c:pt idx="184">
                  <c:v>137.83021942188785</c:v>
                </c:pt>
                <c:pt idx="185">
                  <c:v>137.59098092581718</c:v>
                </c:pt>
                <c:pt idx="186">
                  <c:v>137.34105793487586</c:v>
                </c:pt>
                <c:pt idx="187">
                  <c:v>137.0804504490639</c:v>
                </c:pt>
                <c:pt idx="188">
                  <c:v>136.80915846838118</c:v>
                </c:pt>
                <c:pt idx="189">
                  <c:v>136.52718199282785</c:v>
                </c:pt>
                <c:pt idx="190">
                  <c:v>136.23452102240384</c:v>
                </c:pt>
                <c:pt idx="191">
                  <c:v>135.9311755571091</c:v>
                </c:pt>
                <c:pt idx="192">
                  <c:v>135.61714559694374</c:v>
                </c:pt>
                <c:pt idx="193">
                  <c:v>135.29243114190771</c:v>
                </c:pt>
                <c:pt idx="194">
                  <c:v>134.95703219200095</c:v>
                </c:pt>
                <c:pt idx="195">
                  <c:v>134.61094874722357</c:v>
                </c:pt>
                <c:pt idx="196">
                  <c:v>134.25418080757552</c:v>
                </c:pt>
                <c:pt idx="197">
                  <c:v>133.88672837305671</c:v>
                </c:pt>
                <c:pt idx="198">
                  <c:v>133.50859144366734</c:v>
                </c:pt>
                <c:pt idx="199">
                  <c:v>133.11977001940727</c:v>
                </c:pt>
                <c:pt idx="200">
                  <c:v>132.72026410027644</c:v>
                </c:pt>
                <c:pt idx="201">
                  <c:v>132.31007368627502</c:v>
                </c:pt>
                <c:pt idx="202">
                  <c:v>131.8891987774029</c:v>
                </c:pt>
                <c:pt idx="203">
                  <c:v>131.45763937366004</c:v>
                </c:pt>
                <c:pt idx="204">
                  <c:v>131.0153954750466</c:v>
                </c:pt>
                <c:pt idx="205">
                  <c:v>130.56246708156249</c:v>
                </c:pt>
                <c:pt idx="206">
                  <c:v>130.09885419320761</c:v>
                </c:pt>
                <c:pt idx="207">
                  <c:v>129.62455680998215</c:v>
                </c:pt>
                <c:pt idx="208">
                  <c:v>129.13957493188593</c:v>
                </c:pt>
                <c:pt idx="209">
                  <c:v>128.64390855891909</c:v>
                </c:pt>
                <c:pt idx="210">
                  <c:v>128.13755769108161</c:v>
                </c:pt>
                <c:pt idx="211">
                  <c:v>127.62052232837337</c:v>
                </c:pt>
                <c:pt idx="212">
                  <c:v>127.09280247079451</c:v>
                </c:pt>
                <c:pt idx="213">
                  <c:v>126.55439811834498</c:v>
                </c:pt>
                <c:pt idx="214">
                  <c:v>126.00530927102471</c:v>
                </c:pt>
                <c:pt idx="215">
                  <c:v>125.44553592883383</c:v>
                </c:pt>
                <c:pt idx="216">
                  <c:v>124.87507809177225</c:v>
                </c:pt>
                <c:pt idx="217">
                  <c:v>124.29393575984</c:v>
                </c:pt>
                <c:pt idx="218">
                  <c:v>123.7021089330371</c:v>
                </c:pt>
                <c:pt idx="219">
                  <c:v>123.09959761136349</c:v>
                </c:pt>
                <c:pt idx="220">
                  <c:v>122.48640179481919</c:v>
                </c:pt>
                <c:pt idx="221">
                  <c:v>121.86252148340429</c:v>
                </c:pt>
                <c:pt idx="222">
                  <c:v>121.22795667711864</c:v>
                </c:pt>
                <c:pt idx="223">
                  <c:v>120.58270737596229</c:v>
                </c:pt>
                <c:pt idx="224">
                  <c:v>119.9267735799354</c:v>
                </c:pt>
                <c:pt idx="225">
                  <c:v>119.26015528903775</c:v>
                </c:pt>
                <c:pt idx="226">
                  <c:v>118.58285250326941</c:v>
                </c:pt>
                <c:pt idx="227">
                  <c:v>117.89486522263041</c:v>
                </c:pt>
                <c:pt idx="228">
                  <c:v>117.19619344712072</c:v>
                </c:pt>
                <c:pt idx="229">
                  <c:v>116.48683717674038</c:v>
                </c:pt>
                <c:pt idx="230">
                  <c:v>115.76679641148939</c:v>
                </c:pt>
                <c:pt idx="231">
                  <c:v>115.03607115136765</c:v>
                </c:pt>
                <c:pt idx="232">
                  <c:v>114.29466139637526</c:v>
                </c:pt>
                <c:pt idx="233">
                  <c:v>113.54256714651223</c:v>
                </c:pt>
                <c:pt idx="234">
                  <c:v>112.77978840177855</c:v>
                </c:pt>
                <c:pt idx="235">
                  <c:v>112.00632516217411</c:v>
                </c:pt>
                <c:pt idx="236">
                  <c:v>111.22217742769908</c:v>
                </c:pt>
                <c:pt idx="237">
                  <c:v>110.42734519835335</c:v>
                </c:pt>
                <c:pt idx="238">
                  <c:v>109.62182847413686</c:v>
                </c:pt>
                <c:pt idx="239">
                  <c:v>108.80562725504979</c:v>
                </c:pt>
                <c:pt idx="240">
                  <c:v>107.97874154109206</c:v>
                </c:pt>
                <c:pt idx="241">
                  <c:v>107.14117133226358</c:v>
                </c:pt>
                <c:pt idx="242">
                  <c:v>106.2929166285644</c:v>
                </c:pt>
                <c:pt idx="243">
                  <c:v>105.43397742999457</c:v>
                </c:pt>
                <c:pt idx="244">
                  <c:v>104.56435373655415</c:v>
                </c:pt>
                <c:pt idx="245">
                  <c:v>103.68404554824303</c:v>
                </c:pt>
                <c:pt idx="246">
                  <c:v>102.79305286506116</c:v>
                </c:pt>
                <c:pt idx="247">
                  <c:v>101.89137568700869</c:v>
                </c:pt>
                <c:pt idx="248">
                  <c:v>100.97901401408558</c:v>
                </c:pt>
                <c:pt idx="249">
                  <c:v>100.05596784629165</c:v>
                </c:pt>
                <c:pt idx="250">
                  <c:v>99.122237183627192</c:v>
                </c:pt>
                <c:pt idx="251">
                  <c:v>98.177822026091974</c:v>
                </c:pt>
                <c:pt idx="252">
                  <c:v>97.222722373686111</c:v>
                </c:pt>
                <c:pt idx="253">
                  <c:v>96.256938226409545</c:v>
                </c:pt>
                <c:pt idx="254">
                  <c:v>95.280469584262335</c:v>
                </c:pt>
                <c:pt idx="255">
                  <c:v>94.293316447244422</c:v>
                </c:pt>
                <c:pt idx="256">
                  <c:v>93.295478815355864</c:v>
                </c:pt>
                <c:pt idx="257">
                  <c:v>92.286956688596604</c:v>
                </c:pt>
                <c:pt idx="258">
                  <c:v>91.267750066966641</c:v>
                </c:pt>
                <c:pt idx="259">
                  <c:v>90.237858950466091</c:v>
                </c:pt>
                <c:pt idx="260">
                  <c:v>89.197283339094838</c:v>
                </c:pt>
                <c:pt idx="261">
                  <c:v>88.146023232852883</c:v>
                </c:pt>
                <c:pt idx="262">
                  <c:v>87.084078631740283</c:v>
                </c:pt>
                <c:pt idx="263">
                  <c:v>86.011449535756981</c:v>
                </c:pt>
                <c:pt idx="264">
                  <c:v>84.928135944902976</c:v>
                </c:pt>
                <c:pt idx="265">
                  <c:v>83.834137859178327</c:v>
                </c:pt>
                <c:pt idx="266">
                  <c:v>82.729455278583089</c:v>
                </c:pt>
                <c:pt idx="267">
                  <c:v>81.614088203116978</c:v>
                </c:pt>
                <c:pt idx="268">
                  <c:v>80.488036632780336</c:v>
                </c:pt>
                <c:pt idx="269">
                  <c:v>79.351300567573048</c:v>
                </c:pt>
                <c:pt idx="270">
                  <c:v>78.203880007495002</c:v>
                </c:pt>
                <c:pt idx="271">
                  <c:v>77.045774952546253</c:v>
                </c:pt>
                <c:pt idx="272">
                  <c:v>75.876985402726859</c:v>
                </c:pt>
                <c:pt idx="273">
                  <c:v>74.697511358036877</c:v>
                </c:pt>
                <c:pt idx="274">
                  <c:v>73.507352818476136</c:v>
                </c:pt>
                <c:pt idx="275">
                  <c:v>72.306509784044749</c:v>
                </c:pt>
                <c:pt idx="276">
                  <c:v>71.094982254742661</c:v>
                </c:pt>
                <c:pt idx="277">
                  <c:v>69.872770230569984</c:v>
                </c:pt>
                <c:pt idx="278">
                  <c:v>68.639873711526491</c:v>
                </c:pt>
                <c:pt idx="279">
                  <c:v>67.396292697612409</c:v>
                </c:pt>
                <c:pt idx="280">
                  <c:v>66.142027188827683</c:v>
                </c:pt>
                <c:pt idx="281">
                  <c:v>64.877077185172197</c:v>
                </c:pt>
                <c:pt idx="282">
                  <c:v>63.601442686646067</c:v>
                </c:pt>
                <c:pt idx="283">
                  <c:v>62.315123693249291</c:v>
                </c:pt>
                <c:pt idx="284">
                  <c:v>61.018120204981813</c:v>
                </c:pt>
                <c:pt idx="285">
                  <c:v>59.710432221843689</c:v>
                </c:pt>
                <c:pt idx="286">
                  <c:v>58.392059743834864</c:v>
                </c:pt>
                <c:pt idx="287">
                  <c:v>57.063002770955336</c:v>
                </c:pt>
                <c:pt idx="288">
                  <c:v>55.72326130320522</c:v>
                </c:pt>
                <c:pt idx="289">
                  <c:v>54.372835340584402</c:v>
                </c:pt>
                <c:pt idx="290">
                  <c:v>53.011724883092825</c:v>
                </c:pt>
                <c:pt idx="291">
                  <c:v>51.639929930730659</c:v>
                </c:pt>
                <c:pt idx="292">
                  <c:v>50.257450483497735</c:v>
                </c:pt>
                <c:pt idx="293">
                  <c:v>48.864286541394165</c:v>
                </c:pt>
                <c:pt idx="294">
                  <c:v>47.460438104420007</c:v>
                </c:pt>
                <c:pt idx="295">
                  <c:v>46.045905172575146</c:v>
                </c:pt>
                <c:pt idx="296">
                  <c:v>44.62068774585947</c:v>
                </c:pt>
                <c:pt idx="297">
                  <c:v>43.184785824273206</c:v>
                </c:pt>
                <c:pt idx="298">
                  <c:v>41.73819940781641</c:v>
                </c:pt>
                <c:pt idx="299">
                  <c:v>40.280928496488741</c:v>
                </c:pt>
                <c:pt idx="300">
                  <c:v>38.812973090290484</c:v>
                </c:pt>
                <c:pt idx="301">
                  <c:v>37.334333189221582</c:v>
                </c:pt>
                <c:pt idx="302">
                  <c:v>35.845008793281977</c:v>
                </c:pt>
                <c:pt idx="303">
                  <c:v>34.344999902471613</c:v>
                </c:pt>
                <c:pt idx="304">
                  <c:v>32.834306516790662</c:v>
                </c:pt>
                <c:pt idx="305">
                  <c:v>31.312928636239064</c:v>
                </c:pt>
                <c:pt idx="306">
                  <c:v>29.780866260816651</c:v>
                </c:pt>
                <c:pt idx="307">
                  <c:v>28.238119390523764</c:v>
                </c:pt>
                <c:pt idx="308">
                  <c:v>26.684688025360003</c:v>
                </c:pt>
                <c:pt idx="309">
                  <c:v>25.120572165325655</c:v>
                </c:pt>
                <c:pt idx="310">
                  <c:v>23.545771810420774</c:v>
                </c:pt>
                <c:pt idx="311">
                  <c:v>21.960286960645021</c:v>
                </c:pt>
                <c:pt idx="312">
                  <c:v>20.364117615998566</c:v>
                </c:pt>
                <c:pt idx="313">
                  <c:v>18.757263776481636</c:v>
                </c:pt>
                <c:pt idx="314">
                  <c:v>17.139725442093891</c:v>
                </c:pt>
                <c:pt idx="315">
                  <c:v>15.511502612835443</c:v>
                </c:pt>
                <c:pt idx="316">
                  <c:v>13.872595288706407</c:v>
                </c:pt>
                <c:pt idx="317">
                  <c:v>12.223003469706669</c:v>
                </c:pt>
                <c:pt idx="318">
                  <c:v>10.562727155836228</c:v>
                </c:pt>
                <c:pt idx="319">
                  <c:v>8.8917663470951993</c:v>
                </c:pt>
                <c:pt idx="320">
                  <c:v>7.2101210434833547</c:v>
                </c:pt>
                <c:pt idx="321">
                  <c:v>5.5177912450009217</c:v>
                </c:pt>
                <c:pt idx="322">
                  <c:v>3.8147769516479002</c:v>
                </c:pt>
                <c:pt idx="323">
                  <c:v>2.1010781634239493</c:v>
                </c:pt>
              </c:numCache>
            </c:numRef>
          </c:yVal>
          <c:smooth val="0"/>
          <c:extLst>
            <c:ext xmlns:c16="http://schemas.microsoft.com/office/drawing/2014/chart" uri="{C3380CC4-5D6E-409C-BE32-E72D297353CC}">
              <c16:uniqueId val="{00000003-95E8-4D1C-B367-06A6A3FA7CE3}"/>
            </c:ext>
          </c:extLst>
        </c:ser>
        <c:ser>
          <c:idx val="4"/>
          <c:order val="4"/>
          <c:tx>
            <c:strRef>
              <c:f>'Fly Rock Envelope'!$H$55</c:f>
              <c:strCache>
                <c:ptCount val="1"/>
                <c:pt idx="0">
                  <c:v>65°</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Envelope'!$H$59:$H$382</c:f>
              <c:numCache>
                <c:formatCode>0.0</c:formatCode>
                <c:ptCount val="324"/>
                <c:pt idx="0">
                  <c:v>0</c:v>
                </c:pt>
                <c:pt idx="1">
                  <c:v>2.1370292299531792</c:v>
                </c:pt>
                <c:pt idx="2">
                  <c:v>4.2591030787935988</c:v>
                </c:pt>
                <c:pt idx="3">
                  <c:v>6.3662215465212597</c:v>
                </c:pt>
                <c:pt idx="4">
                  <c:v>8.458384633136161</c:v>
                </c:pt>
                <c:pt idx="5">
                  <c:v>10.535592338638303</c:v>
                </c:pt>
                <c:pt idx="6">
                  <c:v>12.597844663027688</c:v>
                </c:pt>
                <c:pt idx="7">
                  <c:v>14.645141606304312</c:v>
                </c:pt>
                <c:pt idx="8">
                  <c:v>16.677483168468175</c:v>
                </c:pt>
                <c:pt idx="9">
                  <c:v>18.694869349519283</c:v>
                </c:pt>
                <c:pt idx="10">
                  <c:v>20.697300149457629</c:v>
                </c:pt>
                <c:pt idx="11">
                  <c:v>22.684775568283218</c:v>
                </c:pt>
                <c:pt idx="12">
                  <c:v>24.657295605996048</c:v>
                </c:pt>
                <c:pt idx="13">
                  <c:v>26.614860262596114</c:v>
                </c:pt>
                <c:pt idx="14">
                  <c:v>28.557469538083424</c:v>
                </c:pt>
                <c:pt idx="15">
                  <c:v>30.485123432457979</c:v>
                </c:pt>
                <c:pt idx="16">
                  <c:v>32.39782194571977</c:v>
                </c:pt>
                <c:pt idx="17">
                  <c:v>34.295565077868801</c:v>
                </c:pt>
                <c:pt idx="18">
                  <c:v>36.178352828905076</c:v>
                </c:pt>
                <c:pt idx="19">
                  <c:v>38.046185198828589</c:v>
                </c:pt>
                <c:pt idx="20">
                  <c:v>39.899062187639345</c:v>
                </c:pt>
                <c:pt idx="21">
                  <c:v>41.736983795337345</c:v>
                </c:pt>
                <c:pt idx="22">
                  <c:v>43.559950021922582</c:v>
                </c:pt>
                <c:pt idx="23">
                  <c:v>45.367960867395055</c:v>
                </c:pt>
                <c:pt idx="24">
                  <c:v>47.16101633175478</c:v>
                </c:pt>
                <c:pt idx="25">
                  <c:v>48.939116415001735</c:v>
                </c:pt>
                <c:pt idx="26">
                  <c:v>50.702261117135933</c:v>
                </c:pt>
                <c:pt idx="27">
                  <c:v>52.450450438157375</c:v>
                </c:pt>
                <c:pt idx="28">
                  <c:v>54.183684378066062</c:v>
                </c:pt>
                <c:pt idx="29">
                  <c:v>55.901962936861977</c:v>
                </c:pt>
                <c:pt idx="30">
                  <c:v>57.605286114545152</c:v>
                </c:pt>
                <c:pt idx="31">
                  <c:v>59.293653911115555</c:v>
                </c:pt>
                <c:pt idx="32">
                  <c:v>60.967066326573196</c:v>
                </c:pt>
                <c:pt idx="33">
                  <c:v>62.625523360918081</c:v>
                </c:pt>
                <c:pt idx="34">
                  <c:v>64.269025014150202</c:v>
                </c:pt>
                <c:pt idx="35">
                  <c:v>65.897571286269567</c:v>
                </c:pt>
                <c:pt idx="36">
                  <c:v>67.511162177276191</c:v>
                </c:pt>
                <c:pt idx="37">
                  <c:v>69.109797687170044</c:v>
                </c:pt>
                <c:pt idx="38">
                  <c:v>70.693477815951127</c:v>
                </c:pt>
                <c:pt idx="39">
                  <c:v>72.262202563619454</c:v>
                </c:pt>
                <c:pt idx="40">
                  <c:v>73.815971930175024</c:v>
                </c:pt>
                <c:pt idx="41">
                  <c:v>75.354785915617839</c:v>
                </c:pt>
                <c:pt idx="42">
                  <c:v>76.878644519947912</c:v>
                </c:pt>
                <c:pt idx="43">
                  <c:v>78.3875477431652</c:v>
                </c:pt>
                <c:pt idx="44">
                  <c:v>79.881495585269732</c:v>
                </c:pt>
                <c:pt idx="45">
                  <c:v>81.360488046261509</c:v>
                </c:pt>
                <c:pt idx="46">
                  <c:v>82.824525126140529</c:v>
                </c:pt>
                <c:pt idx="47">
                  <c:v>84.273606824906778</c:v>
                </c:pt>
                <c:pt idx="48">
                  <c:v>85.707733142560301</c:v>
                </c:pt>
                <c:pt idx="49">
                  <c:v>87.126904079101024</c:v>
                </c:pt>
                <c:pt idx="50">
                  <c:v>88.531119634529006</c:v>
                </c:pt>
                <c:pt idx="51">
                  <c:v>89.920379808844231</c:v>
                </c:pt>
                <c:pt idx="52">
                  <c:v>91.294684602046686</c:v>
                </c:pt>
                <c:pt idx="53">
                  <c:v>92.654034014136386</c:v>
                </c:pt>
                <c:pt idx="54">
                  <c:v>93.998428045113329</c:v>
                </c:pt>
                <c:pt idx="55">
                  <c:v>95.32786669497753</c:v>
                </c:pt>
                <c:pt idx="56">
                  <c:v>96.642349963728961</c:v>
                </c:pt>
                <c:pt idx="57">
                  <c:v>97.941877851367622</c:v>
                </c:pt>
                <c:pt idx="58">
                  <c:v>99.226450357893526</c:v>
                </c:pt>
                <c:pt idx="59">
                  <c:v>100.49606748330667</c:v>
                </c:pt>
                <c:pt idx="60">
                  <c:v>101.75072922760708</c:v>
                </c:pt>
                <c:pt idx="61">
                  <c:v>102.99043559079469</c:v>
                </c:pt>
                <c:pt idx="62">
                  <c:v>104.21518657286958</c:v>
                </c:pt>
                <c:pt idx="63">
                  <c:v>105.42498217383167</c:v>
                </c:pt>
                <c:pt idx="64">
                  <c:v>106.61982239368103</c:v>
                </c:pt>
                <c:pt idx="65">
                  <c:v>107.79970723241765</c:v>
                </c:pt>
                <c:pt idx="66">
                  <c:v>108.96463669004146</c:v>
                </c:pt>
                <c:pt idx="67">
                  <c:v>110.11461076655254</c:v>
                </c:pt>
                <c:pt idx="68">
                  <c:v>111.24962946195085</c:v>
                </c:pt>
                <c:pt idx="69">
                  <c:v>112.36969277623642</c:v>
                </c:pt>
                <c:pt idx="70">
                  <c:v>113.47480070940921</c:v>
                </c:pt>
                <c:pt idx="71">
                  <c:v>114.56495326146926</c:v>
                </c:pt>
                <c:pt idx="72">
                  <c:v>115.64015043241655</c:v>
                </c:pt>
                <c:pt idx="73">
                  <c:v>116.70039222225105</c:v>
                </c:pt>
                <c:pt idx="74">
                  <c:v>117.74567863097282</c:v>
                </c:pt>
                <c:pt idx="75">
                  <c:v>118.77600965858181</c:v>
                </c:pt>
                <c:pt idx="76">
                  <c:v>119.79138530507805</c:v>
                </c:pt>
                <c:pt idx="77">
                  <c:v>120.79180557046155</c:v>
                </c:pt>
                <c:pt idx="78">
                  <c:v>121.77727045473227</c:v>
                </c:pt>
                <c:pt idx="79">
                  <c:v>122.74777995789024</c:v>
                </c:pt>
                <c:pt idx="80">
                  <c:v>123.70333407993544</c:v>
                </c:pt>
                <c:pt idx="81">
                  <c:v>124.64393282086789</c:v>
                </c:pt>
                <c:pt idx="82">
                  <c:v>125.56957618068756</c:v>
                </c:pt>
                <c:pt idx="83">
                  <c:v>126.48026415939452</c:v>
                </c:pt>
                <c:pt idx="84">
                  <c:v>127.3759967569887</c:v>
                </c:pt>
                <c:pt idx="85">
                  <c:v>128.2567739734701</c:v>
                </c:pt>
                <c:pt idx="86">
                  <c:v>129.12259580883875</c:v>
                </c:pt>
                <c:pt idx="87">
                  <c:v>129.97346226309463</c:v>
                </c:pt>
                <c:pt idx="88">
                  <c:v>130.80937333623777</c:v>
                </c:pt>
                <c:pt idx="89">
                  <c:v>131.63032902826814</c:v>
                </c:pt>
                <c:pt idx="90">
                  <c:v>132.43632933918576</c:v>
                </c:pt>
                <c:pt idx="91">
                  <c:v>133.22737426899062</c:v>
                </c:pt>
                <c:pt idx="92">
                  <c:v>134.0034638176827</c:v>
                </c:pt>
                <c:pt idx="93">
                  <c:v>134.76459798526207</c:v>
                </c:pt>
                <c:pt idx="94">
                  <c:v>135.51077677172862</c:v>
                </c:pt>
                <c:pt idx="95">
                  <c:v>136.24200017708245</c:v>
                </c:pt>
                <c:pt idx="96">
                  <c:v>136.95826820132353</c:v>
                </c:pt>
                <c:pt idx="97">
                  <c:v>137.6595808444518</c:v>
                </c:pt>
                <c:pt idx="98">
                  <c:v>138.34593810646737</c:v>
                </c:pt>
                <c:pt idx="99">
                  <c:v>139.01733998737012</c:v>
                </c:pt>
                <c:pt idx="100">
                  <c:v>139.67378648716016</c:v>
                </c:pt>
                <c:pt idx="101">
                  <c:v>140.31527760583742</c:v>
                </c:pt>
                <c:pt idx="102">
                  <c:v>140.94181334340192</c:v>
                </c:pt>
                <c:pt idx="103">
                  <c:v>141.5533936998537</c:v>
                </c:pt>
                <c:pt idx="104">
                  <c:v>142.15001867519265</c:v>
                </c:pt>
                <c:pt idx="105">
                  <c:v>142.7316882694189</c:v>
                </c:pt>
                <c:pt idx="106">
                  <c:v>143.29840248253237</c:v>
                </c:pt>
                <c:pt idx="107">
                  <c:v>143.85016131453307</c:v>
                </c:pt>
                <c:pt idx="108">
                  <c:v>144.386964765421</c:v>
                </c:pt>
                <c:pt idx="109">
                  <c:v>144.90881283519622</c:v>
                </c:pt>
                <c:pt idx="110">
                  <c:v>145.41570552385866</c:v>
                </c:pt>
                <c:pt idx="111">
                  <c:v>145.90764283140834</c:v>
                </c:pt>
                <c:pt idx="112">
                  <c:v>146.38462475784524</c:v>
                </c:pt>
                <c:pt idx="113">
                  <c:v>146.84665130316938</c:v>
                </c:pt>
                <c:pt idx="114">
                  <c:v>147.2937224673808</c:v>
                </c:pt>
                <c:pt idx="115">
                  <c:v>147.72583825047943</c:v>
                </c:pt>
                <c:pt idx="116">
                  <c:v>148.14299865246531</c:v>
                </c:pt>
                <c:pt idx="117">
                  <c:v>148.54520367333845</c:v>
                </c:pt>
                <c:pt idx="118">
                  <c:v>148.93245331309879</c:v>
                </c:pt>
                <c:pt idx="119">
                  <c:v>149.30474757174642</c:v>
                </c:pt>
                <c:pt idx="120">
                  <c:v>149.66208644928128</c:v>
                </c:pt>
                <c:pt idx="121">
                  <c:v>150.00446994570328</c:v>
                </c:pt>
                <c:pt idx="122">
                  <c:v>150.33189806101262</c:v>
                </c:pt>
                <c:pt idx="123">
                  <c:v>150.64437079520917</c:v>
                </c:pt>
                <c:pt idx="124">
                  <c:v>150.94188814829303</c:v>
                </c:pt>
                <c:pt idx="125">
                  <c:v>151.22445012026407</c:v>
                </c:pt>
                <c:pt idx="126">
                  <c:v>151.49205671112233</c:v>
                </c:pt>
                <c:pt idx="127">
                  <c:v>151.74470792086785</c:v>
                </c:pt>
                <c:pt idx="128">
                  <c:v>151.98240374950063</c:v>
                </c:pt>
                <c:pt idx="129">
                  <c:v>152.20514419702064</c:v>
                </c:pt>
                <c:pt idx="130">
                  <c:v>152.41292926342794</c:v>
                </c:pt>
                <c:pt idx="131">
                  <c:v>152.60575894872238</c:v>
                </c:pt>
                <c:pt idx="132">
                  <c:v>152.78363325290411</c:v>
                </c:pt>
                <c:pt idx="133">
                  <c:v>152.9465521759731</c:v>
                </c:pt>
                <c:pt idx="134">
                  <c:v>153.09451571792931</c:v>
                </c:pt>
                <c:pt idx="135">
                  <c:v>153.22752387877279</c:v>
                </c:pt>
                <c:pt idx="136">
                  <c:v>153.34557665850343</c:v>
                </c:pt>
                <c:pt idx="137">
                  <c:v>153.44867405712139</c:v>
                </c:pt>
                <c:pt idx="138">
                  <c:v>153.53681607462659</c:v>
                </c:pt>
                <c:pt idx="139">
                  <c:v>153.61000271101901</c:v>
                </c:pt>
                <c:pt idx="140">
                  <c:v>153.66823396629863</c:v>
                </c:pt>
                <c:pt idx="141">
                  <c:v>153.71150984046554</c:v>
                </c:pt>
                <c:pt idx="142">
                  <c:v>153.73983033351971</c:v>
                </c:pt>
                <c:pt idx="143">
                  <c:v>153.75319544546107</c:v>
                </c:pt>
                <c:pt idx="144">
                  <c:v>153.75160517628973</c:v>
                </c:pt>
                <c:pt idx="145">
                  <c:v>153.73505952600553</c:v>
                </c:pt>
                <c:pt idx="146">
                  <c:v>153.70355849460864</c:v>
                </c:pt>
                <c:pt idx="147">
                  <c:v>153.65710208209902</c:v>
                </c:pt>
                <c:pt idx="148">
                  <c:v>153.59569028847659</c:v>
                </c:pt>
                <c:pt idx="149">
                  <c:v>153.51932311374145</c:v>
                </c:pt>
                <c:pt idx="150">
                  <c:v>153.42800055789345</c:v>
                </c:pt>
                <c:pt idx="151">
                  <c:v>153.3217226209328</c:v>
                </c:pt>
                <c:pt idx="152">
                  <c:v>153.20048930285932</c:v>
                </c:pt>
                <c:pt idx="153">
                  <c:v>153.06430060367313</c:v>
                </c:pt>
                <c:pt idx="154">
                  <c:v>152.91315652337417</c:v>
                </c:pt>
                <c:pt idx="155">
                  <c:v>152.74705706196241</c:v>
                </c:pt>
                <c:pt idx="156">
                  <c:v>152.56600221943793</c:v>
                </c:pt>
                <c:pt idx="157">
                  <c:v>152.36999199580072</c:v>
                </c:pt>
                <c:pt idx="158">
                  <c:v>152.1590263910507</c:v>
                </c:pt>
                <c:pt idx="159">
                  <c:v>151.93310540518789</c:v>
                </c:pt>
                <c:pt idx="160">
                  <c:v>151.69222903821239</c:v>
                </c:pt>
                <c:pt idx="161">
                  <c:v>151.43639729012412</c:v>
                </c:pt>
                <c:pt idx="162">
                  <c:v>151.16561016092308</c:v>
                </c:pt>
                <c:pt idx="163">
                  <c:v>150.8798676506093</c:v>
                </c:pt>
                <c:pt idx="164">
                  <c:v>150.57916975918269</c:v>
                </c:pt>
                <c:pt idx="165">
                  <c:v>150.2635164866434</c:v>
                </c:pt>
                <c:pt idx="166">
                  <c:v>149.93290783299133</c:v>
                </c:pt>
                <c:pt idx="167">
                  <c:v>149.58734379822647</c:v>
                </c:pt>
                <c:pt idx="168">
                  <c:v>149.22682438234892</c:v>
                </c:pt>
                <c:pt idx="169">
                  <c:v>148.85134958535849</c:v>
                </c:pt>
                <c:pt idx="170">
                  <c:v>148.4609194072554</c:v>
                </c:pt>
                <c:pt idx="171">
                  <c:v>148.05553384803954</c:v>
                </c:pt>
                <c:pt idx="172">
                  <c:v>147.63519290771089</c:v>
                </c:pt>
                <c:pt idx="173">
                  <c:v>147.19989658626955</c:v>
                </c:pt>
                <c:pt idx="174">
                  <c:v>146.74964488371535</c:v>
                </c:pt>
                <c:pt idx="175">
                  <c:v>146.28443780004847</c:v>
                </c:pt>
                <c:pt idx="176">
                  <c:v>145.80427533526878</c:v>
                </c:pt>
                <c:pt idx="177">
                  <c:v>145.30915748937639</c:v>
                </c:pt>
                <c:pt idx="178">
                  <c:v>144.79908426237111</c:v>
                </c:pt>
                <c:pt idx="179">
                  <c:v>144.2740556542532</c:v>
                </c:pt>
                <c:pt idx="180">
                  <c:v>143.73407166502253</c:v>
                </c:pt>
                <c:pt idx="181">
                  <c:v>143.17913229467902</c:v>
                </c:pt>
                <c:pt idx="182">
                  <c:v>142.60923754322283</c:v>
                </c:pt>
                <c:pt idx="183">
                  <c:v>142.02438741065379</c:v>
                </c:pt>
                <c:pt idx="184">
                  <c:v>141.42458189697206</c:v>
                </c:pt>
                <c:pt idx="185">
                  <c:v>140.80982100217759</c:v>
                </c:pt>
                <c:pt idx="186">
                  <c:v>140.18010472627032</c:v>
                </c:pt>
                <c:pt idx="187">
                  <c:v>139.5354330692503</c:v>
                </c:pt>
                <c:pt idx="188">
                  <c:v>138.87580603111752</c:v>
                </c:pt>
                <c:pt idx="189">
                  <c:v>138.20122361187197</c:v>
                </c:pt>
                <c:pt idx="190">
                  <c:v>137.5116858115137</c:v>
                </c:pt>
                <c:pt idx="191">
                  <c:v>136.80719263004261</c:v>
                </c:pt>
                <c:pt idx="192">
                  <c:v>136.08774406745886</c:v>
                </c:pt>
                <c:pt idx="193">
                  <c:v>135.35334012376222</c:v>
                </c:pt>
                <c:pt idx="194">
                  <c:v>134.60398079895288</c:v>
                </c:pt>
                <c:pt idx="195">
                  <c:v>133.83966609303081</c:v>
                </c:pt>
                <c:pt idx="196">
                  <c:v>133.06039600599598</c:v>
                </c:pt>
                <c:pt idx="197">
                  <c:v>132.26617053784832</c:v>
                </c:pt>
                <c:pt idx="198">
                  <c:v>131.45698968858795</c:v>
                </c:pt>
                <c:pt idx="199">
                  <c:v>130.63285345821487</c:v>
                </c:pt>
                <c:pt idx="200">
                  <c:v>129.79376184672896</c:v>
                </c:pt>
                <c:pt idx="201">
                  <c:v>128.93971485413033</c:v>
                </c:pt>
                <c:pt idx="202">
                  <c:v>128.07071248041882</c:v>
                </c:pt>
                <c:pt idx="203">
                  <c:v>127.18675472559471</c:v>
                </c:pt>
                <c:pt idx="204">
                  <c:v>126.28784158965777</c:v>
                </c:pt>
                <c:pt idx="205">
                  <c:v>125.37397307260812</c:v>
                </c:pt>
                <c:pt idx="206">
                  <c:v>124.4451491744457</c:v>
                </c:pt>
                <c:pt idx="207">
                  <c:v>123.50136989517046</c:v>
                </c:pt>
                <c:pt idx="208">
                  <c:v>122.54263523478249</c:v>
                </c:pt>
                <c:pt idx="209">
                  <c:v>121.56894519328176</c:v>
                </c:pt>
                <c:pt idx="210">
                  <c:v>120.58029977066832</c:v>
                </c:pt>
                <c:pt idx="211">
                  <c:v>119.57669896694205</c:v>
                </c:pt>
                <c:pt idx="212">
                  <c:v>118.55814278210306</c:v>
                </c:pt>
                <c:pt idx="213">
                  <c:v>117.52463121615131</c:v>
                </c:pt>
                <c:pt idx="214">
                  <c:v>116.47616426908678</c:v>
                </c:pt>
                <c:pt idx="215">
                  <c:v>115.41274194090954</c:v>
                </c:pt>
                <c:pt idx="216">
                  <c:v>114.33436423161942</c:v>
                </c:pt>
                <c:pt idx="217">
                  <c:v>113.24103114121664</c:v>
                </c:pt>
                <c:pt idx="218">
                  <c:v>112.13274266970114</c:v>
                </c:pt>
                <c:pt idx="219">
                  <c:v>111.00949881707282</c:v>
                </c:pt>
                <c:pt idx="220">
                  <c:v>109.87129958333179</c:v>
                </c:pt>
                <c:pt idx="221">
                  <c:v>108.71814496847787</c:v>
                </c:pt>
                <c:pt idx="222">
                  <c:v>107.5500349725113</c:v>
                </c:pt>
                <c:pt idx="223">
                  <c:v>106.36696959543195</c:v>
                </c:pt>
                <c:pt idx="224">
                  <c:v>105.1689488372399</c:v>
                </c:pt>
                <c:pt idx="225">
                  <c:v>103.95597269793501</c:v>
                </c:pt>
                <c:pt idx="226">
                  <c:v>102.72804117751735</c:v>
                </c:pt>
                <c:pt idx="227">
                  <c:v>101.48515427598693</c:v>
                </c:pt>
                <c:pt idx="228">
                  <c:v>100.22731199334385</c:v>
                </c:pt>
                <c:pt idx="229">
                  <c:v>98.954514329587937</c:v>
                </c:pt>
                <c:pt idx="230">
                  <c:v>97.666761284719257</c:v>
                </c:pt>
                <c:pt idx="231">
                  <c:v>96.364052858737807</c:v>
                </c:pt>
                <c:pt idx="232">
                  <c:v>95.046389051643644</c:v>
                </c:pt>
                <c:pt idx="233">
                  <c:v>93.713769863436653</c:v>
                </c:pt>
                <c:pt idx="234">
                  <c:v>92.366195294117063</c:v>
                </c:pt>
                <c:pt idx="235">
                  <c:v>91.003665343684531</c:v>
                </c:pt>
                <c:pt idx="236">
                  <c:v>89.626180012139343</c:v>
                </c:pt>
                <c:pt idx="237">
                  <c:v>88.233739299481385</c:v>
                </c:pt>
                <c:pt idx="238">
                  <c:v>86.826343205710657</c:v>
                </c:pt>
                <c:pt idx="239">
                  <c:v>85.403991730827158</c:v>
                </c:pt>
                <c:pt idx="240">
                  <c:v>83.966684874830946</c:v>
                </c:pt>
                <c:pt idx="241">
                  <c:v>82.514422637721964</c:v>
                </c:pt>
                <c:pt idx="242">
                  <c:v>81.047205019499984</c:v>
                </c:pt>
                <c:pt idx="243">
                  <c:v>79.565032020165461</c:v>
                </c:pt>
                <c:pt idx="244">
                  <c:v>78.067903639718224</c:v>
                </c:pt>
                <c:pt idx="245">
                  <c:v>76.555819878158218</c:v>
                </c:pt>
                <c:pt idx="246">
                  <c:v>75.028780735485327</c:v>
                </c:pt>
                <c:pt idx="247">
                  <c:v>73.486786211699837</c:v>
                </c:pt>
                <c:pt idx="248">
                  <c:v>71.929836306801576</c:v>
                </c:pt>
                <c:pt idx="249">
                  <c:v>70.357931020790431</c:v>
                </c:pt>
                <c:pt idx="250">
                  <c:v>68.77107035366663</c:v>
                </c:pt>
                <c:pt idx="251">
                  <c:v>67.169254305430002</c:v>
                </c:pt>
                <c:pt idx="252">
                  <c:v>65.552482876080603</c:v>
                </c:pt>
                <c:pt idx="253">
                  <c:v>63.920756065618434</c:v>
                </c:pt>
                <c:pt idx="254">
                  <c:v>62.274073874043552</c:v>
                </c:pt>
                <c:pt idx="255">
                  <c:v>60.612436301355956</c:v>
                </c:pt>
                <c:pt idx="256">
                  <c:v>58.935843347555533</c:v>
                </c:pt>
                <c:pt idx="257">
                  <c:v>57.244295012642397</c:v>
                </c:pt>
                <c:pt idx="258">
                  <c:v>55.537791296616433</c:v>
                </c:pt>
                <c:pt idx="259">
                  <c:v>53.81633219947787</c:v>
                </c:pt>
                <c:pt idx="260">
                  <c:v>52.079917721226423</c:v>
                </c:pt>
                <c:pt idx="261">
                  <c:v>50.328547861862091</c:v>
                </c:pt>
                <c:pt idx="262">
                  <c:v>48.562222621385217</c:v>
                </c:pt>
                <c:pt idx="263">
                  <c:v>46.780941999795459</c:v>
                </c:pt>
                <c:pt idx="264">
                  <c:v>44.984705997092988</c:v>
                </c:pt>
                <c:pt idx="265">
                  <c:v>43.173514613277803</c:v>
                </c:pt>
                <c:pt idx="266">
                  <c:v>41.347367848349791</c:v>
                </c:pt>
                <c:pt idx="267">
                  <c:v>39.506265702309065</c:v>
                </c:pt>
                <c:pt idx="268">
                  <c:v>37.650208175155512</c:v>
                </c:pt>
                <c:pt idx="269">
                  <c:v>35.779195266889246</c:v>
                </c:pt>
                <c:pt idx="270">
                  <c:v>33.893226977510267</c:v>
                </c:pt>
                <c:pt idx="271">
                  <c:v>31.992303307018346</c:v>
                </c:pt>
                <c:pt idx="272">
                  <c:v>30.076424255413826</c:v>
                </c:pt>
                <c:pt idx="273">
                  <c:v>28.145589822696593</c:v>
                </c:pt>
                <c:pt idx="274">
                  <c:v>26.199800008866532</c:v>
                </c:pt>
                <c:pt idx="275">
                  <c:v>24.239054813923758</c:v>
                </c:pt>
                <c:pt idx="276">
                  <c:v>22.263354237868157</c:v>
                </c:pt>
                <c:pt idx="277">
                  <c:v>20.272698280699842</c:v>
                </c:pt>
                <c:pt idx="278">
                  <c:v>18.2670869424187</c:v>
                </c:pt>
                <c:pt idx="279">
                  <c:v>16.246520223024845</c:v>
                </c:pt>
                <c:pt idx="280">
                  <c:v>14.210998122518163</c:v>
                </c:pt>
                <c:pt idx="281">
                  <c:v>12.160520640898767</c:v>
                </c:pt>
                <c:pt idx="282">
                  <c:v>10.095087778166658</c:v>
                </c:pt>
                <c:pt idx="283">
                  <c:v>8.0146995343217213</c:v>
                </c:pt>
                <c:pt idx="284">
                  <c:v>5.9193559093641852</c:v>
                </c:pt>
                <c:pt idx="285">
                  <c:v>3.8090569032937083</c:v>
                </c:pt>
                <c:pt idx="286">
                  <c:v>1.6838025161105179</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numCache>
            </c:numRef>
          </c:yVal>
          <c:smooth val="0"/>
          <c:extLst>
            <c:ext xmlns:c16="http://schemas.microsoft.com/office/drawing/2014/chart" uri="{C3380CC4-5D6E-409C-BE32-E72D297353CC}">
              <c16:uniqueId val="{00000004-95E8-4D1C-B367-06A6A3FA7CE3}"/>
            </c:ext>
          </c:extLst>
        </c:ser>
        <c:ser>
          <c:idx val="5"/>
          <c:order val="5"/>
          <c:tx>
            <c:strRef>
              <c:f>'Fly Rock Envelope'!$I$55</c:f>
              <c:strCache>
                <c:ptCount val="1"/>
                <c:pt idx="0">
                  <c:v>70°</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Envelope'!$I$59:$I$382</c:f>
              <c:numCache>
                <c:formatCode>0.0</c:formatCode>
                <c:ptCount val="324"/>
                <c:pt idx="0">
                  <c:v>0</c:v>
                </c:pt>
                <c:pt idx="1">
                  <c:v>2.7360601923826136</c:v>
                </c:pt>
                <c:pt idx="2">
                  <c:v>5.4492859306212109</c:v>
                </c:pt>
                <c:pt idx="3">
                  <c:v>8.1396772147157908</c:v>
                </c:pt>
                <c:pt idx="4">
                  <c:v>10.807234044666357</c:v>
                </c:pt>
                <c:pt idx="5">
                  <c:v>13.451956420472905</c:v>
                </c:pt>
                <c:pt idx="6">
                  <c:v>16.073844342135438</c:v>
                </c:pt>
                <c:pt idx="7">
                  <c:v>18.672897809653954</c:v>
                </c:pt>
                <c:pt idx="8">
                  <c:v>21.249116823028455</c:v>
                </c:pt>
                <c:pt idx="9">
                  <c:v>23.802501382258939</c:v>
                </c:pt>
                <c:pt idx="10">
                  <c:v>26.333051487345408</c:v>
                </c:pt>
                <c:pt idx="11">
                  <c:v>28.840767138287859</c:v>
                </c:pt>
                <c:pt idx="12">
                  <c:v>31.325648335086292</c:v>
                </c:pt>
                <c:pt idx="13">
                  <c:v>33.787695077740715</c:v>
                </c:pt>
                <c:pt idx="14">
                  <c:v>36.226907366251112</c:v>
                </c:pt>
                <c:pt idx="15">
                  <c:v>38.643285200617505</c:v>
                </c:pt>
                <c:pt idx="16">
                  <c:v>41.036828580839874</c:v>
                </c:pt>
                <c:pt idx="17">
                  <c:v>43.407537506918224</c:v>
                </c:pt>
                <c:pt idx="18">
                  <c:v>45.755411978852564</c:v>
                </c:pt>
                <c:pt idx="19">
                  <c:v>48.080451996642886</c:v>
                </c:pt>
                <c:pt idx="20">
                  <c:v>50.382657560289189</c:v>
                </c:pt>
                <c:pt idx="21">
                  <c:v>52.662028669791482</c:v>
                </c:pt>
                <c:pt idx="22">
                  <c:v>54.918565325149757</c:v>
                </c:pt>
                <c:pt idx="23">
                  <c:v>57.152267526364007</c:v>
                </c:pt>
                <c:pt idx="24">
                  <c:v>59.363135273434246</c:v>
                </c:pt>
                <c:pt idx="25">
                  <c:v>61.551168566360474</c:v>
                </c:pt>
                <c:pt idx="26">
                  <c:v>63.716367405142691</c:v>
                </c:pt>
                <c:pt idx="27">
                  <c:v>65.858731789780876</c:v>
                </c:pt>
                <c:pt idx="28">
                  <c:v>67.978261720275043</c:v>
                </c:pt>
                <c:pt idx="29">
                  <c:v>70.074957196625206</c:v>
                </c:pt>
                <c:pt idx="30">
                  <c:v>72.148818218831366</c:v>
                </c:pt>
                <c:pt idx="31">
                  <c:v>74.199844786893479</c:v>
                </c:pt>
                <c:pt idx="32">
                  <c:v>76.228036900811588</c:v>
                </c:pt>
                <c:pt idx="33">
                  <c:v>78.233394560585694</c:v>
                </c:pt>
                <c:pt idx="34">
                  <c:v>80.215917766215767</c:v>
                </c:pt>
                <c:pt idx="35">
                  <c:v>82.175606517701823</c:v>
                </c:pt>
                <c:pt idx="36">
                  <c:v>84.112460815043875</c:v>
                </c:pt>
                <c:pt idx="37">
                  <c:v>86.026480658241908</c:v>
                </c:pt>
                <c:pt idx="38">
                  <c:v>87.91766604729591</c:v>
                </c:pt>
                <c:pt idx="39">
                  <c:v>89.786016982205922</c:v>
                </c:pt>
                <c:pt idx="40">
                  <c:v>91.631533462971902</c:v>
                </c:pt>
                <c:pt idx="41">
                  <c:v>93.454215489593849</c:v>
                </c:pt>
                <c:pt idx="42">
                  <c:v>95.254063062071808</c:v>
                </c:pt>
                <c:pt idx="43">
                  <c:v>97.031076180405748</c:v>
                </c:pt>
                <c:pt idx="44">
                  <c:v>98.78525484459567</c:v>
                </c:pt>
                <c:pt idx="45">
                  <c:v>100.51659905464156</c:v>
                </c:pt>
                <c:pt idx="46">
                  <c:v>102.22510881054345</c:v>
                </c:pt>
                <c:pt idx="47">
                  <c:v>103.91078411230131</c:v>
                </c:pt>
                <c:pt idx="48">
                  <c:v>105.57362495991515</c:v>
                </c:pt>
                <c:pt idx="49">
                  <c:v>107.21363135338501</c:v>
                </c:pt>
                <c:pt idx="50">
                  <c:v>108.83080329271081</c:v>
                </c:pt>
                <c:pt idx="51">
                  <c:v>110.42514077789261</c:v>
                </c:pt>
                <c:pt idx="52">
                  <c:v>111.99664380893041</c:v>
                </c:pt>
                <c:pt idx="53">
                  <c:v>113.54531238582418</c:v>
                </c:pt>
                <c:pt idx="54">
                  <c:v>115.07114650857392</c:v>
                </c:pt>
                <c:pt idx="55">
                  <c:v>116.57414617717967</c:v>
                </c:pt>
                <c:pt idx="56">
                  <c:v>118.05431139164139</c:v>
                </c:pt>
                <c:pt idx="57">
                  <c:v>119.51164215195908</c:v>
                </c:pt>
                <c:pt idx="58">
                  <c:v>120.94613845813279</c:v>
                </c:pt>
                <c:pt idx="59">
                  <c:v>122.35780031016245</c:v>
                </c:pt>
                <c:pt idx="60">
                  <c:v>123.74662770804812</c:v>
                </c:pt>
                <c:pt idx="61">
                  <c:v>125.11262065178977</c:v>
                </c:pt>
                <c:pt idx="62">
                  <c:v>126.45577914138738</c:v>
                </c:pt>
                <c:pt idx="63">
                  <c:v>127.776103176841</c:v>
                </c:pt>
                <c:pt idx="64">
                  <c:v>129.0735927581506</c:v>
                </c:pt>
                <c:pt idx="65">
                  <c:v>130.34824788531614</c:v>
                </c:pt>
                <c:pt idx="66">
                  <c:v>131.60006855833774</c:v>
                </c:pt>
                <c:pt idx="67">
                  <c:v>132.82905477721528</c:v>
                </c:pt>
                <c:pt idx="68">
                  <c:v>134.03520654194878</c:v>
                </c:pt>
                <c:pt idx="69">
                  <c:v>135.21852385253831</c:v>
                </c:pt>
                <c:pt idx="70">
                  <c:v>136.37900670898381</c:v>
                </c:pt>
                <c:pt idx="71">
                  <c:v>137.5166551112853</c:v>
                </c:pt>
                <c:pt idx="72">
                  <c:v>138.63146905944274</c:v>
                </c:pt>
                <c:pt idx="73">
                  <c:v>139.72344855345617</c:v>
                </c:pt>
                <c:pt idx="74">
                  <c:v>140.79259359332562</c:v>
                </c:pt>
                <c:pt idx="75">
                  <c:v>141.83890417905104</c:v>
                </c:pt>
                <c:pt idx="76">
                  <c:v>142.86238031063243</c:v>
                </c:pt>
                <c:pt idx="77">
                  <c:v>143.86302198806982</c:v>
                </c:pt>
                <c:pt idx="78">
                  <c:v>144.84082921136317</c:v>
                </c:pt>
                <c:pt idx="79">
                  <c:v>145.79580198051252</c:v>
                </c:pt>
                <c:pt idx="80">
                  <c:v>146.72794029551787</c:v>
                </c:pt>
                <c:pt idx="81">
                  <c:v>147.63724415637915</c:v>
                </c:pt>
                <c:pt idx="82">
                  <c:v>148.52371356309646</c:v>
                </c:pt>
                <c:pt idx="83">
                  <c:v>149.38734851566977</c:v>
                </c:pt>
                <c:pt idx="84">
                  <c:v>150.22814901409902</c:v>
                </c:pt>
                <c:pt idx="85">
                  <c:v>151.04611505838429</c:v>
                </c:pt>
                <c:pt idx="86">
                  <c:v>151.8412466485255</c:v>
                </c:pt>
                <c:pt idx="87">
                  <c:v>152.61354378452273</c:v>
                </c:pt>
                <c:pt idx="88">
                  <c:v>153.36300646637596</c:v>
                </c:pt>
                <c:pt idx="89">
                  <c:v>154.08963469408513</c:v>
                </c:pt>
                <c:pt idx="90">
                  <c:v>154.7934284676503</c:v>
                </c:pt>
                <c:pt idx="91">
                  <c:v>155.47438778707146</c:v>
                </c:pt>
                <c:pt idx="92">
                  <c:v>156.13251265234857</c:v>
                </c:pt>
                <c:pt idx="93">
                  <c:v>156.76780306348169</c:v>
                </c:pt>
                <c:pt idx="94">
                  <c:v>157.38025902047082</c:v>
                </c:pt>
                <c:pt idx="95">
                  <c:v>157.96988052331594</c:v>
                </c:pt>
                <c:pt idx="96">
                  <c:v>158.53666757201694</c:v>
                </c:pt>
                <c:pt idx="97">
                  <c:v>159.08062016657402</c:v>
                </c:pt>
                <c:pt idx="98">
                  <c:v>159.6017383069871</c:v>
                </c:pt>
                <c:pt idx="99">
                  <c:v>160.10002199325609</c:v>
                </c:pt>
                <c:pt idx="100">
                  <c:v>160.57547122538111</c:v>
                </c:pt>
                <c:pt idx="101">
                  <c:v>161.02808600336209</c:v>
                </c:pt>
                <c:pt idx="102">
                  <c:v>161.45786632719904</c:v>
                </c:pt>
                <c:pt idx="103">
                  <c:v>161.86481219689205</c:v>
                </c:pt>
                <c:pt idx="104">
                  <c:v>162.24892361244099</c:v>
                </c:pt>
                <c:pt idx="105">
                  <c:v>162.61020057384587</c:v>
                </c:pt>
                <c:pt idx="106">
                  <c:v>162.94864308110681</c:v>
                </c:pt>
                <c:pt idx="107">
                  <c:v>163.26425113422374</c:v>
                </c:pt>
                <c:pt idx="108">
                  <c:v>163.55702473319656</c:v>
                </c:pt>
                <c:pt idx="109">
                  <c:v>163.82696387802545</c:v>
                </c:pt>
                <c:pt idx="110">
                  <c:v>164.07406856871032</c:v>
                </c:pt>
                <c:pt idx="111">
                  <c:v>164.29833880525109</c:v>
                </c:pt>
                <c:pt idx="112">
                  <c:v>164.49977458764795</c:v>
                </c:pt>
                <c:pt idx="113">
                  <c:v>164.67837591590077</c:v>
                </c:pt>
                <c:pt idx="114">
                  <c:v>164.83414279000951</c:v>
                </c:pt>
                <c:pt idx="115">
                  <c:v>164.9670752099743</c:v>
                </c:pt>
                <c:pt idx="116">
                  <c:v>165.07717317579502</c:v>
                </c:pt>
                <c:pt idx="117">
                  <c:v>165.16443668747181</c:v>
                </c:pt>
                <c:pt idx="118">
                  <c:v>165.22886574500447</c:v>
                </c:pt>
                <c:pt idx="119">
                  <c:v>165.27046034839321</c:v>
                </c:pt>
                <c:pt idx="120">
                  <c:v>165.2892204976379</c:v>
                </c:pt>
                <c:pt idx="121">
                  <c:v>165.28514619273852</c:v>
                </c:pt>
                <c:pt idx="122">
                  <c:v>165.2582374336952</c:v>
                </c:pt>
                <c:pt idx="123">
                  <c:v>165.20849422050784</c:v>
                </c:pt>
                <c:pt idx="124">
                  <c:v>165.13591655317646</c:v>
                </c:pt>
                <c:pt idx="125">
                  <c:v>165.04050443170107</c:v>
                </c:pt>
                <c:pt idx="126">
                  <c:v>164.92225785608167</c:v>
                </c:pt>
                <c:pt idx="127">
                  <c:v>164.78117682631819</c:v>
                </c:pt>
                <c:pt idx="128">
                  <c:v>164.61726134241076</c:v>
                </c:pt>
                <c:pt idx="129">
                  <c:v>164.43051140435932</c:v>
                </c:pt>
                <c:pt idx="130">
                  <c:v>164.22092701216383</c:v>
                </c:pt>
                <c:pt idx="131">
                  <c:v>163.98850816582433</c:v>
                </c:pt>
                <c:pt idx="132">
                  <c:v>163.73325486534085</c:v>
                </c:pt>
                <c:pt idx="133">
                  <c:v>163.45516711071329</c:v>
                </c:pt>
                <c:pt idx="134">
                  <c:v>163.15424490194175</c:v>
                </c:pt>
                <c:pt idx="135">
                  <c:v>162.83048823902621</c:v>
                </c:pt>
                <c:pt idx="136">
                  <c:v>162.48389712196661</c:v>
                </c:pt>
                <c:pt idx="137">
                  <c:v>162.11447155076303</c:v>
                </c:pt>
                <c:pt idx="138">
                  <c:v>161.72221152541542</c:v>
                </c:pt>
                <c:pt idx="139">
                  <c:v>161.30711704592377</c:v>
                </c:pt>
                <c:pt idx="140">
                  <c:v>160.86918811228816</c:v>
                </c:pt>
                <c:pt idx="141">
                  <c:v>160.40842472450851</c:v>
                </c:pt>
                <c:pt idx="142">
                  <c:v>159.92482688258488</c:v>
                </c:pt>
                <c:pt idx="143">
                  <c:v>159.41839458651714</c:v>
                </c:pt>
                <c:pt idx="144">
                  <c:v>158.88912783630545</c:v>
                </c:pt>
                <c:pt idx="145">
                  <c:v>158.33702663194975</c:v>
                </c:pt>
                <c:pt idx="146">
                  <c:v>157.76209097344994</c:v>
                </c:pt>
                <c:pt idx="147">
                  <c:v>157.16432086080624</c:v>
                </c:pt>
                <c:pt idx="148">
                  <c:v>156.54371629401848</c:v>
                </c:pt>
                <c:pt idx="149">
                  <c:v>155.90027727308666</c:v>
                </c:pt>
                <c:pt idx="150">
                  <c:v>155.23400379801086</c:v>
                </c:pt>
                <c:pt idx="151">
                  <c:v>154.54489586879106</c:v>
                </c:pt>
                <c:pt idx="152">
                  <c:v>153.8329534854272</c:v>
                </c:pt>
                <c:pt idx="153">
                  <c:v>153.09817664791939</c:v>
                </c:pt>
                <c:pt idx="154">
                  <c:v>152.34056535626752</c:v>
                </c:pt>
                <c:pt idx="155">
                  <c:v>151.56011961047159</c:v>
                </c:pt>
                <c:pt idx="156">
                  <c:v>150.75683941053171</c:v>
                </c:pt>
                <c:pt idx="157">
                  <c:v>149.93072475644783</c:v>
                </c:pt>
                <c:pt idx="158">
                  <c:v>149.08177564821983</c:v>
                </c:pt>
                <c:pt idx="159">
                  <c:v>148.20999208584789</c:v>
                </c:pt>
                <c:pt idx="160">
                  <c:v>147.31537406933199</c:v>
                </c:pt>
                <c:pt idx="161">
                  <c:v>146.39792159867193</c:v>
                </c:pt>
                <c:pt idx="162">
                  <c:v>145.45763467386797</c:v>
                </c:pt>
                <c:pt idx="163">
                  <c:v>144.49451329491995</c:v>
                </c:pt>
                <c:pt idx="164">
                  <c:v>143.50855746182793</c:v>
                </c:pt>
                <c:pt idx="165">
                  <c:v>142.49976717459191</c:v>
                </c:pt>
                <c:pt idx="166">
                  <c:v>141.46814243321188</c:v>
                </c:pt>
                <c:pt idx="167">
                  <c:v>140.41368323768779</c:v>
                </c:pt>
                <c:pt idx="168">
                  <c:v>139.33638958801964</c:v>
                </c:pt>
                <c:pt idx="169">
                  <c:v>138.23626148420755</c:v>
                </c:pt>
                <c:pt idx="170">
                  <c:v>137.11329892625145</c:v>
                </c:pt>
                <c:pt idx="171">
                  <c:v>135.96750191415128</c:v>
                </c:pt>
                <c:pt idx="172">
                  <c:v>134.79887044790712</c:v>
                </c:pt>
                <c:pt idx="173">
                  <c:v>133.60740452751901</c:v>
                </c:pt>
                <c:pt idx="174">
                  <c:v>132.39310415298678</c:v>
                </c:pt>
                <c:pt idx="175">
                  <c:v>131.15596932431055</c:v>
                </c:pt>
                <c:pt idx="176">
                  <c:v>129.89600004149037</c:v>
                </c:pt>
                <c:pt idx="177">
                  <c:v>128.61319630452607</c:v>
                </c:pt>
                <c:pt idx="178">
                  <c:v>127.30755811341783</c:v>
                </c:pt>
                <c:pt idx="179">
                  <c:v>125.97908546816558</c:v>
                </c:pt>
                <c:pt idx="180">
                  <c:v>124.62777836876927</c:v>
                </c:pt>
                <c:pt idx="181">
                  <c:v>123.25363681522896</c:v>
                </c:pt>
                <c:pt idx="182">
                  <c:v>121.8566608075447</c:v>
                </c:pt>
                <c:pt idx="183">
                  <c:v>120.43685034571627</c:v>
                </c:pt>
                <c:pt idx="184">
                  <c:v>118.99420542974394</c:v>
                </c:pt>
                <c:pt idx="185">
                  <c:v>117.52872605962762</c:v>
                </c:pt>
                <c:pt idx="186">
                  <c:v>116.04041223536717</c:v>
                </c:pt>
                <c:pt idx="187">
                  <c:v>114.52926395696278</c:v>
                </c:pt>
                <c:pt idx="188">
                  <c:v>112.99528122441438</c:v>
                </c:pt>
                <c:pt idx="189">
                  <c:v>111.43846403772199</c:v>
                </c:pt>
                <c:pt idx="190">
                  <c:v>109.85881239688558</c:v>
                </c:pt>
                <c:pt idx="191">
                  <c:v>108.25632630190495</c:v>
                </c:pt>
                <c:pt idx="192">
                  <c:v>106.63100575278048</c:v>
                </c:pt>
                <c:pt idx="193">
                  <c:v>104.98285074951207</c:v>
                </c:pt>
                <c:pt idx="194">
                  <c:v>103.31186129209954</c:v>
                </c:pt>
                <c:pt idx="195">
                  <c:v>101.61803738054306</c:v>
                </c:pt>
                <c:pt idx="196">
                  <c:v>99.901379014842519</c:v>
                </c:pt>
                <c:pt idx="197">
                  <c:v>98.161886194997805</c:v>
                </c:pt>
                <c:pt idx="198">
                  <c:v>96.399558921009316</c:v>
                </c:pt>
                <c:pt idx="199">
                  <c:v>94.614397192876709</c:v>
                </c:pt>
                <c:pt idx="200">
                  <c:v>92.806401010600098</c:v>
                </c:pt>
                <c:pt idx="201">
                  <c:v>90.97557037417954</c:v>
                </c:pt>
                <c:pt idx="202">
                  <c:v>89.121905283614808</c:v>
                </c:pt>
                <c:pt idx="203">
                  <c:v>87.245405738906072</c:v>
                </c:pt>
                <c:pt idx="204">
                  <c:v>85.346071740053446</c:v>
                </c:pt>
                <c:pt idx="205">
                  <c:v>83.423903287056817</c:v>
                </c:pt>
                <c:pt idx="206">
                  <c:v>81.47890037991607</c:v>
                </c:pt>
                <c:pt idx="207">
                  <c:v>79.511063018631376</c:v>
                </c:pt>
                <c:pt idx="208">
                  <c:v>77.520391203202621</c:v>
                </c:pt>
                <c:pt idx="209">
                  <c:v>75.506884933629863</c:v>
                </c:pt>
                <c:pt idx="210">
                  <c:v>73.470544209913044</c:v>
                </c:pt>
                <c:pt idx="211">
                  <c:v>71.411369032052278</c:v>
                </c:pt>
                <c:pt idx="212">
                  <c:v>69.329359400047451</c:v>
                </c:pt>
                <c:pt idx="213">
                  <c:v>67.224515313898678</c:v>
                </c:pt>
                <c:pt idx="214">
                  <c:v>65.096836773605901</c:v>
                </c:pt>
                <c:pt idx="215">
                  <c:v>62.946323779169006</c:v>
                </c:pt>
                <c:pt idx="216">
                  <c:v>60.772976330587994</c:v>
                </c:pt>
                <c:pt idx="217">
                  <c:v>58.576794427863206</c:v>
                </c:pt>
                <c:pt idx="218">
                  <c:v>56.3577780709943</c:v>
                </c:pt>
                <c:pt idx="219">
                  <c:v>54.11592725998139</c:v>
                </c:pt>
                <c:pt idx="220">
                  <c:v>51.851241994824477</c:v>
                </c:pt>
                <c:pt idx="221">
                  <c:v>49.56372227552356</c:v>
                </c:pt>
                <c:pt idx="222">
                  <c:v>47.253368102078412</c:v>
                </c:pt>
                <c:pt idx="223">
                  <c:v>44.920179474489487</c:v>
                </c:pt>
                <c:pt idx="224">
                  <c:v>42.564156392756558</c:v>
                </c:pt>
                <c:pt idx="225">
                  <c:v>40.185298856879513</c:v>
                </c:pt>
                <c:pt idx="226">
                  <c:v>37.783606866858577</c:v>
                </c:pt>
                <c:pt idx="227">
                  <c:v>35.35908042269341</c:v>
                </c:pt>
                <c:pt idx="228">
                  <c:v>32.911719524384353</c:v>
                </c:pt>
                <c:pt idx="229">
                  <c:v>30.441524171931292</c:v>
                </c:pt>
                <c:pt idx="230">
                  <c:v>27.948494365334227</c:v>
                </c:pt>
                <c:pt idx="231">
                  <c:v>25.432630104593045</c:v>
                </c:pt>
                <c:pt idx="232">
                  <c:v>22.893931389707859</c:v>
                </c:pt>
                <c:pt idx="233">
                  <c:v>20.332398220678783</c:v>
                </c:pt>
                <c:pt idx="234">
                  <c:v>17.748030597505704</c:v>
                </c:pt>
                <c:pt idx="235">
                  <c:v>15.140828520188393</c:v>
                </c:pt>
                <c:pt idx="236">
                  <c:v>12.510791988727192</c:v>
                </c:pt>
                <c:pt idx="237">
                  <c:v>9.857921003122101</c:v>
                </c:pt>
                <c:pt idx="238">
                  <c:v>7.1822155633728926</c:v>
                </c:pt>
                <c:pt idx="239">
                  <c:v>4.4836756694795667</c:v>
                </c:pt>
                <c:pt idx="240">
                  <c:v>1.7623013214423509</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numCache>
            </c:numRef>
          </c:yVal>
          <c:smooth val="0"/>
          <c:extLst>
            <c:ext xmlns:c16="http://schemas.microsoft.com/office/drawing/2014/chart" uri="{C3380CC4-5D6E-409C-BE32-E72D297353CC}">
              <c16:uniqueId val="{00000005-95E8-4D1C-B367-06A6A3FA7CE3}"/>
            </c:ext>
          </c:extLst>
        </c:ser>
        <c:ser>
          <c:idx val="6"/>
          <c:order val="6"/>
          <c:tx>
            <c:strRef>
              <c:f>'Fly Rock Envelope'!$J$55</c:f>
              <c:strCache>
                <c:ptCount val="1"/>
                <c:pt idx="0">
                  <c:v>75°</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Envelope'!$J$59:$J$382</c:f>
              <c:numCache>
                <c:formatCode>0.0</c:formatCode>
                <c:ptCount val="324"/>
                <c:pt idx="0">
                  <c:v>0</c:v>
                </c:pt>
                <c:pt idx="1">
                  <c:v>3.7121132687135936</c:v>
                </c:pt>
                <c:pt idx="2">
                  <c:v>7.3843514597166191</c:v>
                </c:pt>
                <c:pt idx="3">
                  <c:v>11.016714573009077</c:v>
                </c:pt>
                <c:pt idx="4">
                  <c:v>14.609202608590966</c:v>
                </c:pt>
                <c:pt idx="5">
                  <c:v>18.161815566462288</c:v>
                </c:pt>
                <c:pt idx="6">
                  <c:v>21.67455344662304</c:v>
                </c:pt>
                <c:pt idx="7">
                  <c:v>25.147416249073228</c:v>
                </c:pt>
                <c:pt idx="8">
                  <c:v>28.580403973812846</c:v>
                </c:pt>
                <c:pt idx="9">
                  <c:v>31.973516620841892</c:v>
                </c:pt>
                <c:pt idx="10">
                  <c:v>35.326754190160379</c:v>
                </c:pt>
                <c:pt idx="11">
                  <c:v>38.640116681768291</c:v>
                </c:pt>
                <c:pt idx="12">
                  <c:v>41.913604095665633</c:v>
                </c:pt>
                <c:pt idx="13">
                  <c:v>45.147216431852414</c:v>
                </c:pt>
                <c:pt idx="14">
                  <c:v>48.340953690328625</c:v>
                </c:pt>
                <c:pt idx="15">
                  <c:v>51.494815871094268</c:v>
                </c:pt>
                <c:pt idx="16">
                  <c:v>54.608802974149341</c:v>
                </c:pt>
                <c:pt idx="17">
                  <c:v>57.682914999493846</c:v>
                </c:pt>
                <c:pt idx="18">
                  <c:v>60.717151947127782</c:v>
                </c:pt>
                <c:pt idx="19">
                  <c:v>63.711513817051156</c:v>
                </c:pt>
                <c:pt idx="20">
                  <c:v>66.666000609263961</c:v>
                </c:pt>
                <c:pt idx="21">
                  <c:v>69.580612323766189</c:v>
                </c:pt>
                <c:pt idx="22">
                  <c:v>72.455348960557856</c:v>
                </c:pt>
                <c:pt idx="23">
                  <c:v>75.290210519638961</c:v>
                </c:pt>
                <c:pt idx="24">
                  <c:v>78.085197001009476</c:v>
                </c:pt>
                <c:pt idx="25">
                  <c:v>80.840308404669443</c:v>
                </c:pt>
                <c:pt idx="26">
                  <c:v>83.555544730618834</c:v>
                </c:pt>
                <c:pt idx="27">
                  <c:v>86.230905978857677</c:v>
                </c:pt>
                <c:pt idx="28">
                  <c:v>88.866392149385916</c:v>
                </c:pt>
                <c:pt idx="29">
                  <c:v>91.462003242203622</c:v>
                </c:pt>
                <c:pt idx="30">
                  <c:v>94.017739257310751</c:v>
                </c:pt>
                <c:pt idx="31">
                  <c:v>96.53360019470729</c:v>
                </c:pt>
                <c:pt idx="32">
                  <c:v>99.009586054393282</c:v>
                </c:pt>
                <c:pt idx="33">
                  <c:v>101.4456968363687</c:v>
                </c:pt>
                <c:pt idx="34">
                  <c:v>103.84193254063354</c:v>
                </c:pt>
                <c:pt idx="35">
                  <c:v>106.19829316718783</c:v>
                </c:pt>
                <c:pt idx="36">
                  <c:v>108.51477871603153</c:v>
                </c:pt>
                <c:pt idx="37">
                  <c:v>110.7913891871647</c:v>
                </c:pt>
                <c:pt idx="38">
                  <c:v>113.02812458058726</c:v>
                </c:pt>
                <c:pt idx="39">
                  <c:v>115.22498489629926</c:v>
                </c:pt>
                <c:pt idx="40">
                  <c:v>117.38197013430073</c:v>
                </c:pt>
                <c:pt idx="41">
                  <c:v>119.49908029459159</c:v>
                </c:pt>
                <c:pt idx="42">
                  <c:v>121.57631537717188</c:v>
                </c:pt>
                <c:pt idx="43">
                  <c:v>123.61367538204163</c:v>
                </c:pt>
                <c:pt idx="44">
                  <c:v>125.61116030920081</c:v>
                </c:pt>
                <c:pt idx="45">
                  <c:v>127.5687701586494</c:v>
                </c:pt>
                <c:pt idx="46">
                  <c:v>129.48650493038744</c:v>
                </c:pt>
                <c:pt idx="47">
                  <c:v>131.36436462441492</c:v>
                </c:pt>
                <c:pt idx="48">
                  <c:v>133.20234924073179</c:v>
                </c:pt>
                <c:pt idx="49">
                  <c:v>135.00045877933815</c:v>
                </c:pt>
                <c:pt idx="50">
                  <c:v>136.7586932402339</c:v>
                </c:pt>
                <c:pt idx="51">
                  <c:v>138.47705262341913</c:v>
                </c:pt>
                <c:pt idx="52">
                  <c:v>140.15553692889372</c:v>
                </c:pt>
                <c:pt idx="53">
                  <c:v>141.79414615665777</c:v>
                </c:pt>
                <c:pt idx="54">
                  <c:v>143.39288030671128</c:v>
                </c:pt>
                <c:pt idx="55">
                  <c:v>144.9517393790542</c:v>
                </c:pt>
                <c:pt idx="56">
                  <c:v>146.47072337368655</c:v>
                </c:pt>
                <c:pt idx="57">
                  <c:v>147.94983229060836</c:v>
                </c:pt>
                <c:pt idx="58">
                  <c:v>149.38906612981955</c:v>
                </c:pt>
                <c:pt idx="59">
                  <c:v>150.7884248913202</c:v>
                </c:pt>
                <c:pt idx="60">
                  <c:v>152.14790857511031</c:v>
                </c:pt>
                <c:pt idx="61">
                  <c:v>153.46751718118981</c:v>
                </c:pt>
                <c:pt idx="62">
                  <c:v>154.74725070955873</c:v>
                </c:pt>
                <c:pt idx="63">
                  <c:v>155.98710916021713</c:v>
                </c:pt>
                <c:pt idx="64">
                  <c:v>157.18709253316496</c:v>
                </c:pt>
                <c:pt idx="65">
                  <c:v>158.34720082840218</c:v>
                </c:pt>
                <c:pt idx="66">
                  <c:v>159.46743404592888</c:v>
                </c:pt>
                <c:pt idx="67">
                  <c:v>160.54779218574498</c:v>
                </c:pt>
                <c:pt idx="68">
                  <c:v>161.5882752478505</c:v>
                </c:pt>
                <c:pt idx="69">
                  <c:v>162.58888323224545</c:v>
                </c:pt>
                <c:pt idx="70">
                  <c:v>163.54961613892988</c:v>
                </c:pt>
                <c:pt idx="71">
                  <c:v>164.47047396790373</c:v>
                </c:pt>
                <c:pt idx="72">
                  <c:v>165.35145671916695</c:v>
                </c:pt>
                <c:pt idx="73">
                  <c:v>166.19256439271967</c:v>
                </c:pt>
                <c:pt idx="74">
                  <c:v>166.99379698856183</c:v>
                </c:pt>
                <c:pt idx="75">
                  <c:v>167.75515450669337</c:v>
                </c:pt>
                <c:pt idx="76">
                  <c:v>168.47663694711434</c:v>
                </c:pt>
                <c:pt idx="77">
                  <c:v>169.15824430982479</c:v>
                </c:pt>
                <c:pt idx="78">
                  <c:v>169.79997659482461</c:v>
                </c:pt>
                <c:pt idx="79">
                  <c:v>170.40183380211391</c:v>
                </c:pt>
                <c:pt idx="80">
                  <c:v>170.96381593169269</c:v>
                </c:pt>
                <c:pt idx="81">
                  <c:v>171.48592298356078</c:v>
                </c:pt>
                <c:pt idx="82">
                  <c:v>171.96815495771841</c:v>
                </c:pt>
                <c:pt idx="83">
                  <c:v>172.41051185416546</c:v>
                </c:pt>
                <c:pt idx="84">
                  <c:v>172.81299367290185</c:v>
                </c:pt>
                <c:pt idx="85">
                  <c:v>173.17560041392775</c:v>
                </c:pt>
                <c:pt idx="86">
                  <c:v>173.49833207724308</c:v>
                </c:pt>
                <c:pt idx="87">
                  <c:v>173.7811886628478</c:v>
                </c:pt>
                <c:pt idx="88">
                  <c:v>174.024170170742</c:v>
                </c:pt>
                <c:pt idx="89">
                  <c:v>174.22727660092562</c:v>
                </c:pt>
                <c:pt idx="90">
                  <c:v>174.39050795339864</c:v>
                </c:pt>
                <c:pt idx="91">
                  <c:v>174.51386422816114</c:v>
                </c:pt>
                <c:pt idx="92">
                  <c:v>174.59734542521304</c:v>
                </c:pt>
                <c:pt idx="93">
                  <c:v>174.64095154455435</c:v>
                </c:pt>
                <c:pt idx="94">
                  <c:v>174.64468258618516</c:v>
                </c:pt>
                <c:pt idx="95">
                  <c:v>174.60853855010538</c:v>
                </c:pt>
                <c:pt idx="96">
                  <c:v>174.53251943631497</c:v>
                </c:pt>
                <c:pt idx="97">
                  <c:v>174.41662524481404</c:v>
                </c:pt>
                <c:pt idx="98">
                  <c:v>174.26085597560257</c:v>
                </c:pt>
                <c:pt idx="99">
                  <c:v>174.06521162868052</c:v>
                </c:pt>
                <c:pt idx="100">
                  <c:v>173.82969220404786</c:v>
                </c:pt>
                <c:pt idx="101">
                  <c:v>173.55429770170463</c:v>
                </c:pt>
                <c:pt idx="102">
                  <c:v>173.2390281216509</c:v>
                </c:pt>
                <c:pt idx="103">
                  <c:v>172.88388346388652</c:v>
                </c:pt>
                <c:pt idx="104">
                  <c:v>172.48886372841162</c:v>
                </c:pt>
                <c:pt idx="105">
                  <c:v>172.05396891522619</c:v>
                </c:pt>
                <c:pt idx="106">
                  <c:v>171.57919902433011</c:v>
                </c:pt>
                <c:pt idx="107">
                  <c:v>171.06455405572351</c:v>
                </c:pt>
                <c:pt idx="108">
                  <c:v>170.51003400940633</c:v>
                </c:pt>
                <c:pt idx="109">
                  <c:v>169.91563888537857</c:v>
                </c:pt>
                <c:pt idx="110">
                  <c:v>169.28136868364027</c:v>
                </c:pt>
                <c:pt idx="111">
                  <c:v>168.60722340419139</c:v>
                </c:pt>
                <c:pt idx="112">
                  <c:v>167.8932030470319</c:v>
                </c:pt>
                <c:pt idx="113">
                  <c:v>167.1393076121619</c:v>
                </c:pt>
                <c:pt idx="114">
                  <c:v>166.34553709958129</c:v>
                </c:pt>
                <c:pt idx="115">
                  <c:v>165.51189150929014</c:v>
                </c:pt>
                <c:pt idx="116">
                  <c:v>164.63837084128841</c:v>
                </c:pt>
                <c:pt idx="117">
                  <c:v>163.72497509557616</c:v>
                </c:pt>
                <c:pt idx="118">
                  <c:v>162.77170427215327</c:v>
                </c:pt>
                <c:pt idx="119">
                  <c:v>161.77855837101987</c:v>
                </c:pt>
                <c:pt idx="120">
                  <c:v>160.74553739217589</c:v>
                </c:pt>
                <c:pt idx="121">
                  <c:v>159.67264133562122</c:v>
                </c:pt>
                <c:pt idx="122">
                  <c:v>158.55987020135615</c:v>
                </c:pt>
                <c:pt idx="123">
                  <c:v>157.40722398938044</c:v>
                </c:pt>
                <c:pt idx="124">
                  <c:v>156.21470269969416</c:v>
                </c:pt>
                <c:pt idx="125">
                  <c:v>154.98230633229736</c:v>
                </c:pt>
                <c:pt idx="126">
                  <c:v>153.71003488718998</c:v>
                </c:pt>
                <c:pt idx="127">
                  <c:v>152.39788836437191</c:v>
                </c:pt>
                <c:pt idx="128">
                  <c:v>151.04586676384343</c:v>
                </c:pt>
                <c:pt idx="129">
                  <c:v>149.65397008560433</c:v>
                </c:pt>
                <c:pt idx="130">
                  <c:v>148.22219832965465</c:v>
                </c:pt>
                <c:pt idx="131">
                  <c:v>146.75055149599439</c:v>
                </c:pt>
                <c:pt idx="132">
                  <c:v>145.23902958462361</c:v>
                </c:pt>
                <c:pt idx="133">
                  <c:v>143.6876325955422</c:v>
                </c:pt>
                <c:pt idx="134">
                  <c:v>142.09636052875027</c:v>
                </c:pt>
                <c:pt idx="135">
                  <c:v>140.46521338424776</c:v>
                </c:pt>
                <c:pt idx="136">
                  <c:v>138.79419116203462</c:v>
                </c:pt>
                <c:pt idx="137">
                  <c:v>137.08329386211096</c:v>
                </c:pt>
                <c:pt idx="138">
                  <c:v>135.33252148447673</c:v>
                </c:pt>
                <c:pt idx="139">
                  <c:v>133.54187402913203</c:v>
                </c:pt>
                <c:pt idx="140">
                  <c:v>131.71135149607665</c:v>
                </c:pt>
                <c:pt idx="141">
                  <c:v>129.84095388531068</c:v>
                </c:pt>
                <c:pt idx="142">
                  <c:v>127.93068119683426</c:v>
                </c:pt>
                <c:pt idx="143">
                  <c:v>125.9805334306472</c:v>
                </c:pt>
                <c:pt idx="144">
                  <c:v>123.99051058674951</c:v>
                </c:pt>
                <c:pt idx="145">
                  <c:v>121.96061266514141</c:v>
                </c:pt>
                <c:pt idx="146">
                  <c:v>119.89083966582257</c:v>
                </c:pt>
                <c:pt idx="147">
                  <c:v>117.78119158879321</c:v>
                </c:pt>
                <c:pt idx="148">
                  <c:v>115.63166843405338</c:v>
                </c:pt>
                <c:pt idx="149">
                  <c:v>113.44227020160292</c:v>
                </c:pt>
                <c:pt idx="150">
                  <c:v>111.21299689144183</c:v>
                </c:pt>
                <c:pt idx="151">
                  <c:v>108.94384850357028</c:v>
                </c:pt>
                <c:pt idx="152">
                  <c:v>106.63482503798804</c:v>
                </c:pt>
                <c:pt idx="153">
                  <c:v>104.28592649469527</c:v>
                </c:pt>
                <c:pt idx="154">
                  <c:v>101.89715287369205</c:v>
                </c:pt>
                <c:pt idx="155">
                  <c:v>99.468504174978136</c:v>
                </c:pt>
                <c:pt idx="156">
                  <c:v>96.999980398553646</c:v>
                </c:pt>
                <c:pt idx="157">
                  <c:v>94.49158154441875</c:v>
                </c:pt>
                <c:pt idx="158">
                  <c:v>91.943307612573051</c:v>
                </c:pt>
                <c:pt idx="159">
                  <c:v>89.355158603016889</c:v>
                </c:pt>
                <c:pt idx="160">
                  <c:v>86.727134515750322</c:v>
                </c:pt>
                <c:pt idx="161">
                  <c:v>84.059235350772951</c:v>
                </c:pt>
                <c:pt idx="162">
                  <c:v>81.351461108085005</c:v>
                </c:pt>
                <c:pt idx="163">
                  <c:v>78.603811787686709</c:v>
                </c:pt>
                <c:pt idx="164">
                  <c:v>75.816287389577724</c:v>
                </c:pt>
                <c:pt idx="165">
                  <c:v>72.988887913758163</c:v>
                </c:pt>
                <c:pt idx="166">
                  <c:v>70.121613360228139</c:v>
                </c:pt>
                <c:pt idx="167">
                  <c:v>67.214463728987312</c:v>
                </c:pt>
                <c:pt idx="168">
                  <c:v>64.267439020036022</c:v>
                </c:pt>
                <c:pt idx="169">
                  <c:v>61.28053923337427</c:v>
                </c:pt>
                <c:pt idx="170">
                  <c:v>58.253764369001829</c:v>
                </c:pt>
                <c:pt idx="171">
                  <c:v>55.187114426918811</c:v>
                </c:pt>
                <c:pt idx="172">
                  <c:v>52.080589407125331</c:v>
                </c:pt>
                <c:pt idx="173">
                  <c:v>48.934189309621274</c:v>
                </c:pt>
                <c:pt idx="174">
                  <c:v>45.747914134406528</c:v>
                </c:pt>
                <c:pt idx="175">
                  <c:v>42.521763881481434</c:v>
                </c:pt>
                <c:pt idx="176">
                  <c:v>39.255738550845535</c:v>
                </c:pt>
                <c:pt idx="177">
                  <c:v>35.949838142499175</c:v>
                </c:pt>
                <c:pt idx="178">
                  <c:v>32.604062656442238</c:v>
                </c:pt>
                <c:pt idx="179">
                  <c:v>29.218412092674725</c:v>
                </c:pt>
                <c:pt idx="180">
                  <c:v>25.792886451196637</c:v>
                </c:pt>
                <c:pt idx="181">
                  <c:v>22.327485732007972</c:v>
                </c:pt>
                <c:pt idx="182">
                  <c:v>18.822209935108845</c:v>
                </c:pt>
                <c:pt idx="183">
                  <c:v>15.277059060498914</c:v>
                </c:pt>
                <c:pt idx="184">
                  <c:v>11.692033108178634</c:v>
                </c:pt>
                <c:pt idx="185">
                  <c:v>8.0671320781477789</c:v>
                </c:pt>
                <c:pt idx="186">
                  <c:v>4.4023559704062336</c:v>
                </c:pt>
                <c:pt idx="187">
                  <c:v>0.69770478495422594</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numCache>
            </c:numRef>
          </c:yVal>
          <c:smooth val="0"/>
          <c:extLst>
            <c:ext xmlns:c16="http://schemas.microsoft.com/office/drawing/2014/chart" uri="{C3380CC4-5D6E-409C-BE32-E72D297353CC}">
              <c16:uniqueId val="{00000006-95E8-4D1C-B367-06A6A3FA7CE3}"/>
            </c:ext>
          </c:extLst>
        </c:ser>
        <c:ser>
          <c:idx val="7"/>
          <c:order val="7"/>
          <c:tx>
            <c:strRef>
              <c:f>'Fly Rock Envelope'!$K$55</c:f>
              <c:strCache>
                <c:ptCount val="1"/>
                <c:pt idx="0">
                  <c:v>80°</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Envelope'!$K$59:$K$382</c:f>
              <c:numCache>
                <c:formatCode>0.0</c:formatCode>
                <c:ptCount val="324"/>
                <c:pt idx="0">
                  <c:v>0</c:v>
                </c:pt>
                <c:pt idx="1">
                  <c:v>5.626989997414884</c:v>
                </c:pt>
                <c:pt idx="2">
                  <c:v>11.165396350424123</c:v>
                </c:pt>
                <c:pt idx="3">
                  <c:v>16.615219059027716</c:v>
                </c:pt>
                <c:pt idx="4">
                  <c:v>21.976458123225669</c:v>
                </c:pt>
                <c:pt idx="5">
                  <c:v>27.249113543017973</c:v>
                </c:pt>
                <c:pt idx="6">
                  <c:v>32.433185318404632</c:v>
                </c:pt>
                <c:pt idx="7">
                  <c:v>37.52867344938565</c:v>
                </c:pt>
                <c:pt idx="8">
                  <c:v>42.535577935961015</c:v>
                </c:pt>
                <c:pt idx="9">
                  <c:v>47.453898778130743</c:v>
                </c:pt>
                <c:pt idx="10">
                  <c:v>52.283635975894825</c:v>
                </c:pt>
                <c:pt idx="11">
                  <c:v>57.024789529253255</c:v>
                </c:pt>
                <c:pt idx="12">
                  <c:v>61.677359438206047</c:v>
                </c:pt>
                <c:pt idx="13">
                  <c:v>66.241345702753193</c:v>
                </c:pt>
                <c:pt idx="14">
                  <c:v>70.716748322894702</c:v>
                </c:pt>
                <c:pt idx="15">
                  <c:v>75.103567298630551</c:v>
                </c:pt>
                <c:pt idx="16">
                  <c:v>79.401802629960756</c:v>
                </c:pt>
                <c:pt idx="17">
                  <c:v>83.611454316885329</c:v>
                </c:pt>
                <c:pt idx="18">
                  <c:v>87.732522359404243</c:v>
                </c:pt>
                <c:pt idx="19">
                  <c:v>91.765006757517526</c:v>
                </c:pt>
                <c:pt idx="20">
                  <c:v>95.708907511225163</c:v>
                </c:pt>
                <c:pt idx="21">
                  <c:v>99.564224620527142</c:v>
                </c:pt>
                <c:pt idx="22">
                  <c:v>103.33095808542349</c:v>
                </c:pt>
                <c:pt idx="23">
                  <c:v>107.00910790591419</c:v>
                </c:pt>
                <c:pt idx="24">
                  <c:v>110.59867408199922</c:v>
                </c:pt>
                <c:pt idx="25">
                  <c:v>114.09965661367865</c:v>
                </c:pt>
                <c:pt idx="26">
                  <c:v>117.51205550095239</c:v>
                </c:pt>
                <c:pt idx="27">
                  <c:v>120.83587074382052</c:v>
                </c:pt>
                <c:pt idx="28">
                  <c:v>124.07110234228301</c:v>
                </c:pt>
                <c:pt idx="29">
                  <c:v>127.2177502963398</c:v>
                </c:pt>
                <c:pt idx="30">
                  <c:v>130.275814605991</c:v>
                </c:pt>
                <c:pt idx="31">
                  <c:v>133.24529527123653</c:v>
                </c:pt>
                <c:pt idx="32">
                  <c:v>136.12619229207644</c:v>
                </c:pt>
                <c:pt idx="33">
                  <c:v>138.9185056685107</c:v>
                </c:pt>
                <c:pt idx="34">
                  <c:v>141.6222354005393</c:v>
                </c:pt>
                <c:pt idx="35">
                  <c:v>144.23738148816224</c:v>
                </c:pt>
                <c:pt idx="36">
                  <c:v>146.76394393137954</c:v>
                </c:pt>
                <c:pt idx="37">
                  <c:v>149.20192273019123</c:v>
                </c:pt>
                <c:pt idx="38">
                  <c:v>151.55131788459727</c:v>
                </c:pt>
                <c:pt idx="39">
                  <c:v>153.8121293945976</c:v>
                </c:pt>
                <c:pt idx="40">
                  <c:v>155.98435726019238</c:v>
                </c:pt>
                <c:pt idx="41">
                  <c:v>158.06800148138143</c:v>
                </c:pt>
                <c:pt idx="42">
                  <c:v>160.06306205816492</c:v>
                </c:pt>
                <c:pt idx="43">
                  <c:v>161.9695389905427</c:v>
                </c:pt>
                <c:pt idx="44">
                  <c:v>163.78743227851487</c:v>
                </c:pt>
                <c:pt idx="45">
                  <c:v>165.51674192208137</c:v>
                </c:pt>
                <c:pt idx="46">
                  <c:v>167.15746792124224</c:v>
                </c:pt>
                <c:pt idx="47">
                  <c:v>168.70961027599742</c:v>
                </c:pt>
                <c:pt idx="48">
                  <c:v>170.17316898634698</c:v>
                </c:pt>
                <c:pt idx="49">
                  <c:v>171.54814405229092</c:v>
                </c:pt>
                <c:pt idx="50">
                  <c:v>172.83453547382925</c:v>
                </c:pt>
                <c:pt idx="51">
                  <c:v>174.0323432509619</c:v>
                </c:pt>
                <c:pt idx="52">
                  <c:v>175.14156738368882</c:v>
                </c:pt>
                <c:pt idx="53">
                  <c:v>176.16220787201021</c:v>
                </c:pt>
                <c:pt idx="54">
                  <c:v>177.0942647159259</c:v>
                </c:pt>
                <c:pt idx="55">
                  <c:v>177.937737915436</c:v>
                </c:pt>
                <c:pt idx="56">
                  <c:v>178.69262747054043</c:v>
                </c:pt>
                <c:pt idx="57">
                  <c:v>179.35893338123915</c:v>
                </c:pt>
                <c:pt idx="58">
                  <c:v>179.93665564753226</c:v>
                </c:pt>
                <c:pt idx="59">
                  <c:v>180.42579426941978</c:v>
                </c:pt>
                <c:pt idx="60">
                  <c:v>180.82634924690163</c:v>
                </c:pt>
                <c:pt idx="61">
                  <c:v>181.13832057997783</c:v>
                </c:pt>
                <c:pt idx="62">
                  <c:v>181.36170826864833</c:v>
                </c:pt>
                <c:pt idx="63">
                  <c:v>181.49651231291327</c:v>
                </c:pt>
                <c:pt idx="64">
                  <c:v>181.54273271277251</c:v>
                </c:pt>
                <c:pt idx="65">
                  <c:v>181.50036946822615</c:v>
                </c:pt>
                <c:pt idx="66">
                  <c:v>181.36942257927413</c:v>
                </c:pt>
                <c:pt idx="67">
                  <c:v>181.14989204591637</c:v>
                </c:pt>
                <c:pt idx="68">
                  <c:v>180.84177786815309</c:v>
                </c:pt>
                <c:pt idx="69">
                  <c:v>180.44508004598413</c:v>
                </c:pt>
                <c:pt idx="70">
                  <c:v>179.95979857940952</c:v>
                </c:pt>
                <c:pt idx="71">
                  <c:v>179.3859334684293</c:v>
                </c:pt>
                <c:pt idx="72">
                  <c:v>178.72348471304335</c:v>
                </c:pt>
                <c:pt idx="73">
                  <c:v>177.97245231325178</c:v>
                </c:pt>
                <c:pt idx="74">
                  <c:v>177.13283626905459</c:v>
                </c:pt>
                <c:pt idx="75">
                  <c:v>176.20463658045179</c:v>
                </c:pt>
                <c:pt idx="76">
                  <c:v>175.18785324744331</c:v>
                </c:pt>
                <c:pt idx="77">
                  <c:v>174.08248627002911</c:v>
                </c:pt>
                <c:pt idx="78">
                  <c:v>172.88853564820937</c:v>
                </c:pt>
                <c:pt idx="79">
                  <c:v>171.60600138198396</c:v>
                </c:pt>
                <c:pt idx="80">
                  <c:v>170.23488347135293</c:v>
                </c:pt>
                <c:pt idx="81">
                  <c:v>168.77518191631623</c:v>
                </c:pt>
                <c:pt idx="82">
                  <c:v>167.22689671687385</c:v>
                </c:pt>
                <c:pt idx="83">
                  <c:v>165.59002787302586</c:v>
                </c:pt>
                <c:pt idx="84">
                  <c:v>163.86457538477225</c:v>
                </c:pt>
                <c:pt idx="85">
                  <c:v>162.05053925211297</c:v>
                </c:pt>
                <c:pt idx="86">
                  <c:v>160.14791947504801</c:v>
                </c:pt>
                <c:pt idx="87">
                  <c:v>158.15671605357744</c:v>
                </c:pt>
                <c:pt idx="88">
                  <c:v>156.07692898770125</c:v>
                </c:pt>
                <c:pt idx="89">
                  <c:v>153.90855827741933</c:v>
                </c:pt>
                <c:pt idx="90">
                  <c:v>151.65160392273185</c:v>
                </c:pt>
                <c:pt idx="91">
                  <c:v>149.30606592363864</c:v>
                </c:pt>
                <c:pt idx="92">
                  <c:v>146.87194428013987</c:v>
                </c:pt>
                <c:pt idx="93">
                  <c:v>144.34923899223543</c:v>
                </c:pt>
                <c:pt idx="94">
                  <c:v>141.73795005992531</c:v>
                </c:pt>
                <c:pt idx="95">
                  <c:v>139.03807748320963</c:v>
                </c:pt>
                <c:pt idx="96">
                  <c:v>136.24962126208817</c:v>
                </c:pt>
                <c:pt idx="97">
                  <c:v>133.37258139656126</c:v>
                </c:pt>
                <c:pt idx="98">
                  <c:v>130.4069578866285</c:v>
                </c:pt>
                <c:pt idx="99">
                  <c:v>127.35275073229019</c:v>
                </c:pt>
                <c:pt idx="100">
                  <c:v>124.20995993354632</c:v>
                </c:pt>
                <c:pt idx="101">
                  <c:v>120.9785854903966</c:v>
                </c:pt>
                <c:pt idx="102">
                  <c:v>117.65862740284143</c:v>
                </c:pt>
                <c:pt idx="103">
                  <c:v>114.25008567088048</c:v>
                </c:pt>
                <c:pt idx="104">
                  <c:v>110.75296029451391</c:v>
                </c:pt>
                <c:pt idx="105">
                  <c:v>107.16725127374184</c:v>
                </c:pt>
                <c:pt idx="106">
                  <c:v>103.49295860856398</c:v>
                </c:pt>
                <c:pt idx="107">
                  <c:v>99.730082298980562</c:v>
                </c:pt>
                <c:pt idx="108">
                  <c:v>95.8786223449913</c:v>
                </c:pt>
                <c:pt idx="109">
                  <c:v>91.93857874659659</c:v>
                </c:pt>
                <c:pt idx="110">
                  <c:v>87.909951503796265</c:v>
                </c:pt>
                <c:pt idx="111">
                  <c:v>83.792740616590095</c:v>
                </c:pt>
                <c:pt idx="112">
                  <c:v>79.586946084978536</c:v>
                </c:pt>
                <c:pt idx="113">
                  <c:v>75.292567908961132</c:v>
                </c:pt>
                <c:pt idx="114">
                  <c:v>70.909606088538112</c:v>
                </c:pt>
                <c:pt idx="115">
                  <c:v>66.438060623709589</c:v>
                </c:pt>
                <c:pt idx="116">
                  <c:v>61.877931514475108</c:v>
                </c:pt>
                <c:pt idx="117">
                  <c:v>57.229218760835352</c:v>
                </c:pt>
                <c:pt idx="118">
                  <c:v>52.491922362789751</c:v>
                </c:pt>
                <c:pt idx="119">
                  <c:v>47.666042320338534</c:v>
                </c:pt>
                <c:pt idx="120">
                  <c:v>42.751578633481699</c:v>
                </c:pt>
                <c:pt idx="121">
                  <c:v>37.748531302219021</c:v>
                </c:pt>
                <c:pt idx="122">
                  <c:v>32.656900326551067</c:v>
                </c:pt>
                <c:pt idx="123">
                  <c:v>27.476685706477156</c:v>
                </c:pt>
                <c:pt idx="124">
                  <c:v>22.207887441997741</c:v>
                </c:pt>
                <c:pt idx="125">
                  <c:v>16.850505533112823</c:v>
                </c:pt>
                <c:pt idx="126">
                  <c:v>11.404539979822061</c:v>
                </c:pt>
                <c:pt idx="127">
                  <c:v>5.8699907821255692</c:v>
                </c:pt>
                <c:pt idx="128">
                  <c:v>0.24685794002357397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numCache>
            </c:numRef>
          </c:yVal>
          <c:smooth val="0"/>
          <c:extLst>
            <c:ext xmlns:c16="http://schemas.microsoft.com/office/drawing/2014/chart" uri="{C3380CC4-5D6E-409C-BE32-E72D297353CC}">
              <c16:uniqueId val="{00000007-95E8-4D1C-B367-06A6A3FA7CE3}"/>
            </c:ext>
          </c:extLst>
        </c:ser>
        <c:ser>
          <c:idx val="8"/>
          <c:order val="8"/>
          <c:tx>
            <c:strRef>
              <c:f>'Fly Rock Envelope'!$L$55</c:f>
              <c:strCache>
                <c:ptCount val="1"/>
                <c:pt idx="0">
                  <c:v>85°</c:v>
                </c:pt>
              </c:strCache>
            </c:strRef>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Envelope'!$L$59:$L$382</c:f>
              <c:numCache>
                <c:formatCode>0.0</c:formatCode>
                <c:ptCount val="324"/>
                <c:pt idx="0">
                  <c:v>0</c:v>
                </c:pt>
                <c:pt idx="1">
                  <c:v>11.254230798554948</c:v>
                </c:pt>
                <c:pt idx="2">
                  <c:v>22.156818588697092</c:v>
                </c:pt>
                <c:pt idx="3">
                  <c:v>32.707763370426441</c:v>
                </c:pt>
                <c:pt idx="4">
                  <c:v>42.907065143742983</c:v>
                </c:pt>
                <c:pt idx="5">
                  <c:v>52.754723908646724</c:v>
                </c:pt>
                <c:pt idx="6">
                  <c:v>62.250739665137665</c:v>
                </c:pt>
                <c:pt idx="7">
                  <c:v>71.395112413215799</c:v>
                </c:pt>
                <c:pt idx="8">
                  <c:v>80.187842152881132</c:v>
                </c:pt>
                <c:pt idx="9">
                  <c:v>88.628928884133686</c:v>
                </c:pt>
                <c:pt idx="10">
                  <c:v>96.718372606973404</c:v>
                </c:pt>
                <c:pt idx="11">
                  <c:v>104.45617332140034</c:v>
                </c:pt>
                <c:pt idx="12">
                  <c:v>111.84233102741447</c:v>
                </c:pt>
                <c:pt idx="13">
                  <c:v>118.8768457250158</c:v>
                </c:pt>
                <c:pt idx="14">
                  <c:v>125.55971741420433</c:v>
                </c:pt>
                <c:pt idx="15">
                  <c:v>131.89094609498008</c:v>
                </c:pt>
                <c:pt idx="16">
                  <c:v>137.87053176734298</c:v>
                </c:pt>
                <c:pt idx="17">
                  <c:v>143.49847443129309</c:v>
                </c:pt>
                <c:pt idx="18">
                  <c:v>148.77477408683046</c:v>
                </c:pt>
                <c:pt idx="19">
                  <c:v>153.69943073395496</c:v>
                </c:pt>
                <c:pt idx="20">
                  <c:v>158.27244437266665</c:v>
                </c:pt>
                <c:pt idx="21">
                  <c:v>162.49381500296562</c:v>
                </c:pt>
                <c:pt idx="22">
                  <c:v>166.36354262485173</c:v>
                </c:pt>
                <c:pt idx="23">
                  <c:v>169.88162723832505</c:v>
                </c:pt>
                <c:pt idx="24">
                  <c:v>173.04806884338555</c:v>
                </c:pt>
                <c:pt idx="25">
                  <c:v>175.86286744003326</c:v>
                </c:pt>
                <c:pt idx="26">
                  <c:v>178.32602302826814</c:v>
                </c:pt>
                <c:pt idx="27">
                  <c:v>180.43753560809026</c:v>
                </c:pt>
                <c:pt idx="28">
                  <c:v>182.19740517949955</c:v>
                </c:pt>
                <c:pt idx="29">
                  <c:v>183.60563174249609</c:v>
                </c:pt>
                <c:pt idx="30">
                  <c:v>184.66221529707983</c:v>
                </c:pt>
                <c:pt idx="31">
                  <c:v>185.36715584325071</c:v>
                </c:pt>
                <c:pt idx="32">
                  <c:v>185.72045338100878</c:v>
                </c:pt>
                <c:pt idx="33">
                  <c:v>185.72210791035408</c:v>
                </c:pt>
                <c:pt idx="34">
                  <c:v>185.37211943128656</c:v>
                </c:pt>
                <c:pt idx="35">
                  <c:v>184.67048794380628</c:v>
                </c:pt>
                <c:pt idx="36">
                  <c:v>183.61721344791323</c:v>
                </c:pt>
                <c:pt idx="37">
                  <c:v>182.21229594360727</c:v>
                </c:pt>
                <c:pt idx="38">
                  <c:v>180.45573543088858</c:v>
                </c:pt>
                <c:pt idx="39">
                  <c:v>178.34753190975709</c:v>
                </c:pt>
                <c:pt idx="40">
                  <c:v>175.88768538021276</c:v>
                </c:pt>
                <c:pt idx="41">
                  <c:v>173.07619584225563</c:v>
                </c:pt>
                <c:pt idx="42">
                  <c:v>169.91306329588576</c:v>
                </c:pt>
                <c:pt idx="43">
                  <c:v>166.39828774110299</c:v>
                </c:pt>
                <c:pt idx="44">
                  <c:v>162.53186917790754</c:v>
                </c:pt>
                <c:pt idx="45">
                  <c:v>158.31380760629918</c:v>
                </c:pt>
                <c:pt idx="46">
                  <c:v>153.74410302627808</c:v>
                </c:pt>
                <c:pt idx="47">
                  <c:v>148.82275543784414</c:v>
                </c:pt>
                <c:pt idx="48">
                  <c:v>143.54976484099745</c:v>
                </c:pt>
                <c:pt idx="49">
                  <c:v>137.92513123573787</c:v>
                </c:pt>
                <c:pt idx="50">
                  <c:v>131.9488546220656</c:v>
                </c:pt>
                <c:pt idx="51">
                  <c:v>125.62093499998042</c:v>
                </c:pt>
                <c:pt idx="52">
                  <c:v>118.94137236948251</c:v>
                </c:pt>
                <c:pt idx="53">
                  <c:v>111.91016673057186</c:v>
                </c:pt>
                <c:pt idx="54">
                  <c:v>104.52731808324825</c:v>
                </c:pt>
                <c:pt idx="55">
                  <c:v>96.792826427511955</c:v>
                </c:pt>
                <c:pt idx="56">
                  <c:v>88.706691763362755</c:v>
                </c:pt>
                <c:pt idx="57">
                  <c:v>80.268914090800877</c:v>
                </c:pt>
                <c:pt idx="58">
                  <c:v>71.479493409826091</c:v>
                </c:pt>
                <c:pt idx="59">
                  <c:v>62.338429720438626</c:v>
                </c:pt>
                <c:pt idx="60">
                  <c:v>52.845723022638367</c:v>
                </c:pt>
                <c:pt idx="61">
                  <c:v>43.001373316425088</c:v>
                </c:pt>
                <c:pt idx="62">
                  <c:v>32.805380601799243</c:v>
                </c:pt>
                <c:pt idx="63">
                  <c:v>22.257744878760377</c:v>
                </c:pt>
                <c:pt idx="64">
                  <c:v>11.358466147308832</c:v>
                </c:pt>
                <c:pt idx="65">
                  <c:v>0.1075444074446068</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numCache>
            </c:numRef>
          </c:yVal>
          <c:smooth val="0"/>
          <c:extLst>
            <c:ext xmlns:c16="http://schemas.microsoft.com/office/drawing/2014/chart" uri="{C3380CC4-5D6E-409C-BE32-E72D297353CC}">
              <c16:uniqueId val="{00000008-95E8-4D1C-B367-06A6A3FA7CE3}"/>
            </c:ext>
          </c:extLst>
        </c:ser>
        <c:ser>
          <c:idx val="10"/>
          <c:order val="9"/>
          <c:tx>
            <c:strRef>
              <c:f>'Fly Rock Envelope'!$M$58</c:f>
              <c:strCache>
                <c:ptCount val="1"/>
                <c:pt idx="0">
                  <c:v>Envelope</c:v>
                </c:pt>
              </c:strCache>
            </c:strRef>
          </c:tx>
          <c:spPr>
            <a:ln w="50800">
              <a:solidFill>
                <a:schemeClr val="tx1"/>
              </a:solidFill>
            </a:ln>
          </c:spPr>
          <c:marker>
            <c:symbol val="none"/>
          </c:marker>
          <c:xVal>
            <c:numRef>
              <c:f>'Fly Rock Envelope'!$C$59:$C$434</c:f>
              <c:numCache>
                <c:formatCode>General</c:formatCode>
                <c:ptCount val="37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numCache>
            </c:numRef>
          </c:xVal>
          <c:yVal>
            <c:numRef>
              <c:f>'Fly Rock Envelope'!$M$59:$M$433</c:f>
              <c:numCache>
                <c:formatCode>0.0</c:formatCode>
                <c:ptCount val="375"/>
                <c:pt idx="0">
                  <c:v>187.18713651960019</c:v>
                </c:pt>
                <c:pt idx="1">
                  <c:v>187.18580095774138</c:v>
                </c:pt>
                <c:pt idx="2">
                  <c:v>187.18179427216486</c:v>
                </c:pt>
                <c:pt idx="3">
                  <c:v>187.17511646287068</c:v>
                </c:pt>
                <c:pt idx="4">
                  <c:v>187.16576752985884</c:v>
                </c:pt>
                <c:pt idx="5">
                  <c:v>187.15374747312933</c:v>
                </c:pt>
                <c:pt idx="6">
                  <c:v>187.13905629268214</c:v>
                </c:pt>
                <c:pt idx="7">
                  <c:v>187.12169398851731</c:v>
                </c:pt>
                <c:pt idx="8">
                  <c:v>187.1016605606348</c:v>
                </c:pt>
                <c:pt idx="9">
                  <c:v>187.07895600903461</c:v>
                </c:pt>
                <c:pt idx="10">
                  <c:v>187.05358033371678</c:v>
                </c:pt>
                <c:pt idx="11">
                  <c:v>187.02553353468124</c:v>
                </c:pt>
                <c:pt idx="12">
                  <c:v>186.99481561192803</c:v>
                </c:pt>
                <c:pt idx="13">
                  <c:v>186.96142656545717</c:v>
                </c:pt>
                <c:pt idx="14">
                  <c:v>186.92536639526867</c:v>
                </c:pt>
                <c:pt idx="15">
                  <c:v>186.88663510136246</c:v>
                </c:pt>
                <c:pt idx="16">
                  <c:v>186.8452326837386</c:v>
                </c:pt>
                <c:pt idx="17">
                  <c:v>186.80115914239707</c:v>
                </c:pt>
                <c:pt idx="18">
                  <c:v>186.75441447733786</c:v>
                </c:pt>
                <c:pt idx="19">
                  <c:v>186.70499868856098</c:v>
                </c:pt>
                <c:pt idx="20">
                  <c:v>186.65291177606645</c:v>
                </c:pt>
                <c:pt idx="21">
                  <c:v>186.59815373985424</c:v>
                </c:pt>
                <c:pt idx="22">
                  <c:v>186.54072457992436</c:v>
                </c:pt>
                <c:pt idx="23">
                  <c:v>186.4806242962768</c:v>
                </c:pt>
                <c:pt idx="24">
                  <c:v>186.4178528889116</c:v>
                </c:pt>
                <c:pt idx="25">
                  <c:v>186.35241035782872</c:v>
                </c:pt>
                <c:pt idx="26">
                  <c:v>186.28429670302816</c:v>
                </c:pt>
                <c:pt idx="27">
                  <c:v>186.21351192450993</c:v>
                </c:pt>
                <c:pt idx="28">
                  <c:v>186.14005602227405</c:v>
                </c:pt>
                <c:pt idx="29">
                  <c:v>186.0639289963205</c:v>
                </c:pt>
                <c:pt idx="30">
                  <c:v>185.98513084664927</c:v>
                </c:pt>
                <c:pt idx="31">
                  <c:v>185.90366157326037</c:v>
                </c:pt>
                <c:pt idx="32">
                  <c:v>185.81952117615381</c:v>
                </c:pt>
                <c:pt idx="33">
                  <c:v>185.73270965532956</c:v>
                </c:pt>
                <c:pt idx="34">
                  <c:v>185.64322701078765</c:v>
                </c:pt>
                <c:pt idx="35">
                  <c:v>185.5510732425281</c:v>
                </c:pt>
                <c:pt idx="36">
                  <c:v>185.45624835055085</c:v>
                </c:pt>
                <c:pt idx="37">
                  <c:v>185.35875233485595</c:v>
                </c:pt>
                <c:pt idx="38">
                  <c:v>185.25858519544337</c:v>
                </c:pt>
                <c:pt idx="39">
                  <c:v>185.15574693231312</c:v>
                </c:pt>
                <c:pt idx="40">
                  <c:v>185.05023754546522</c:v>
                </c:pt>
                <c:pt idx="41">
                  <c:v>184.94205703489962</c:v>
                </c:pt>
                <c:pt idx="42">
                  <c:v>184.83120540061637</c:v>
                </c:pt>
                <c:pt idx="43">
                  <c:v>184.71768264261544</c:v>
                </c:pt>
                <c:pt idx="44">
                  <c:v>184.60148876089684</c:v>
                </c:pt>
                <c:pt idx="45">
                  <c:v>184.48262375546062</c:v>
                </c:pt>
                <c:pt idx="46">
                  <c:v>184.36108762630667</c:v>
                </c:pt>
                <c:pt idx="47">
                  <c:v>184.23688037343507</c:v>
                </c:pt>
                <c:pt idx="48">
                  <c:v>184.1100019968458</c:v>
                </c:pt>
                <c:pt idx="49">
                  <c:v>183.98045249653887</c:v>
                </c:pt>
                <c:pt idx="50">
                  <c:v>183.84823187251428</c:v>
                </c:pt>
                <c:pt idx="51">
                  <c:v>183.713340124772</c:v>
                </c:pt>
                <c:pt idx="52">
                  <c:v>183.57577725331205</c:v>
                </c:pt>
                <c:pt idx="53">
                  <c:v>183.43554325813446</c:v>
                </c:pt>
                <c:pt idx="54">
                  <c:v>183.29263813923919</c:v>
                </c:pt>
                <c:pt idx="55">
                  <c:v>183.14706189662621</c:v>
                </c:pt>
                <c:pt idx="56">
                  <c:v>182.99881453029559</c:v>
                </c:pt>
                <c:pt idx="57">
                  <c:v>182.84789604024732</c:v>
                </c:pt>
                <c:pt idx="58">
                  <c:v>182.69430642648138</c:v>
                </c:pt>
                <c:pt idx="59">
                  <c:v>182.53804568899776</c:v>
                </c:pt>
                <c:pt idx="60">
                  <c:v>182.37911382779646</c:v>
                </c:pt>
                <c:pt idx="61">
                  <c:v>182.21751084287749</c:v>
                </c:pt>
                <c:pt idx="62">
                  <c:v>182.0532367342409</c:v>
                </c:pt>
                <c:pt idx="63">
                  <c:v>181.88629150188657</c:v>
                </c:pt>
                <c:pt idx="64">
                  <c:v>181.71667514581461</c:v>
                </c:pt>
                <c:pt idx="65">
                  <c:v>181.54438766602499</c:v>
                </c:pt>
                <c:pt idx="66">
                  <c:v>181.3694290625177</c:v>
                </c:pt>
                <c:pt idx="67">
                  <c:v>181.1917993352927</c:v>
                </c:pt>
                <c:pt idx="68">
                  <c:v>181.01149848435006</c:v>
                </c:pt>
                <c:pt idx="69">
                  <c:v>180.82852650968977</c:v>
                </c:pt>
                <c:pt idx="70">
                  <c:v>180.64288341131177</c:v>
                </c:pt>
                <c:pt idx="71">
                  <c:v>180.45456918921616</c:v>
                </c:pt>
                <c:pt idx="72">
                  <c:v>180.26358384340284</c:v>
                </c:pt>
                <c:pt idx="73">
                  <c:v>180.06992737387185</c:v>
                </c:pt>
                <c:pt idx="74">
                  <c:v>179.87359978062318</c:v>
                </c:pt>
                <c:pt idx="75">
                  <c:v>179.67460106365687</c:v>
                </c:pt>
                <c:pt idx="76">
                  <c:v>179.47293122297287</c:v>
                </c:pt>
                <c:pt idx="77">
                  <c:v>179.26859025857124</c:v>
                </c:pt>
                <c:pt idx="78">
                  <c:v>179.0615781704519</c:v>
                </c:pt>
                <c:pt idx="79">
                  <c:v>178.85189495861491</c:v>
                </c:pt>
                <c:pt idx="80">
                  <c:v>178.63954062306021</c:v>
                </c:pt>
                <c:pt idx="81">
                  <c:v>178.4245151637879</c:v>
                </c:pt>
                <c:pt idx="82">
                  <c:v>178.20681858079791</c:v>
                </c:pt>
                <c:pt idx="83">
                  <c:v>177.98645087409022</c:v>
                </c:pt>
                <c:pt idx="84">
                  <c:v>177.76341204366489</c:v>
                </c:pt>
                <c:pt idx="85">
                  <c:v>177.53770208952187</c:v>
                </c:pt>
                <c:pt idx="86">
                  <c:v>177.30932101166121</c:v>
                </c:pt>
                <c:pt idx="87">
                  <c:v>177.07826881008288</c:v>
                </c:pt>
                <c:pt idx="88">
                  <c:v>176.84454548478683</c:v>
                </c:pt>
                <c:pt idx="89">
                  <c:v>176.60815103577318</c:v>
                </c:pt>
                <c:pt idx="90">
                  <c:v>176.36908546304181</c:v>
                </c:pt>
                <c:pt idx="91">
                  <c:v>176.1273487665928</c:v>
                </c:pt>
                <c:pt idx="92">
                  <c:v>175.88294094642609</c:v>
                </c:pt>
                <c:pt idx="93">
                  <c:v>175.63586200254176</c:v>
                </c:pt>
                <c:pt idx="94">
                  <c:v>175.38611193493972</c:v>
                </c:pt>
                <c:pt idx="95">
                  <c:v>175.13369074362001</c:v>
                </c:pt>
                <c:pt idx="96">
                  <c:v>174.87859842858265</c:v>
                </c:pt>
                <c:pt idx="97">
                  <c:v>174.62083498982761</c:v>
                </c:pt>
                <c:pt idx="98">
                  <c:v>174.36040042735493</c:v>
                </c:pt>
                <c:pt idx="99">
                  <c:v>174.09729474116455</c:v>
                </c:pt>
                <c:pt idx="100">
                  <c:v>173.83151793125651</c:v>
                </c:pt>
                <c:pt idx="101">
                  <c:v>173.56306999763081</c:v>
                </c:pt>
                <c:pt idx="102">
                  <c:v>173.29195094028742</c:v>
                </c:pt>
                <c:pt idx="103">
                  <c:v>173.01816075922636</c:v>
                </c:pt>
                <c:pt idx="104">
                  <c:v>172.74169945444766</c:v>
                </c:pt>
                <c:pt idx="105">
                  <c:v>172.4625670259513</c:v>
                </c:pt>
                <c:pt idx="106">
                  <c:v>172.18076347373724</c:v>
                </c:pt>
                <c:pt idx="107">
                  <c:v>171.89628879780551</c:v>
                </c:pt>
                <c:pt idx="108">
                  <c:v>171.6091429981561</c:v>
                </c:pt>
                <c:pt idx="109">
                  <c:v>171.31932607478905</c:v>
                </c:pt>
                <c:pt idx="110">
                  <c:v>171.02683802770431</c:v>
                </c:pt>
                <c:pt idx="111">
                  <c:v>170.73167885690194</c:v>
                </c:pt>
                <c:pt idx="112">
                  <c:v>170.43384856238188</c:v>
                </c:pt>
                <c:pt idx="113">
                  <c:v>170.13334714414415</c:v>
                </c:pt>
                <c:pt idx="114">
                  <c:v>169.83017460218875</c:v>
                </c:pt>
                <c:pt idx="115">
                  <c:v>169.52433093651567</c:v>
                </c:pt>
                <c:pt idx="116">
                  <c:v>169.21581614712494</c:v>
                </c:pt>
                <c:pt idx="117">
                  <c:v>168.90463023401654</c:v>
                </c:pt>
                <c:pt idx="118">
                  <c:v>168.59077319719046</c:v>
                </c:pt>
                <c:pt idx="119">
                  <c:v>168.2742450366467</c:v>
                </c:pt>
                <c:pt idx="120">
                  <c:v>167.9550457523853</c:v>
                </c:pt>
                <c:pt idx="121">
                  <c:v>167.6331753444062</c:v>
                </c:pt>
                <c:pt idx="122">
                  <c:v>167.30863381270945</c:v>
                </c:pt>
                <c:pt idx="123">
                  <c:v>166.98142115729502</c:v>
                </c:pt>
                <c:pt idx="124">
                  <c:v>166.65153737816294</c:v>
                </c:pt>
                <c:pt idx="125">
                  <c:v>166.31898247531319</c:v>
                </c:pt>
                <c:pt idx="126">
                  <c:v>165.98375644874577</c:v>
                </c:pt>
                <c:pt idx="127">
                  <c:v>165.64585929846066</c:v>
                </c:pt>
                <c:pt idx="128">
                  <c:v>165.30529102445792</c:v>
                </c:pt>
                <c:pt idx="129">
                  <c:v>164.96205162673746</c:v>
                </c:pt>
                <c:pt idx="130">
                  <c:v>164.61614110529936</c:v>
                </c:pt>
                <c:pt idx="131">
                  <c:v>164.26755946014359</c:v>
                </c:pt>
                <c:pt idx="132">
                  <c:v>163.91630669127017</c:v>
                </c:pt>
                <c:pt idx="133">
                  <c:v>163.56238279867904</c:v>
                </c:pt>
                <c:pt idx="134">
                  <c:v>163.20578778237029</c:v>
                </c:pt>
                <c:pt idx="135">
                  <c:v>162.84652164234384</c:v>
                </c:pt>
                <c:pt idx="136">
                  <c:v>162.48458437859972</c:v>
                </c:pt>
                <c:pt idx="137">
                  <c:v>162.11997599113792</c:v>
                </c:pt>
                <c:pt idx="138">
                  <c:v>161.75269647995847</c:v>
                </c:pt>
                <c:pt idx="139">
                  <c:v>161.38274584506135</c:v>
                </c:pt>
                <c:pt idx="140">
                  <c:v>161.01012408644655</c:v>
                </c:pt>
                <c:pt idx="141">
                  <c:v>160.63483120411411</c:v>
                </c:pt>
                <c:pt idx="142">
                  <c:v>160.25686719806399</c:v>
                </c:pt>
                <c:pt idx="143">
                  <c:v>159.87623206829619</c:v>
                </c:pt>
                <c:pt idx="144">
                  <c:v>159.49292581481072</c:v>
                </c:pt>
                <c:pt idx="145">
                  <c:v>159.1069484376076</c:v>
                </c:pt>
                <c:pt idx="146">
                  <c:v>158.7182999366868</c:v>
                </c:pt>
                <c:pt idx="147">
                  <c:v>158.32698031204833</c:v>
                </c:pt>
                <c:pt idx="148">
                  <c:v>157.93298956369219</c:v>
                </c:pt>
                <c:pt idx="149">
                  <c:v>157.5363276916184</c:v>
                </c:pt>
                <c:pt idx="150">
                  <c:v>157.1369946958269</c:v>
                </c:pt>
                <c:pt idx="151">
                  <c:v>156.73499057631776</c:v>
                </c:pt>
                <c:pt idx="152">
                  <c:v>156.33031533309094</c:v>
                </c:pt>
                <c:pt idx="153">
                  <c:v>155.92296896614644</c:v>
                </c:pt>
                <c:pt idx="154">
                  <c:v>155.5129514754843</c:v>
                </c:pt>
                <c:pt idx="155">
                  <c:v>155.10026286110448</c:v>
                </c:pt>
                <c:pt idx="156">
                  <c:v>154.68490312300702</c:v>
                </c:pt>
                <c:pt idx="157">
                  <c:v>154.26687226119182</c:v>
                </c:pt>
                <c:pt idx="158">
                  <c:v>153.84617027565901</c:v>
                </c:pt>
                <c:pt idx="159">
                  <c:v>153.42279716640851</c:v>
                </c:pt>
                <c:pt idx="160">
                  <c:v>152.99675293344035</c:v>
                </c:pt>
                <c:pt idx="161">
                  <c:v>152.56803757675451</c:v>
                </c:pt>
                <c:pt idx="162">
                  <c:v>152.13665109635102</c:v>
                </c:pt>
                <c:pt idx="163">
                  <c:v>151.70259349222985</c:v>
                </c:pt>
                <c:pt idx="164">
                  <c:v>151.26586476439101</c:v>
                </c:pt>
                <c:pt idx="165">
                  <c:v>150.82646491283452</c:v>
                </c:pt>
                <c:pt idx="166">
                  <c:v>150.38439393756033</c:v>
                </c:pt>
                <c:pt idx="167">
                  <c:v>149.93965183856849</c:v>
                </c:pt>
                <c:pt idx="168">
                  <c:v>149.49223861585898</c:v>
                </c:pt>
                <c:pt idx="169">
                  <c:v>149.04215426943179</c:v>
                </c:pt>
                <c:pt idx="170">
                  <c:v>148.58939879928693</c:v>
                </c:pt>
                <c:pt idx="171">
                  <c:v>148.13397220542441</c:v>
                </c:pt>
                <c:pt idx="172">
                  <c:v>147.67587448784423</c:v>
                </c:pt>
                <c:pt idx="173">
                  <c:v>147.21510564654639</c:v>
                </c:pt>
                <c:pt idx="174">
                  <c:v>146.75166568153085</c:v>
                </c:pt>
                <c:pt idx="175">
                  <c:v>146.28555459279767</c:v>
                </c:pt>
                <c:pt idx="176">
                  <c:v>145.8167723803468</c:v>
                </c:pt>
                <c:pt idx="177">
                  <c:v>145.34531904417824</c:v>
                </c:pt>
                <c:pt idx="178">
                  <c:v>144.87119458429203</c:v>
                </c:pt>
                <c:pt idx="179">
                  <c:v>144.39439900068817</c:v>
                </c:pt>
                <c:pt idx="180">
                  <c:v>143.91493229336663</c:v>
                </c:pt>
                <c:pt idx="181">
                  <c:v>143.43279446232742</c:v>
                </c:pt>
                <c:pt idx="182">
                  <c:v>142.94798550757056</c:v>
                </c:pt>
                <c:pt idx="183">
                  <c:v>142.460505429096</c:v>
                </c:pt>
                <c:pt idx="184">
                  <c:v>141.97035422690379</c:v>
                </c:pt>
                <c:pt idx="185">
                  <c:v>141.47753190099391</c:v>
                </c:pt>
                <c:pt idx="186">
                  <c:v>140.98203845136638</c:v>
                </c:pt>
                <c:pt idx="187">
                  <c:v>140.48387387802117</c:v>
                </c:pt>
                <c:pt idx="188">
                  <c:v>139.98303818095829</c:v>
                </c:pt>
                <c:pt idx="189">
                  <c:v>139.4795313601777</c:v>
                </c:pt>
                <c:pt idx="190">
                  <c:v>138.97335341567947</c:v>
                </c:pt>
                <c:pt idx="191">
                  <c:v>138.46450434746359</c:v>
                </c:pt>
                <c:pt idx="192">
                  <c:v>137.95298415553</c:v>
                </c:pt>
                <c:pt idx="193">
                  <c:v>137.4387928398788</c:v>
                </c:pt>
                <c:pt idx="194">
                  <c:v>136.92193040050989</c:v>
                </c:pt>
                <c:pt idx="195">
                  <c:v>136.40239683742331</c:v>
                </c:pt>
                <c:pt idx="196">
                  <c:v>135.88019215061908</c:v>
                </c:pt>
                <c:pt idx="197">
                  <c:v>135.35531634009718</c:v>
                </c:pt>
                <c:pt idx="198">
                  <c:v>134.82776940585759</c:v>
                </c:pt>
                <c:pt idx="199">
                  <c:v>134.29755134790037</c:v>
                </c:pt>
                <c:pt idx="200">
                  <c:v>133.76466216622546</c:v>
                </c:pt>
                <c:pt idx="201">
                  <c:v>133.22910186083286</c:v>
                </c:pt>
                <c:pt idx="202">
                  <c:v>132.6908704317226</c:v>
                </c:pt>
                <c:pt idx="203">
                  <c:v>132.1499678788947</c:v>
                </c:pt>
                <c:pt idx="204">
                  <c:v>131.60639420234909</c:v>
                </c:pt>
                <c:pt idx="205">
                  <c:v>131.06014940208584</c:v>
                </c:pt>
                <c:pt idx="206">
                  <c:v>130.51123347810494</c:v>
                </c:pt>
                <c:pt idx="207">
                  <c:v>129.95964643040634</c:v>
                </c:pt>
                <c:pt idx="208">
                  <c:v>129.40538825899006</c:v>
                </c:pt>
                <c:pt idx="209">
                  <c:v>128.84845896385613</c:v>
                </c:pt>
                <c:pt idx="210">
                  <c:v>128.28885854500453</c:v>
                </c:pt>
                <c:pt idx="211">
                  <c:v>127.72658700243528</c:v>
                </c:pt>
                <c:pt idx="212">
                  <c:v>127.16164433614833</c:v>
                </c:pt>
                <c:pt idx="213">
                  <c:v>126.59403054614373</c:v>
                </c:pt>
                <c:pt idx="214">
                  <c:v>126.02374563242145</c:v>
                </c:pt>
                <c:pt idx="215">
                  <c:v>125.4507895949815</c:v>
                </c:pt>
                <c:pt idx="216">
                  <c:v>124.8751624338239</c:v>
                </c:pt>
                <c:pt idx="217">
                  <c:v>124.29686414894861</c:v>
                </c:pt>
                <c:pt idx="218">
                  <c:v>123.71589474035565</c:v>
                </c:pt>
                <c:pt idx="219">
                  <c:v>123.13225420804504</c:v>
                </c:pt>
                <c:pt idx="220">
                  <c:v>122.54594255201675</c:v>
                </c:pt>
                <c:pt idx="221">
                  <c:v>121.95695977227081</c:v>
                </c:pt>
                <c:pt idx="222">
                  <c:v>121.36530586880716</c:v>
                </c:pt>
                <c:pt idx="223">
                  <c:v>120.77098084162586</c:v>
                </c:pt>
                <c:pt idx="224">
                  <c:v>120.17398469072691</c:v>
                </c:pt>
                <c:pt idx="225">
                  <c:v>119.57431741611029</c:v>
                </c:pt>
                <c:pt idx="226">
                  <c:v>118.97197901777598</c:v>
                </c:pt>
                <c:pt idx="227">
                  <c:v>118.36696949572399</c:v>
                </c:pt>
                <c:pt idx="228">
                  <c:v>117.75928884995439</c:v>
                </c:pt>
                <c:pt idx="229">
                  <c:v>117.14893708046706</c:v>
                </c:pt>
                <c:pt idx="230">
                  <c:v>116.53591418726211</c:v>
                </c:pt>
                <c:pt idx="231">
                  <c:v>115.92022017033945</c:v>
                </c:pt>
                <c:pt idx="232">
                  <c:v>115.30185502969914</c:v>
                </c:pt>
                <c:pt idx="233">
                  <c:v>114.68081876534114</c:v>
                </c:pt>
                <c:pt idx="234">
                  <c:v>114.0571113772655</c:v>
                </c:pt>
                <c:pt idx="235">
                  <c:v>113.43073286547218</c:v>
                </c:pt>
                <c:pt idx="236">
                  <c:v>112.8016832299612</c:v>
                </c:pt>
                <c:pt idx="237">
                  <c:v>112.16996247073254</c:v>
                </c:pt>
                <c:pt idx="238">
                  <c:v>111.53557058778621</c:v>
                </c:pt>
                <c:pt idx="239">
                  <c:v>110.89850758112223</c:v>
                </c:pt>
                <c:pt idx="240">
                  <c:v>110.25877345074056</c:v>
                </c:pt>
                <c:pt idx="241">
                  <c:v>109.61636819664123</c:v>
                </c:pt>
                <c:pt idx="242">
                  <c:v>108.97129181882423</c:v>
                </c:pt>
                <c:pt idx="243">
                  <c:v>108.32354431728956</c:v>
                </c:pt>
                <c:pt idx="244">
                  <c:v>107.67312569203722</c:v>
                </c:pt>
                <c:pt idx="245">
                  <c:v>107.02003594306721</c:v>
                </c:pt>
                <c:pt idx="246">
                  <c:v>106.36427507037953</c:v>
                </c:pt>
                <c:pt idx="247">
                  <c:v>105.70584307397419</c:v>
                </c:pt>
                <c:pt idx="248">
                  <c:v>105.04473995385118</c:v>
                </c:pt>
                <c:pt idx="249">
                  <c:v>104.3809657100105</c:v>
                </c:pt>
                <c:pt idx="250">
                  <c:v>103.71452034245215</c:v>
                </c:pt>
                <c:pt idx="251">
                  <c:v>103.04540385117613</c:v>
                </c:pt>
                <c:pt idx="252">
                  <c:v>102.37361623618246</c:v>
                </c:pt>
                <c:pt idx="253">
                  <c:v>101.69915749747109</c:v>
                </c:pt>
                <c:pt idx="254">
                  <c:v>101.02202763504206</c:v>
                </c:pt>
                <c:pt idx="255">
                  <c:v>100.34222664889536</c:v>
                </c:pt>
                <c:pt idx="256">
                  <c:v>99.659754539031013</c:v>
                </c:pt>
                <c:pt idx="257">
                  <c:v>98.974611305448974</c:v>
                </c:pt>
                <c:pt idx="258">
                  <c:v>98.286796948149274</c:v>
                </c:pt>
                <c:pt idx="259">
                  <c:v>97.596311467131898</c:v>
                </c:pt>
                <c:pt idx="260">
                  <c:v>96.903154862396875</c:v>
                </c:pt>
                <c:pt idx="261">
                  <c:v>96.207327133944162</c:v>
                </c:pt>
                <c:pt idx="262">
                  <c:v>95.508828281773788</c:v>
                </c:pt>
                <c:pt idx="263">
                  <c:v>94.807658305885752</c:v>
                </c:pt>
                <c:pt idx="264">
                  <c:v>94.103817206280027</c:v>
                </c:pt>
                <c:pt idx="265">
                  <c:v>93.397304982956655</c:v>
                </c:pt>
                <c:pt idx="266">
                  <c:v>92.688121635915607</c:v>
                </c:pt>
                <c:pt idx="267">
                  <c:v>91.976267165156884</c:v>
                </c:pt>
                <c:pt idx="268">
                  <c:v>91.261741570680485</c:v>
                </c:pt>
                <c:pt idx="269">
                  <c:v>90.544544852486439</c:v>
                </c:pt>
                <c:pt idx="270">
                  <c:v>89.824677010574717</c:v>
                </c:pt>
                <c:pt idx="271">
                  <c:v>89.10213804494532</c:v>
                </c:pt>
                <c:pt idx="272">
                  <c:v>88.376927955598262</c:v>
                </c:pt>
                <c:pt idx="273">
                  <c:v>87.649046742533528</c:v>
                </c:pt>
                <c:pt idx="274">
                  <c:v>86.918494405751119</c:v>
                </c:pt>
                <c:pt idx="275">
                  <c:v>86.185270945251062</c:v>
                </c:pt>
                <c:pt idx="276">
                  <c:v>85.449376361033316</c:v>
                </c:pt>
                <c:pt idx="277">
                  <c:v>84.710810653097923</c:v>
                </c:pt>
                <c:pt idx="278">
                  <c:v>83.96957382144484</c:v>
                </c:pt>
                <c:pt idx="279">
                  <c:v>83.225665866074095</c:v>
                </c:pt>
                <c:pt idx="280">
                  <c:v>82.47908678698569</c:v>
                </c:pt>
                <c:pt idx="281">
                  <c:v>81.729836584179608</c:v>
                </c:pt>
                <c:pt idx="282">
                  <c:v>80.977915257655852</c:v>
                </c:pt>
                <c:pt idx="283">
                  <c:v>80.223322807414448</c:v>
                </c:pt>
                <c:pt idx="284">
                  <c:v>79.466059233455354</c:v>
                </c:pt>
                <c:pt idx="285">
                  <c:v>78.706124535778599</c:v>
                </c:pt>
                <c:pt idx="286">
                  <c:v>77.943518714384169</c:v>
                </c:pt>
                <c:pt idx="287">
                  <c:v>77.178241769272077</c:v>
                </c:pt>
                <c:pt idx="288">
                  <c:v>76.41029370044231</c:v>
                </c:pt>
                <c:pt idx="289">
                  <c:v>75.639674507894881</c:v>
                </c:pt>
                <c:pt idx="290">
                  <c:v>74.866384191629791</c:v>
                </c:pt>
                <c:pt idx="291">
                  <c:v>74.090422751647026</c:v>
                </c:pt>
                <c:pt idx="292">
                  <c:v>73.311790187946585</c:v>
                </c:pt>
                <c:pt idx="293">
                  <c:v>72.530486500528482</c:v>
                </c:pt>
                <c:pt idx="294">
                  <c:v>71.746511689392705</c:v>
                </c:pt>
                <c:pt idx="295">
                  <c:v>70.959865754539251</c:v>
                </c:pt>
                <c:pt idx="296">
                  <c:v>70.170548695968137</c:v>
                </c:pt>
                <c:pt idx="297">
                  <c:v>69.378560513679346</c:v>
                </c:pt>
                <c:pt idx="298">
                  <c:v>68.583901207672909</c:v>
                </c:pt>
                <c:pt idx="299">
                  <c:v>67.786570777948796</c:v>
                </c:pt>
                <c:pt idx="300">
                  <c:v>66.986569224507022</c:v>
                </c:pt>
                <c:pt idx="301">
                  <c:v>66.183896547347544</c:v>
                </c:pt>
                <c:pt idx="302">
                  <c:v>65.378552746470419</c:v>
                </c:pt>
                <c:pt idx="303">
                  <c:v>64.570537821875632</c:v>
                </c:pt>
                <c:pt idx="304">
                  <c:v>63.759851773563184</c:v>
                </c:pt>
                <c:pt idx="305">
                  <c:v>62.946494601533047</c:v>
                </c:pt>
                <c:pt idx="306">
                  <c:v>62.130466305785234</c:v>
                </c:pt>
                <c:pt idx="307">
                  <c:v>61.311766886319766</c:v>
                </c:pt>
                <c:pt idx="308">
                  <c:v>60.490396343136652</c:v>
                </c:pt>
                <c:pt idx="309">
                  <c:v>59.666354676235834</c:v>
                </c:pt>
                <c:pt idx="310">
                  <c:v>58.839641885617361</c:v>
                </c:pt>
                <c:pt idx="311">
                  <c:v>58.010257971281206</c:v>
                </c:pt>
                <c:pt idx="312">
                  <c:v>57.178202933227404</c:v>
                </c:pt>
                <c:pt idx="313">
                  <c:v>56.343476771455926</c:v>
                </c:pt>
                <c:pt idx="314">
                  <c:v>55.506079485966765</c:v>
                </c:pt>
                <c:pt idx="315">
                  <c:v>54.666011076759958</c:v>
                </c:pt>
                <c:pt idx="316">
                  <c:v>53.823271543835467</c:v>
                </c:pt>
                <c:pt idx="317">
                  <c:v>52.97786088719333</c:v>
                </c:pt>
                <c:pt idx="318">
                  <c:v>52.129779106833482</c:v>
                </c:pt>
                <c:pt idx="319">
                  <c:v>51.279026202755986</c:v>
                </c:pt>
                <c:pt idx="320">
                  <c:v>50.425602174960844</c:v>
                </c:pt>
                <c:pt idx="321">
                  <c:v>49.569507023448011</c:v>
                </c:pt>
                <c:pt idx="322">
                  <c:v>48.710740748217511</c:v>
                </c:pt>
                <c:pt idx="323">
                  <c:v>47.849303349269327</c:v>
                </c:pt>
                <c:pt idx="324">
                  <c:v>46.985194826603497</c:v>
                </c:pt>
                <c:pt idx="325">
                  <c:v>46.118415180220012</c:v>
                </c:pt>
                <c:pt idx="326">
                  <c:v>45.248964410118823</c:v>
                </c:pt>
                <c:pt idx="327">
                  <c:v>44.37684251629998</c:v>
                </c:pt>
                <c:pt idx="328">
                  <c:v>43.502049498763462</c:v>
                </c:pt>
                <c:pt idx="329">
                  <c:v>42.624585357509289</c:v>
                </c:pt>
                <c:pt idx="330">
                  <c:v>41.744450092537441</c:v>
                </c:pt>
                <c:pt idx="331">
                  <c:v>40.861643703847911</c:v>
                </c:pt>
                <c:pt idx="332">
                  <c:v>39.976166191440733</c:v>
                </c:pt>
                <c:pt idx="333">
                  <c:v>39.088017555315872</c:v>
                </c:pt>
                <c:pt idx="334">
                  <c:v>38.197197795473365</c:v>
                </c:pt>
                <c:pt idx="335">
                  <c:v>37.303706911913153</c:v>
                </c:pt>
                <c:pt idx="336">
                  <c:v>36.407544904635316</c:v>
                </c:pt>
                <c:pt idx="337">
                  <c:v>35.508711773639774</c:v>
                </c:pt>
                <c:pt idx="338">
                  <c:v>34.607207518926579</c:v>
                </c:pt>
                <c:pt idx="339">
                  <c:v>33.703032140495708</c:v>
                </c:pt>
                <c:pt idx="340">
                  <c:v>32.796185638347183</c:v>
                </c:pt>
                <c:pt idx="341">
                  <c:v>31.886668012480978</c:v>
                </c:pt>
                <c:pt idx="342">
                  <c:v>30.974479262897098</c:v>
                </c:pt>
                <c:pt idx="343">
                  <c:v>30.059619389595539</c:v>
                </c:pt>
                <c:pt idx="344">
                  <c:v>29.14208839257633</c:v>
                </c:pt>
                <c:pt idx="345">
                  <c:v>28.221886271839466</c:v>
                </c:pt>
                <c:pt idx="346">
                  <c:v>27.299013027384902</c:v>
                </c:pt>
                <c:pt idx="347">
                  <c:v>26.373468659212683</c:v>
                </c:pt>
                <c:pt idx="348">
                  <c:v>25.445253167322814</c:v>
                </c:pt>
                <c:pt idx="349">
                  <c:v>24.514366551715238</c:v>
                </c:pt>
                <c:pt idx="350">
                  <c:v>23.580808812390039</c:v>
                </c:pt>
                <c:pt idx="351">
                  <c:v>22.644579949347136</c:v>
                </c:pt>
                <c:pt idx="352">
                  <c:v>21.705679962586579</c:v>
                </c:pt>
                <c:pt idx="353">
                  <c:v>20.764108852108347</c:v>
                </c:pt>
                <c:pt idx="354">
                  <c:v>19.819866617912435</c:v>
                </c:pt>
                <c:pt idx="355">
                  <c:v>18.872953259998869</c:v>
                </c:pt>
                <c:pt idx="356">
                  <c:v>17.923368778367628</c:v>
                </c:pt>
                <c:pt idx="357">
                  <c:v>16.971113173018736</c:v>
                </c:pt>
                <c:pt idx="358">
                  <c:v>16.016186443952165</c:v>
                </c:pt>
                <c:pt idx="359">
                  <c:v>15.058588591167917</c:v>
                </c:pt>
                <c:pt idx="360">
                  <c:v>14.098319614666014</c:v>
                </c:pt>
                <c:pt idx="361">
                  <c:v>13.135379514446436</c:v>
                </c:pt>
                <c:pt idx="362">
                  <c:v>12.169768290509179</c:v>
                </c:pt>
                <c:pt idx="363">
                  <c:v>11.201485942854269</c:v>
                </c:pt>
                <c:pt idx="364">
                  <c:v>10.230532471481682</c:v>
                </c:pt>
                <c:pt idx="365">
                  <c:v>9.2569078763914181</c:v>
                </c:pt>
                <c:pt idx="366">
                  <c:v>8.2806121575835014</c:v>
                </c:pt>
                <c:pt idx="367">
                  <c:v>7.3016453150579066</c:v>
                </c:pt>
                <c:pt idx="368">
                  <c:v>6.3200073488146344</c:v>
                </c:pt>
                <c:pt idx="369">
                  <c:v>5.3356982588537099</c:v>
                </c:pt>
                <c:pt idx="370">
                  <c:v>4.3487180451751071</c:v>
                </c:pt>
                <c:pt idx="371">
                  <c:v>3.3590667077788527</c:v>
                </c:pt>
                <c:pt idx="372">
                  <c:v>2.3667442466649202</c:v>
                </c:pt>
                <c:pt idx="373">
                  <c:v>1.3717506618333102</c:v>
                </c:pt>
                <c:pt idx="374">
                  <c:v>0.37408595328404787</c:v>
                </c:pt>
              </c:numCache>
            </c:numRef>
          </c:yVal>
          <c:smooth val="0"/>
          <c:extLst>
            <c:ext xmlns:c16="http://schemas.microsoft.com/office/drawing/2014/chart" uri="{C3380CC4-5D6E-409C-BE32-E72D297353CC}">
              <c16:uniqueId val="{00000009-95E8-4D1C-B367-06A6A3FA7CE3}"/>
            </c:ext>
          </c:extLst>
        </c:ser>
        <c:dLbls>
          <c:showLegendKey val="0"/>
          <c:showVal val="0"/>
          <c:showCatName val="0"/>
          <c:showSerName val="0"/>
          <c:showPercent val="0"/>
          <c:showBubbleSize val="0"/>
        </c:dLbls>
        <c:axId val="546667800"/>
        <c:axId val="546668976"/>
      </c:scatterChart>
      <c:valAx>
        <c:axId val="546667800"/>
        <c:scaling>
          <c:orientation val="minMax"/>
          <c:max val="500"/>
        </c:scaling>
        <c:delete val="0"/>
        <c:axPos val="b"/>
        <c:title>
          <c:tx>
            <c:rich>
              <a:bodyPr/>
              <a:lstStyle/>
              <a:p>
                <a:pPr>
                  <a:defRPr sz="2000">
                    <a:latin typeface="Arial" panose="020B0604020202020204" pitchFamily="34" charset="0"/>
                    <a:cs typeface="Arial" panose="020B0604020202020204" pitchFamily="34" charset="0"/>
                  </a:defRPr>
                </a:pPr>
                <a:r>
                  <a:rPr lang="en-AU" sz="2000">
                    <a:latin typeface="Arial" panose="020B0604020202020204" pitchFamily="34" charset="0"/>
                    <a:cs typeface="Arial" panose="020B0604020202020204" pitchFamily="34" charset="0"/>
                  </a:rPr>
                  <a:t>Horizontal Distance from Blast (m)</a:t>
                </a:r>
              </a:p>
            </c:rich>
          </c:tx>
          <c:overlay val="0"/>
        </c:title>
        <c:numFmt formatCode="General" sourceLinked="1"/>
        <c:majorTickMark val="out"/>
        <c:minorTickMark val="none"/>
        <c:tickLblPos val="nextTo"/>
        <c:txPr>
          <a:bodyPr/>
          <a:lstStyle/>
          <a:p>
            <a:pPr>
              <a:defRPr sz="2000"/>
            </a:pPr>
            <a:endParaRPr lang="en-US"/>
          </a:p>
        </c:txPr>
        <c:crossAx val="546668976"/>
        <c:crosses val="autoZero"/>
        <c:crossBetween val="midCat"/>
      </c:valAx>
      <c:valAx>
        <c:axId val="546668976"/>
        <c:scaling>
          <c:orientation val="minMax"/>
        </c:scaling>
        <c:delete val="0"/>
        <c:axPos val="l"/>
        <c:majorGridlines/>
        <c:title>
          <c:tx>
            <c:rich>
              <a:bodyPr rot="-5400000" vert="horz"/>
              <a:lstStyle/>
              <a:p>
                <a:pPr>
                  <a:defRPr sz="2000">
                    <a:latin typeface="Arial" panose="020B0604020202020204" pitchFamily="34" charset="0"/>
                    <a:cs typeface="Arial" panose="020B0604020202020204" pitchFamily="34" charset="0"/>
                  </a:defRPr>
                </a:pPr>
                <a:r>
                  <a:rPr lang="en-US" sz="2000">
                    <a:latin typeface="Arial" panose="020B0604020202020204" pitchFamily="34" charset="0"/>
                    <a:cs typeface="Arial" panose="020B0604020202020204" pitchFamily="34" charset="0"/>
                  </a:rPr>
                  <a:t>Elevation above Blast  (m)</a:t>
                </a:r>
              </a:p>
            </c:rich>
          </c:tx>
          <c:overlay val="0"/>
        </c:title>
        <c:numFmt formatCode="0.0" sourceLinked="1"/>
        <c:majorTickMark val="out"/>
        <c:minorTickMark val="none"/>
        <c:tickLblPos val="nextTo"/>
        <c:txPr>
          <a:bodyPr/>
          <a:lstStyle/>
          <a:p>
            <a:pPr>
              <a:defRPr sz="2000">
                <a:latin typeface="Arial" panose="020B0604020202020204" pitchFamily="34" charset="0"/>
                <a:cs typeface="Arial" panose="020B0604020202020204" pitchFamily="34" charset="0"/>
              </a:defRPr>
            </a:pPr>
            <a:endParaRPr lang="en-US"/>
          </a:p>
        </c:txPr>
        <c:crossAx val="546667800"/>
        <c:crosses val="autoZero"/>
        <c:crossBetween val="midCat"/>
      </c:valAx>
    </c:plotArea>
    <c:legend>
      <c:legendPos val="r"/>
      <c:layout>
        <c:manualLayout>
          <c:xMode val="edge"/>
          <c:yMode val="edge"/>
          <c:x val="0.84452180625343032"/>
          <c:y val="0.12236850066925632"/>
          <c:w val="8.826426492986468E-2"/>
          <c:h val="0.60850972662924541"/>
        </c:manualLayout>
      </c:layout>
      <c:overlay val="0"/>
      <c:txPr>
        <a:bodyPr/>
        <a:lstStyle/>
        <a:p>
          <a:pPr>
            <a:defRPr sz="2000" baseline="0"/>
          </a:pPr>
          <a:endParaRPr lang="en-US"/>
        </a:p>
      </c:txPr>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4000">
                <a:latin typeface="Arial" panose="020B0604020202020204" pitchFamily="34" charset="0"/>
                <a:cs typeface="Arial" panose="020B0604020202020204" pitchFamily="34" charset="0"/>
              </a:defRPr>
            </a:pPr>
            <a:r>
              <a:rPr lang="en-AU" sz="4000">
                <a:latin typeface="Arial" panose="020B0604020202020204" pitchFamily="34" charset="0"/>
                <a:cs typeface="Arial" panose="020B0604020202020204" pitchFamily="34" charset="0"/>
              </a:rPr>
              <a:t>Fly Rock Trajectory</a:t>
            </a:r>
          </a:p>
        </c:rich>
      </c:tx>
      <c:layout>
        <c:manualLayout>
          <c:xMode val="edge"/>
          <c:yMode val="edge"/>
          <c:x val="0.32129106226071907"/>
          <c:y val="9.2944924058142239E-3"/>
        </c:manualLayout>
      </c:layout>
      <c:overlay val="0"/>
    </c:title>
    <c:autoTitleDeleted val="0"/>
    <c:plotArea>
      <c:layout>
        <c:manualLayout>
          <c:layoutTarget val="inner"/>
          <c:xMode val="edge"/>
          <c:yMode val="edge"/>
          <c:x val="0.11564154480689914"/>
          <c:y val="0.11645776981795462"/>
          <c:w val="0.82694413198350203"/>
          <c:h val="0.65700082884376299"/>
        </c:manualLayout>
      </c:layout>
      <c:scatterChart>
        <c:scatterStyle val="lineMarker"/>
        <c:varyColors val="0"/>
        <c:ser>
          <c:idx val="0"/>
          <c:order val="0"/>
          <c:tx>
            <c:v>Cratering-Face Burst</c:v>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Envelope'!$D$59:$D$382</c:f>
              <c:numCache>
                <c:formatCode>0.0</c:formatCode>
                <c:ptCount val="324"/>
                <c:pt idx="0">
                  <c:v>0</c:v>
                </c:pt>
                <c:pt idx="1">
                  <c:v>0.99732887628233113</c:v>
                </c:pt>
                <c:pt idx="2">
                  <c:v>1.9893155051293248</c:v>
                </c:pt>
                <c:pt idx="3">
                  <c:v>2.9759598865409811</c:v>
                </c:pt>
                <c:pt idx="4">
                  <c:v>3.9572620205172999</c:v>
                </c:pt>
                <c:pt idx="5">
                  <c:v>4.9332219070582806</c:v>
                </c:pt>
                <c:pt idx="6">
                  <c:v>5.9038395461639244</c:v>
                </c:pt>
                <c:pt idx="7">
                  <c:v>6.8691149378342313</c:v>
                </c:pt>
                <c:pt idx="8">
                  <c:v>7.8290480820691997</c:v>
                </c:pt>
                <c:pt idx="9">
                  <c:v>8.7836389788688312</c:v>
                </c:pt>
                <c:pt idx="10">
                  <c:v>9.732887628233124</c:v>
                </c:pt>
                <c:pt idx="11">
                  <c:v>10.676794030162082</c:v>
                </c:pt>
                <c:pt idx="12">
                  <c:v>11.615358184655699</c:v>
                </c:pt>
                <c:pt idx="13">
                  <c:v>12.548580091713982</c:v>
                </c:pt>
                <c:pt idx="14">
                  <c:v>13.476459751336925</c:v>
                </c:pt>
                <c:pt idx="15">
                  <c:v>14.398997163524532</c:v>
                </c:pt>
                <c:pt idx="16">
                  <c:v>15.316192328276802</c:v>
                </c:pt>
                <c:pt idx="17">
                  <c:v>16.22804524559373</c:v>
                </c:pt>
                <c:pt idx="18">
                  <c:v>17.134555915475325</c:v>
                </c:pt>
                <c:pt idx="19">
                  <c:v>18.035724337921582</c:v>
                </c:pt>
                <c:pt idx="20">
                  <c:v>18.931550512932503</c:v>
                </c:pt>
                <c:pt idx="21">
                  <c:v>19.822034440508084</c:v>
                </c:pt>
                <c:pt idx="22">
                  <c:v>20.707176120648327</c:v>
                </c:pt>
                <c:pt idx="23">
                  <c:v>21.586975553353234</c:v>
                </c:pt>
                <c:pt idx="24">
                  <c:v>22.461432738622804</c:v>
                </c:pt>
                <c:pt idx="25">
                  <c:v>23.330547676457037</c:v>
                </c:pt>
                <c:pt idx="26">
                  <c:v>24.19432036685593</c:v>
                </c:pt>
                <c:pt idx="27">
                  <c:v>25.052750809819486</c:v>
                </c:pt>
                <c:pt idx="28">
                  <c:v>25.905839005347705</c:v>
                </c:pt>
                <c:pt idx="29">
                  <c:v>26.753584953440587</c:v>
                </c:pt>
                <c:pt idx="30">
                  <c:v>27.595988654098132</c:v>
                </c:pt>
                <c:pt idx="31">
                  <c:v>28.433050107320341</c:v>
                </c:pt>
                <c:pt idx="32">
                  <c:v>29.264769313107209</c:v>
                </c:pt>
                <c:pt idx="33">
                  <c:v>30.091146271458737</c:v>
                </c:pt>
                <c:pt idx="34">
                  <c:v>30.912180982374931</c:v>
                </c:pt>
                <c:pt idx="35">
                  <c:v>31.727873445855789</c:v>
                </c:pt>
                <c:pt idx="36">
                  <c:v>32.538223661901313</c:v>
                </c:pt>
                <c:pt idx="37">
                  <c:v>33.34323163051149</c:v>
                </c:pt>
                <c:pt idx="38">
                  <c:v>34.142897351686337</c:v>
                </c:pt>
                <c:pt idx="39">
                  <c:v>34.93722082542584</c:v>
                </c:pt>
                <c:pt idx="40">
                  <c:v>35.726202051730013</c:v>
                </c:pt>
                <c:pt idx="41">
                  <c:v>36.509841030598842</c:v>
                </c:pt>
                <c:pt idx="42">
                  <c:v>37.288137762032342</c:v>
                </c:pt>
                <c:pt idx="43">
                  <c:v>38.061092246030498</c:v>
                </c:pt>
                <c:pt idx="44">
                  <c:v>38.828704482593317</c:v>
                </c:pt>
                <c:pt idx="45">
                  <c:v>39.590974471720799</c:v>
                </c:pt>
                <c:pt idx="46">
                  <c:v>40.347902213412944</c:v>
                </c:pt>
                <c:pt idx="47">
                  <c:v>41.099487707669752</c:v>
                </c:pt>
                <c:pt idx="48">
                  <c:v>41.845730954491223</c:v>
                </c:pt>
                <c:pt idx="49">
                  <c:v>42.586631953877351</c:v>
                </c:pt>
                <c:pt idx="50">
                  <c:v>43.322190705828149</c:v>
                </c:pt>
                <c:pt idx="51">
                  <c:v>44.052407210343603</c:v>
                </c:pt>
                <c:pt idx="52">
                  <c:v>44.777281467423727</c:v>
                </c:pt>
                <c:pt idx="53">
                  <c:v>45.496813477068507</c:v>
                </c:pt>
                <c:pt idx="54">
                  <c:v>46.211003239277957</c:v>
                </c:pt>
                <c:pt idx="55">
                  <c:v>46.919850754052064</c:v>
                </c:pt>
                <c:pt idx="56">
                  <c:v>47.623356021390833</c:v>
                </c:pt>
                <c:pt idx="57">
                  <c:v>48.321519041294266</c:v>
                </c:pt>
                <c:pt idx="58">
                  <c:v>49.014339813762362</c:v>
                </c:pt>
                <c:pt idx="59">
                  <c:v>49.701818338795121</c:v>
                </c:pt>
                <c:pt idx="60">
                  <c:v>50.383954616392536</c:v>
                </c:pt>
                <c:pt idx="61">
                  <c:v>51.060748646554622</c:v>
                </c:pt>
                <c:pt idx="62">
                  <c:v>51.732200429281363</c:v>
                </c:pt>
                <c:pt idx="63">
                  <c:v>52.398309964572775</c:v>
                </c:pt>
                <c:pt idx="64">
                  <c:v>53.059077252428843</c:v>
                </c:pt>
                <c:pt idx="65">
                  <c:v>53.714502292849573</c:v>
                </c:pt>
                <c:pt idx="66">
                  <c:v>54.364585085834968</c:v>
                </c:pt>
                <c:pt idx="67">
                  <c:v>55.009325631385025</c:v>
                </c:pt>
                <c:pt idx="68">
                  <c:v>55.648723929499745</c:v>
                </c:pt>
                <c:pt idx="69">
                  <c:v>56.282779980179129</c:v>
                </c:pt>
                <c:pt idx="70">
                  <c:v>56.911493783423168</c:v>
                </c:pt>
                <c:pt idx="71">
                  <c:v>57.534865339231878</c:v>
                </c:pt>
                <c:pt idx="72">
                  <c:v>58.152894647605251</c:v>
                </c:pt>
                <c:pt idx="73">
                  <c:v>58.76558170854328</c:v>
                </c:pt>
                <c:pt idx="74">
                  <c:v>59.372926522045979</c:v>
                </c:pt>
                <c:pt idx="75">
                  <c:v>59.974929088113342</c:v>
                </c:pt>
                <c:pt idx="76">
                  <c:v>60.57158940674536</c:v>
                </c:pt>
                <c:pt idx="77">
                  <c:v>61.162907477942042</c:v>
                </c:pt>
                <c:pt idx="78">
                  <c:v>61.748883301703387</c:v>
                </c:pt>
                <c:pt idx="79">
                  <c:v>62.329516878029395</c:v>
                </c:pt>
                <c:pt idx="80">
                  <c:v>62.904808206920066</c:v>
                </c:pt>
                <c:pt idx="81">
                  <c:v>63.4747572883754</c:v>
                </c:pt>
                <c:pt idx="82">
                  <c:v>64.039364122395398</c:v>
                </c:pt>
                <c:pt idx="83">
                  <c:v>64.598628708980058</c:v>
                </c:pt>
                <c:pt idx="84">
                  <c:v>65.152551048129368</c:v>
                </c:pt>
                <c:pt idx="85">
                  <c:v>65.701131139843355</c:v>
                </c:pt>
                <c:pt idx="86">
                  <c:v>66.244368984122005</c:v>
                </c:pt>
                <c:pt idx="87">
                  <c:v>66.782264580965318</c:v>
                </c:pt>
                <c:pt idx="88">
                  <c:v>67.31481793037328</c:v>
                </c:pt>
                <c:pt idx="89">
                  <c:v>67.84202903234592</c:v>
                </c:pt>
                <c:pt idx="90">
                  <c:v>68.363897886883208</c:v>
                </c:pt>
                <c:pt idx="91">
                  <c:v>68.880424493985174</c:v>
                </c:pt>
                <c:pt idx="92">
                  <c:v>69.391608853651789</c:v>
                </c:pt>
                <c:pt idx="93">
                  <c:v>69.897450965883081</c:v>
                </c:pt>
                <c:pt idx="94">
                  <c:v>70.397950830679022</c:v>
                </c:pt>
                <c:pt idx="95">
                  <c:v>70.893108448039627</c:v>
                </c:pt>
                <c:pt idx="96">
                  <c:v>71.382923817964894</c:v>
                </c:pt>
                <c:pt idx="97">
                  <c:v>71.867396940454825</c:v>
                </c:pt>
                <c:pt idx="98">
                  <c:v>72.346527815509432</c:v>
                </c:pt>
                <c:pt idx="99">
                  <c:v>72.820316443128689</c:v>
                </c:pt>
                <c:pt idx="100">
                  <c:v>73.288762823312609</c:v>
                </c:pt>
                <c:pt idx="101">
                  <c:v>73.751866956061193</c:v>
                </c:pt>
                <c:pt idx="102">
                  <c:v>74.209628841374439</c:v>
                </c:pt>
                <c:pt idx="103">
                  <c:v>74.662048479252348</c:v>
                </c:pt>
                <c:pt idx="104">
                  <c:v>75.109125869694921</c:v>
                </c:pt>
                <c:pt idx="105">
                  <c:v>75.550861012702157</c:v>
                </c:pt>
                <c:pt idx="106">
                  <c:v>75.987253908274056</c:v>
                </c:pt>
                <c:pt idx="107">
                  <c:v>76.418304556410618</c:v>
                </c:pt>
                <c:pt idx="108">
                  <c:v>76.844012957111829</c:v>
                </c:pt>
                <c:pt idx="109">
                  <c:v>77.264379110377718</c:v>
                </c:pt>
                <c:pt idx="110">
                  <c:v>77.679403016208255</c:v>
                </c:pt>
                <c:pt idx="111">
                  <c:v>78.08908467460347</c:v>
                </c:pt>
                <c:pt idx="112">
                  <c:v>78.493424085563333</c:v>
                </c:pt>
                <c:pt idx="113">
                  <c:v>78.892421249087874</c:v>
                </c:pt>
                <c:pt idx="114">
                  <c:v>79.286076165177064</c:v>
                </c:pt>
                <c:pt idx="115">
                  <c:v>79.674388833830932</c:v>
                </c:pt>
                <c:pt idx="116">
                  <c:v>80.057359255049448</c:v>
                </c:pt>
                <c:pt idx="117">
                  <c:v>80.434987428832642</c:v>
                </c:pt>
                <c:pt idx="118">
                  <c:v>80.807273355180484</c:v>
                </c:pt>
                <c:pt idx="119">
                  <c:v>81.17421703409299</c:v>
                </c:pt>
                <c:pt idx="120">
                  <c:v>81.535818465570173</c:v>
                </c:pt>
                <c:pt idx="121">
                  <c:v>81.892077649611991</c:v>
                </c:pt>
                <c:pt idx="122">
                  <c:v>82.242994586218487</c:v>
                </c:pt>
                <c:pt idx="123">
                  <c:v>82.588569275389659</c:v>
                </c:pt>
                <c:pt idx="124">
                  <c:v>82.928801717125481</c:v>
                </c:pt>
                <c:pt idx="125">
                  <c:v>83.263691911425965</c:v>
                </c:pt>
                <c:pt idx="126">
                  <c:v>83.593239858291113</c:v>
                </c:pt>
                <c:pt idx="127">
                  <c:v>83.917445557720924</c:v>
                </c:pt>
                <c:pt idx="128">
                  <c:v>84.236309009715399</c:v>
                </c:pt>
                <c:pt idx="129">
                  <c:v>84.549830214274508</c:v>
                </c:pt>
                <c:pt idx="130">
                  <c:v>84.858009171398308</c:v>
                </c:pt>
                <c:pt idx="131">
                  <c:v>85.160845881086772</c:v>
                </c:pt>
                <c:pt idx="132">
                  <c:v>85.458340343339898</c:v>
                </c:pt>
                <c:pt idx="133">
                  <c:v>85.750492558157674</c:v>
                </c:pt>
                <c:pt idx="134">
                  <c:v>86.037302525540127</c:v>
                </c:pt>
                <c:pt idx="135">
                  <c:v>86.318770245487229</c:v>
                </c:pt>
                <c:pt idx="136">
                  <c:v>86.594895717999009</c:v>
                </c:pt>
                <c:pt idx="137">
                  <c:v>86.865678943075437</c:v>
                </c:pt>
                <c:pt idx="138">
                  <c:v>87.131119920716529</c:v>
                </c:pt>
                <c:pt idx="139">
                  <c:v>87.391218650922298</c:v>
                </c:pt>
                <c:pt idx="140">
                  <c:v>87.645975133692716</c:v>
                </c:pt>
                <c:pt idx="141">
                  <c:v>87.895389369027797</c:v>
                </c:pt>
                <c:pt idx="142">
                  <c:v>88.139461356927541</c:v>
                </c:pt>
                <c:pt idx="143">
                  <c:v>88.378191097391962</c:v>
                </c:pt>
                <c:pt idx="144">
                  <c:v>88.611578590421033</c:v>
                </c:pt>
                <c:pt idx="145">
                  <c:v>88.839623836014766</c:v>
                </c:pt>
                <c:pt idx="146">
                  <c:v>89.062326834173149</c:v>
                </c:pt>
                <c:pt idx="147">
                  <c:v>89.279687584896223</c:v>
                </c:pt>
                <c:pt idx="148">
                  <c:v>89.491706088183946</c:v>
                </c:pt>
                <c:pt idx="149">
                  <c:v>89.698382344036332</c:v>
                </c:pt>
                <c:pt idx="150">
                  <c:v>89.899716352453382</c:v>
                </c:pt>
                <c:pt idx="151">
                  <c:v>90.09570811343508</c:v>
                </c:pt>
                <c:pt idx="152">
                  <c:v>90.286357626981456</c:v>
                </c:pt>
                <c:pt idx="153">
                  <c:v>90.471664893092495</c:v>
                </c:pt>
                <c:pt idx="154">
                  <c:v>90.651629911768197</c:v>
                </c:pt>
                <c:pt idx="155">
                  <c:v>90.826252683008548</c:v>
                </c:pt>
                <c:pt idx="156">
                  <c:v>90.995533206813576</c:v>
                </c:pt>
                <c:pt idx="157">
                  <c:v>91.159471483183268</c:v>
                </c:pt>
                <c:pt idx="158">
                  <c:v>91.318067512117608</c:v>
                </c:pt>
                <c:pt idx="159">
                  <c:v>91.471321293616612</c:v>
                </c:pt>
                <c:pt idx="160">
                  <c:v>91.619232827680293</c:v>
                </c:pt>
                <c:pt idx="161">
                  <c:v>91.761802114308622</c:v>
                </c:pt>
                <c:pt idx="162">
                  <c:v>91.899029153501615</c:v>
                </c:pt>
                <c:pt idx="163">
                  <c:v>92.030913945259286</c:v>
                </c:pt>
                <c:pt idx="164">
                  <c:v>92.157456489581605</c:v>
                </c:pt>
                <c:pt idx="165">
                  <c:v>92.278656786468588</c:v>
                </c:pt>
                <c:pt idx="166">
                  <c:v>92.394514835920248</c:v>
                </c:pt>
                <c:pt idx="167">
                  <c:v>92.505030637936542</c:v>
                </c:pt>
                <c:pt idx="168">
                  <c:v>92.610204192517529</c:v>
                </c:pt>
                <c:pt idx="169">
                  <c:v>92.710035499663149</c:v>
                </c:pt>
                <c:pt idx="170">
                  <c:v>92.804524559373462</c:v>
                </c:pt>
                <c:pt idx="171">
                  <c:v>92.893671371648409</c:v>
                </c:pt>
                <c:pt idx="172">
                  <c:v>92.977475936488034</c:v>
                </c:pt>
                <c:pt idx="173">
                  <c:v>93.055938253892336</c:v>
                </c:pt>
                <c:pt idx="174">
                  <c:v>93.129058323861273</c:v>
                </c:pt>
                <c:pt idx="175">
                  <c:v>93.196836146394887</c:v>
                </c:pt>
                <c:pt idx="176">
                  <c:v>93.259271721493164</c:v>
                </c:pt>
                <c:pt idx="177">
                  <c:v>93.316365049156104</c:v>
                </c:pt>
                <c:pt idx="178">
                  <c:v>93.368116129383679</c:v>
                </c:pt>
                <c:pt idx="179">
                  <c:v>93.414524962175946</c:v>
                </c:pt>
                <c:pt idx="180">
                  <c:v>93.455591547532876</c:v>
                </c:pt>
                <c:pt idx="181">
                  <c:v>93.491315885454455</c:v>
                </c:pt>
                <c:pt idx="182">
                  <c:v>93.521697975940711</c:v>
                </c:pt>
                <c:pt idx="183">
                  <c:v>93.546737818991616</c:v>
                </c:pt>
                <c:pt idx="184">
                  <c:v>93.566435414607184</c:v>
                </c:pt>
                <c:pt idx="185">
                  <c:v>93.58079076278743</c:v>
                </c:pt>
                <c:pt idx="186">
                  <c:v>93.589803863532325</c:v>
                </c:pt>
                <c:pt idx="187">
                  <c:v>93.593474716841882</c:v>
                </c:pt>
                <c:pt idx="188">
                  <c:v>93.591803322716117</c:v>
                </c:pt>
                <c:pt idx="189">
                  <c:v>93.584789681155002</c:v>
                </c:pt>
                <c:pt idx="190">
                  <c:v>93.572433792158549</c:v>
                </c:pt>
                <c:pt idx="191">
                  <c:v>93.554735655726745</c:v>
                </c:pt>
                <c:pt idx="192">
                  <c:v>93.531695271859633</c:v>
                </c:pt>
                <c:pt idx="193">
                  <c:v>93.503312640557169</c:v>
                </c:pt>
                <c:pt idx="194">
                  <c:v>93.469587761819355</c:v>
                </c:pt>
                <c:pt idx="195">
                  <c:v>93.430520635646232</c:v>
                </c:pt>
                <c:pt idx="196">
                  <c:v>93.386111262037744</c:v>
                </c:pt>
                <c:pt idx="197">
                  <c:v>93.336359640993933</c:v>
                </c:pt>
                <c:pt idx="198">
                  <c:v>93.281265772514786</c:v>
                </c:pt>
                <c:pt idx="199">
                  <c:v>93.220829656600301</c:v>
                </c:pt>
                <c:pt idx="200">
                  <c:v>93.15505129325048</c:v>
                </c:pt>
                <c:pt idx="201">
                  <c:v>93.083930682465308</c:v>
                </c:pt>
                <c:pt idx="202">
                  <c:v>93.007467824244799</c:v>
                </c:pt>
                <c:pt idx="203">
                  <c:v>92.925662718588953</c:v>
                </c:pt>
                <c:pt idx="204">
                  <c:v>92.838515365497784</c:v>
                </c:pt>
                <c:pt idx="205">
                  <c:v>92.746025764971279</c:v>
                </c:pt>
                <c:pt idx="206">
                  <c:v>92.648193917009422</c:v>
                </c:pt>
                <c:pt idx="207">
                  <c:v>92.545019821612243</c:v>
                </c:pt>
                <c:pt idx="208">
                  <c:v>92.436503478779713</c:v>
                </c:pt>
                <c:pt idx="209">
                  <c:v>92.322644888511846</c:v>
                </c:pt>
                <c:pt idx="210">
                  <c:v>92.203444050808656</c:v>
                </c:pt>
                <c:pt idx="211">
                  <c:v>92.078900965670115</c:v>
                </c:pt>
                <c:pt idx="212">
                  <c:v>91.949015633096238</c:v>
                </c:pt>
                <c:pt idx="213">
                  <c:v>91.813788053087023</c:v>
                </c:pt>
                <c:pt idx="214">
                  <c:v>91.673218225642472</c:v>
                </c:pt>
                <c:pt idx="215">
                  <c:v>91.527306150762584</c:v>
                </c:pt>
                <c:pt idx="216">
                  <c:v>91.376051828447345</c:v>
                </c:pt>
                <c:pt idx="217">
                  <c:v>91.219455258696783</c:v>
                </c:pt>
                <c:pt idx="218">
                  <c:v>91.057516441510899</c:v>
                </c:pt>
                <c:pt idx="219">
                  <c:v>90.890235376889649</c:v>
                </c:pt>
                <c:pt idx="220">
                  <c:v>90.717612064833077</c:v>
                </c:pt>
                <c:pt idx="221">
                  <c:v>90.539646505341153</c:v>
                </c:pt>
                <c:pt idx="222">
                  <c:v>90.356338698413907</c:v>
                </c:pt>
                <c:pt idx="223">
                  <c:v>90.16768864405131</c:v>
                </c:pt>
                <c:pt idx="224">
                  <c:v>89.97369634225339</c:v>
                </c:pt>
                <c:pt idx="225">
                  <c:v>89.774361793020148</c:v>
                </c:pt>
                <c:pt idx="226">
                  <c:v>89.569684996351526</c:v>
                </c:pt>
                <c:pt idx="227">
                  <c:v>89.359665952247582</c:v>
                </c:pt>
                <c:pt idx="228">
                  <c:v>89.144304660708315</c:v>
                </c:pt>
                <c:pt idx="229">
                  <c:v>88.923601121733697</c:v>
                </c:pt>
                <c:pt idx="230">
                  <c:v>88.697555335323756</c:v>
                </c:pt>
                <c:pt idx="231">
                  <c:v>88.466167301478464</c:v>
                </c:pt>
                <c:pt idx="232">
                  <c:v>88.229437020197821</c:v>
                </c:pt>
                <c:pt idx="233">
                  <c:v>87.987364491481856</c:v>
                </c:pt>
                <c:pt idx="234">
                  <c:v>87.739949715330596</c:v>
                </c:pt>
                <c:pt idx="235">
                  <c:v>87.487192691743957</c:v>
                </c:pt>
                <c:pt idx="236">
                  <c:v>87.229093420721966</c:v>
                </c:pt>
                <c:pt idx="237">
                  <c:v>86.965651902264653</c:v>
                </c:pt>
                <c:pt idx="238">
                  <c:v>86.69686813637199</c:v>
                </c:pt>
                <c:pt idx="239">
                  <c:v>86.422742123044003</c:v>
                </c:pt>
                <c:pt idx="240">
                  <c:v>86.143273862280694</c:v>
                </c:pt>
                <c:pt idx="241">
                  <c:v>85.858463354082033</c:v>
                </c:pt>
                <c:pt idx="242">
                  <c:v>85.568310598448022</c:v>
                </c:pt>
                <c:pt idx="243">
                  <c:v>85.272815595378688</c:v>
                </c:pt>
                <c:pt idx="244">
                  <c:v>84.971978344874003</c:v>
                </c:pt>
                <c:pt idx="245">
                  <c:v>84.665798846933995</c:v>
                </c:pt>
                <c:pt idx="246">
                  <c:v>84.354277101558637</c:v>
                </c:pt>
                <c:pt idx="247">
                  <c:v>84.037413108747955</c:v>
                </c:pt>
                <c:pt idx="248">
                  <c:v>83.715206868501951</c:v>
                </c:pt>
                <c:pt idx="249">
                  <c:v>83.387658380820568</c:v>
                </c:pt>
                <c:pt idx="250">
                  <c:v>83.05476764570389</c:v>
                </c:pt>
                <c:pt idx="251">
                  <c:v>82.716534663151833</c:v>
                </c:pt>
                <c:pt idx="252">
                  <c:v>82.372959433164482</c:v>
                </c:pt>
                <c:pt idx="253">
                  <c:v>82.024041955741751</c:v>
                </c:pt>
                <c:pt idx="254">
                  <c:v>81.669782230883698</c:v>
                </c:pt>
                <c:pt idx="255">
                  <c:v>81.310180258590322</c:v>
                </c:pt>
                <c:pt idx="256">
                  <c:v>80.945236038861594</c:v>
                </c:pt>
                <c:pt idx="257">
                  <c:v>80.574949571697488</c:v>
                </c:pt>
                <c:pt idx="258">
                  <c:v>80.199320857098087</c:v>
                </c:pt>
                <c:pt idx="259">
                  <c:v>79.818349895063363</c:v>
                </c:pt>
                <c:pt idx="260">
                  <c:v>79.432036685593289</c:v>
                </c:pt>
                <c:pt idx="261">
                  <c:v>79.040381228687863</c:v>
                </c:pt>
                <c:pt idx="262">
                  <c:v>78.643383524347115</c:v>
                </c:pt>
                <c:pt idx="263">
                  <c:v>78.241043572571044</c:v>
                </c:pt>
                <c:pt idx="264">
                  <c:v>77.833361373359622</c:v>
                </c:pt>
                <c:pt idx="265">
                  <c:v>77.420336926712849</c:v>
                </c:pt>
                <c:pt idx="266">
                  <c:v>77.001970232630754</c:v>
                </c:pt>
                <c:pt idx="267">
                  <c:v>76.578261291113307</c:v>
                </c:pt>
                <c:pt idx="268">
                  <c:v>76.149210102160538</c:v>
                </c:pt>
                <c:pt idx="269">
                  <c:v>75.714816665772418</c:v>
                </c:pt>
                <c:pt idx="270">
                  <c:v>75.275080981948975</c:v>
                </c:pt>
                <c:pt idx="271">
                  <c:v>74.830003050690181</c:v>
                </c:pt>
                <c:pt idx="272">
                  <c:v>74.379582871996064</c:v>
                </c:pt>
                <c:pt idx="273">
                  <c:v>73.923820445866625</c:v>
                </c:pt>
                <c:pt idx="274">
                  <c:v>73.462715772301806</c:v>
                </c:pt>
                <c:pt idx="275">
                  <c:v>72.996268851301664</c:v>
                </c:pt>
                <c:pt idx="276">
                  <c:v>72.524479682866172</c:v>
                </c:pt>
                <c:pt idx="277">
                  <c:v>72.047348266995385</c:v>
                </c:pt>
                <c:pt idx="278">
                  <c:v>71.564874603689219</c:v>
                </c:pt>
                <c:pt idx="279">
                  <c:v>71.07705869294773</c:v>
                </c:pt>
                <c:pt idx="280">
                  <c:v>70.583900534770919</c:v>
                </c:pt>
                <c:pt idx="281">
                  <c:v>70.085400129158756</c:v>
                </c:pt>
                <c:pt idx="282">
                  <c:v>69.581557476111243</c:v>
                </c:pt>
                <c:pt idx="283">
                  <c:v>69.072372575628407</c:v>
                </c:pt>
                <c:pt idx="284">
                  <c:v>68.557845427710248</c:v>
                </c:pt>
                <c:pt idx="285">
                  <c:v>68.037976032356738</c:v>
                </c:pt>
                <c:pt idx="286">
                  <c:v>67.512764389567906</c:v>
                </c:pt>
                <c:pt idx="287">
                  <c:v>66.982210499343694</c:v>
                </c:pt>
                <c:pt idx="288">
                  <c:v>66.446314361684188</c:v>
                </c:pt>
                <c:pt idx="289">
                  <c:v>65.90507597658933</c:v>
                </c:pt>
                <c:pt idx="290">
                  <c:v>65.358495344059122</c:v>
                </c:pt>
                <c:pt idx="291">
                  <c:v>64.806572464093591</c:v>
                </c:pt>
                <c:pt idx="292">
                  <c:v>64.249307336692681</c:v>
                </c:pt>
                <c:pt idx="293">
                  <c:v>63.686699961856476</c:v>
                </c:pt>
                <c:pt idx="294">
                  <c:v>63.118750339584949</c:v>
                </c:pt>
                <c:pt idx="295">
                  <c:v>62.545458469878071</c:v>
                </c:pt>
                <c:pt idx="296">
                  <c:v>61.966824352735813</c:v>
                </c:pt>
                <c:pt idx="297">
                  <c:v>61.382847988158261</c:v>
                </c:pt>
                <c:pt idx="298">
                  <c:v>60.793529376145386</c:v>
                </c:pt>
                <c:pt idx="299">
                  <c:v>60.198868516697132</c:v>
                </c:pt>
                <c:pt idx="300">
                  <c:v>59.598865409813584</c:v>
                </c:pt>
                <c:pt idx="301">
                  <c:v>58.993520055494656</c:v>
                </c:pt>
                <c:pt idx="302">
                  <c:v>58.382832453740406</c:v>
                </c:pt>
                <c:pt idx="303">
                  <c:v>57.766802604550804</c:v>
                </c:pt>
                <c:pt idx="304">
                  <c:v>57.14543050792588</c:v>
                </c:pt>
                <c:pt idx="305">
                  <c:v>56.518716163865633</c:v>
                </c:pt>
                <c:pt idx="306">
                  <c:v>55.886659572370036</c:v>
                </c:pt>
                <c:pt idx="307">
                  <c:v>55.249260733439087</c:v>
                </c:pt>
                <c:pt idx="308">
                  <c:v>54.606519647072815</c:v>
                </c:pt>
                <c:pt idx="309">
                  <c:v>53.958436313271193</c:v>
                </c:pt>
                <c:pt idx="310">
                  <c:v>53.305010732034248</c:v>
                </c:pt>
                <c:pt idx="311">
                  <c:v>52.646242903362008</c:v>
                </c:pt>
                <c:pt idx="312">
                  <c:v>51.982132827254361</c:v>
                </c:pt>
                <c:pt idx="313">
                  <c:v>51.31268050371142</c:v>
                </c:pt>
                <c:pt idx="314">
                  <c:v>50.637885932733127</c:v>
                </c:pt>
                <c:pt idx="315">
                  <c:v>49.957749114319483</c:v>
                </c:pt>
                <c:pt idx="316">
                  <c:v>49.272270048470489</c:v>
                </c:pt>
                <c:pt idx="317">
                  <c:v>48.581448735186143</c:v>
                </c:pt>
                <c:pt idx="318">
                  <c:v>47.885285174466503</c:v>
                </c:pt>
                <c:pt idx="319">
                  <c:v>47.183779366311569</c:v>
                </c:pt>
                <c:pt idx="320">
                  <c:v>46.476931310721227</c:v>
                </c:pt>
                <c:pt idx="321">
                  <c:v>45.764741007695534</c:v>
                </c:pt>
                <c:pt idx="322">
                  <c:v>45.047208457234547</c:v>
                </c:pt>
                <c:pt idx="323">
                  <c:v>44.324333659338208</c:v>
                </c:pt>
              </c:numCache>
            </c:numRef>
          </c:yVal>
          <c:smooth val="0"/>
          <c:extLst>
            <c:ext xmlns:c16="http://schemas.microsoft.com/office/drawing/2014/chart" uri="{C3380CC4-5D6E-409C-BE32-E72D297353CC}">
              <c16:uniqueId val="{00000000-52D7-4BD6-9B28-7414344D7248}"/>
            </c:ext>
          </c:extLst>
        </c:ser>
        <c:ser>
          <c:idx val="7"/>
          <c:order val="1"/>
          <c:tx>
            <c:v>Stemming Ejection</c:v>
          </c:tx>
          <c:marker>
            <c:symbol val="none"/>
          </c:marker>
          <c:xVal>
            <c:numRef>
              <c:f>'Fly Rock Envelope'!$C$59:$C$382</c:f>
              <c:numCache>
                <c:formatCode>General</c:formatCode>
                <c:ptCount val="3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numCache>
            </c:numRef>
          </c:xVal>
          <c:yVal>
            <c:numRef>
              <c:f>'Fly Rock Envelope'!$K$59:$K$382</c:f>
              <c:numCache>
                <c:formatCode>0.0</c:formatCode>
                <c:ptCount val="324"/>
                <c:pt idx="0">
                  <c:v>0</c:v>
                </c:pt>
                <c:pt idx="1">
                  <c:v>5.626989997414884</c:v>
                </c:pt>
                <c:pt idx="2">
                  <c:v>11.165396350424123</c:v>
                </c:pt>
                <c:pt idx="3">
                  <c:v>16.615219059027716</c:v>
                </c:pt>
                <c:pt idx="4">
                  <c:v>21.976458123225669</c:v>
                </c:pt>
                <c:pt idx="5">
                  <c:v>27.249113543017973</c:v>
                </c:pt>
                <c:pt idx="6">
                  <c:v>32.433185318404632</c:v>
                </c:pt>
                <c:pt idx="7">
                  <c:v>37.52867344938565</c:v>
                </c:pt>
                <c:pt idx="8">
                  <c:v>42.535577935961015</c:v>
                </c:pt>
                <c:pt idx="9">
                  <c:v>47.453898778130743</c:v>
                </c:pt>
                <c:pt idx="10">
                  <c:v>52.283635975894825</c:v>
                </c:pt>
                <c:pt idx="11">
                  <c:v>57.024789529253255</c:v>
                </c:pt>
                <c:pt idx="12">
                  <c:v>61.677359438206047</c:v>
                </c:pt>
                <c:pt idx="13">
                  <c:v>66.241345702753193</c:v>
                </c:pt>
                <c:pt idx="14">
                  <c:v>70.716748322894702</c:v>
                </c:pt>
                <c:pt idx="15">
                  <c:v>75.103567298630551</c:v>
                </c:pt>
                <c:pt idx="16">
                  <c:v>79.401802629960756</c:v>
                </c:pt>
                <c:pt idx="17">
                  <c:v>83.611454316885329</c:v>
                </c:pt>
                <c:pt idx="18">
                  <c:v>87.732522359404243</c:v>
                </c:pt>
                <c:pt idx="19">
                  <c:v>91.765006757517526</c:v>
                </c:pt>
                <c:pt idx="20">
                  <c:v>95.708907511225163</c:v>
                </c:pt>
                <c:pt idx="21">
                  <c:v>99.564224620527142</c:v>
                </c:pt>
                <c:pt idx="22">
                  <c:v>103.33095808542349</c:v>
                </c:pt>
                <c:pt idx="23">
                  <c:v>107.00910790591419</c:v>
                </c:pt>
                <c:pt idx="24">
                  <c:v>110.59867408199922</c:v>
                </c:pt>
                <c:pt idx="25">
                  <c:v>114.09965661367865</c:v>
                </c:pt>
                <c:pt idx="26">
                  <c:v>117.51205550095239</c:v>
                </c:pt>
                <c:pt idx="27">
                  <c:v>120.83587074382052</c:v>
                </c:pt>
                <c:pt idx="28">
                  <c:v>124.07110234228301</c:v>
                </c:pt>
                <c:pt idx="29">
                  <c:v>127.2177502963398</c:v>
                </c:pt>
                <c:pt idx="30">
                  <c:v>130.275814605991</c:v>
                </c:pt>
                <c:pt idx="31">
                  <c:v>133.24529527123653</c:v>
                </c:pt>
                <c:pt idx="32">
                  <c:v>136.12619229207644</c:v>
                </c:pt>
                <c:pt idx="33">
                  <c:v>138.9185056685107</c:v>
                </c:pt>
                <c:pt idx="34">
                  <c:v>141.6222354005393</c:v>
                </c:pt>
                <c:pt idx="35">
                  <c:v>144.23738148816224</c:v>
                </c:pt>
                <c:pt idx="36">
                  <c:v>146.76394393137954</c:v>
                </c:pt>
                <c:pt idx="37">
                  <c:v>149.20192273019123</c:v>
                </c:pt>
                <c:pt idx="38">
                  <c:v>151.55131788459727</c:v>
                </c:pt>
                <c:pt idx="39">
                  <c:v>153.8121293945976</c:v>
                </c:pt>
                <c:pt idx="40">
                  <c:v>155.98435726019238</c:v>
                </c:pt>
                <c:pt idx="41">
                  <c:v>158.06800148138143</c:v>
                </c:pt>
                <c:pt idx="42">
                  <c:v>160.06306205816492</c:v>
                </c:pt>
                <c:pt idx="43">
                  <c:v>161.9695389905427</c:v>
                </c:pt>
                <c:pt idx="44">
                  <c:v>163.78743227851487</c:v>
                </c:pt>
                <c:pt idx="45">
                  <c:v>165.51674192208137</c:v>
                </c:pt>
                <c:pt idx="46">
                  <c:v>167.15746792124224</c:v>
                </c:pt>
                <c:pt idx="47">
                  <c:v>168.70961027599742</c:v>
                </c:pt>
                <c:pt idx="48">
                  <c:v>170.17316898634698</c:v>
                </c:pt>
                <c:pt idx="49">
                  <c:v>171.54814405229092</c:v>
                </c:pt>
                <c:pt idx="50">
                  <c:v>172.83453547382925</c:v>
                </c:pt>
                <c:pt idx="51">
                  <c:v>174.0323432509619</c:v>
                </c:pt>
                <c:pt idx="52">
                  <c:v>175.14156738368882</c:v>
                </c:pt>
                <c:pt idx="53">
                  <c:v>176.16220787201021</c:v>
                </c:pt>
                <c:pt idx="54">
                  <c:v>177.0942647159259</c:v>
                </c:pt>
                <c:pt idx="55">
                  <c:v>177.937737915436</c:v>
                </c:pt>
                <c:pt idx="56">
                  <c:v>178.69262747054043</c:v>
                </c:pt>
                <c:pt idx="57">
                  <c:v>179.35893338123915</c:v>
                </c:pt>
                <c:pt idx="58">
                  <c:v>179.93665564753226</c:v>
                </c:pt>
                <c:pt idx="59">
                  <c:v>180.42579426941978</c:v>
                </c:pt>
                <c:pt idx="60">
                  <c:v>180.82634924690163</c:v>
                </c:pt>
                <c:pt idx="61">
                  <c:v>181.13832057997783</c:v>
                </c:pt>
                <c:pt idx="62">
                  <c:v>181.36170826864833</c:v>
                </c:pt>
                <c:pt idx="63">
                  <c:v>181.49651231291327</c:v>
                </c:pt>
                <c:pt idx="64">
                  <c:v>181.54273271277251</c:v>
                </c:pt>
                <c:pt idx="65">
                  <c:v>181.50036946822615</c:v>
                </c:pt>
                <c:pt idx="66">
                  <c:v>181.36942257927413</c:v>
                </c:pt>
                <c:pt idx="67">
                  <c:v>181.14989204591637</c:v>
                </c:pt>
                <c:pt idx="68">
                  <c:v>180.84177786815309</c:v>
                </c:pt>
                <c:pt idx="69">
                  <c:v>180.44508004598413</c:v>
                </c:pt>
                <c:pt idx="70">
                  <c:v>179.95979857940952</c:v>
                </c:pt>
                <c:pt idx="71">
                  <c:v>179.3859334684293</c:v>
                </c:pt>
                <c:pt idx="72">
                  <c:v>178.72348471304335</c:v>
                </c:pt>
                <c:pt idx="73">
                  <c:v>177.97245231325178</c:v>
                </c:pt>
                <c:pt idx="74">
                  <c:v>177.13283626905459</c:v>
                </c:pt>
                <c:pt idx="75">
                  <c:v>176.20463658045179</c:v>
                </c:pt>
                <c:pt idx="76">
                  <c:v>175.18785324744331</c:v>
                </c:pt>
                <c:pt idx="77">
                  <c:v>174.08248627002911</c:v>
                </c:pt>
                <c:pt idx="78">
                  <c:v>172.88853564820937</c:v>
                </c:pt>
                <c:pt idx="79">
                  <c:v>171.60600138198396</c:v>
                </c:pt>
                <c:pt idx="80">
                  <c:v>170.23488347135293</c:v>
                </c:pt>
                <c:pt idx="81">
                  <c:v>168.77518191631623</c:v>
                </c:pt>
                <c:pt idx="82">
                  <c:v>167.22689671687385</c:v>
                </c:pt>
                <c:pt idx="83">
                  <c:v>165.59002787302586</c:v>
                </c:pt>
                <c:pt idx="84">
                  <c:v>163.86457538477225</c:v>
                </c:pt>
                <c:pt idx="85">
                  <c:v>162.05053925211297</c:v>
                </c:pt>
                <c:pt idx="86">
                  <c:v>160.14791947504801</c:v>
                </c:pt>
                <c:pt idx="87">
                  <c:v>158.15671605357744</c:v>
                </c:pt>
                <c:pt idx="88">
                  <c:v>156.07692898770125</c:v>
                </c:pt>
                <c:pt idx="89">
                  <c:v>153.90855827741933</c:v>
                </c:pt>
                <c:pt idx="90">
                  <c:v>151.65160392273185</c:v>
                </c:pt>
                <c:pt idx="91">
                  <c:v>149.30606592363864</c:v>
                </c:pt>
                <c:pt idx="92">
                  <c:v>146.87194428013987</c:v>
                </c:pt>
                <c:pt idx="93">
                  <c:v>144.34923899223543</c:v>
                </c:pt>
                <c:pt idx="94">
                  <c:v>141.73795005992531</c:v>
                </c:pt>
                <c:pt idx="95">
                  <c:v>139.03807748320963</c:v>
                </c:pt>
                <c:pt idx="96">
                  <c:v>136.24962126208817</c:v>
                </c:pt>
                <c:pt idx="97">
                  <c:v>133.37258139656126</c:v>
                </c:pt>
                <c:pt idx="98">
                  <c:v>130.4069578866285</c:v>
                </c:pt>
                <c:pt idx="99">
                  <c:v>127.35275073229019</c:v>
                </c:pt>
                <c:pt idx="100">
                  <c:v>124.20995993354632</c:v>
                </c:pt>
                <c:pt idx="101">
                  <c:v>120.9785854903966</c:v>
                </c:pt>
                <c:pt idx="102">
                  <c:v>117.65862740284143</c:v>
                </c:pt>
                <c:pt idx="103">
                  <c:v>114.25008567088048</c:v>
                </c:pt>
                <c:pt idx="104">
                  <c:v>110.75296029451391</c:v>
                </c:pt>
                <c:pt idx="105">
                  <c:v>107.16725127374184</c:v>
                </c:pt>
                <c:pt idx="106">
                  <c:v>103.49295860856398</c:v>
                </c:pt>
                <c:pt idx="107">
                  <c:v>99.730082298980562</c:v>
                </c:pt>
                <c:pt idx="108">
                  <c:v>95.8786223449913</c:v>
                </c:pt>
                <c:pt idx="109">
                  <c:v>91.93857874659659</c:v>
                </c:pt>
                <c:pt idx="110">
                  <c:v>87.909951503796265</c:v>
                </c:pt>
                <c:pt idx="111">
                  <c:v>83.792740616590095</c:v>
                </c:pt>
                <c:pt idx="112">
                  <c:v>79.586946084978536</c:v>
                </c:pt>
                <c:pt idx="113">
                  <c:v>75.292567908961132</c:v>
                </c:pt>
                <c:pt idx="114">
                  <c:v>70.909606088538112</c:v>
                </c:pt>
                <c:pt idx="115">
                  <c:v>66.438060623709589</c:v>
                </c:pt>
                <c:pt idx="116">
                  <c:v>61.877931514475108</c:v>
                </c:pt>
                <c:pt idx="117">
                  <c:v>57.229218760835352</c:v>
                </c:pt>
                <c:pt idx="118">
                  <c:v>52.491922362789751</c:v>
                </c:pt>
                <c:pt idx="119">
                  <c:v>47.666042320338534</c:v>
                </c:pt>
                <c:pt idx="120">
                  <c:v>42.751578633481699</c:v>
                </c:pt>
                <c:pt idx="121">
                  <c:v>37.748531302219021</c:v>
                </c:pt>
                <c:pt idx="122">
                  <c:v>32.656900326551067</c:v>
                </c:pt>
                <c:pt idx="123">
                  <c:v>27.476685706477156</c:v>
                </c:pt>
                <c:pt idx="124">
                  <c:v>22.207887441997741</c:v>
                </c:pt>
                <c:pt idx="125">
                  <c:v>16.850505533112823</c:v>
                </c:pt>
                <c:pt idx="126">
                  <c:v>11.404539979822061</c:v>
                </c:pt>
                <c:pt idx="127">
                  <c:v>5.8699907821255692</c:v>
                </c:pt>
                <c:pt idx="128">
                  <c:v>0.24685794002357397</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numCache>
            </c:numRef>
          </c:yVal>
          <c:smooth val="0"/>
          <c:extLst>
            <c:ext xmlns:c16="http://schemas.microsoft.com/office/drawing/2014/chart" uri="{C3380CC4-5D6E-409C-BE32-E72D297353CC}">
              <c16:uniqueId val="{00000001-52D7-4BD6-9B28-7414344D7248}"/>
            </c:ext>
          </c:extLst>
        </c:ser>
        <c:dLbls>
          <c:showLegendKey val="0"/>
          <c:showVal val="0"/>
          <c:showCatName val="0"/>
          <c:showSerName val="0"/>
          <c:showPercent val="0"/>
          <c:showBubbleSize val="0"/>
        </c:dLbls>
        <c:axId val="546667800"/>
        <c:axId val="546668976"/>
      </c:scatterChart>
      <c:valAx>
        <c:axId val="546667800"/>
        <c:scaling>
          <c:orientation val="minMax"/>
          <c:max val="500"/>
        </c:scaling>
        <c:delete val="0"/>
        <c:axPos val="b"/>
        <c:title>
          <c:tx>
            <c:rich>
              <a:bodyPr/>
              <a:lstStyle/>
              <a:p>
                <a:pPr>
                  <a:defRPr sz="2000">
                    <a:latin typeface="Arial" panose="020B0604020202020204" pitchFamily="34" charset="0"/>
                    <a:cs typeface="Arial" panose="020B0604020202020204" pitchFamily="34" charset="0"/>
                  </a:defRPr>
                </a:pPr>
                <a:r>
                  <a:rPr lang="en-AU" sz="2000">
                    <a:latin typeface="Arial" panose="020B0604020202020204" pitchFamily="34" charset="0"/>
                    <a:cs typeface="Arial" panose="020B0604020202020204" pitchFamily="34" charset="0"/>
                  </a:rPr>
                  <a:t>Horizontal Distance from Blast (m)</a:t>
                </a:r>
              </a:p>
            </c:rich>
          </c:tx>
          <c:overlay val="0"/>
        </c:title>
        <c:numFmt formatCode="General" sourceLinked="1"/>
        <c:majorTickMark val="out"/>
        <c:minorTickMark val="none"/>
        <c:tickLblPos val="nextTo"/>
        <c:txPr>
          <a:bodyPr/>
          <a:lstStyle/>
          <a:p>
            <a:pPr>
              <a:defRPr sz="2000"/>
            </a:pPr>
            <a:endParaRPr lang="en-US"/>
          </a:p>
        </c:txPr>
        <c:crossAx val="546668976"/>
        <c:crosses val="autoZero"/>
        <c:crossBetween val="midCat"/>
      </c:valAx>
      <c:valAx>
        <c:axId val="546668976"/>
        <c:scaling>
          <c:orientation val="minMax"/>
        </c:scaling>
        <c:delete val="0"/>
        <c:axPos val="l"/>
        <c:majorGridlines/>
        <c:title>
          <c:tx>
            <c:rich>
              <a:bodyPr rot="-5400000" vert="horz"/>
              <a:lstStyle/>
              <a:p>
                <a:pPr>
                  <a:defRPr sz="2000">
                    <a:latin typeface="Arial" panose="020B0604020202020204" pitchFamily="34" charset="0"/>
                    <a:cs typeface="Arial" panose="020B0604020202020204" pitchFamily="34" charset="0"/>
                  </a:defRPr>
                </a:pPr>
                <a:r>
                  <a:rPr lang="en-US" sz="2000">
                    <a:latin typeface="Arial" panose="020B0604020202020204" pitchFamily="34" charset="0"/>
                    <a:cs typeface="Arial" panose="020B0604020202020204" pitchFamily="34" charset="0"/>
                  </a:rPr>
                  <a:t>Elevation above Blast  (m)</a:t>
                </a:r>
              </a:p>
            </c:rich>
          </c:tx>
          <c:overlay val="0"/>
        </c:title>
        <c:numFmt formatCode="0.0" sourceLinked="1"/>
        <c:majorTickMark val="out"/>
        <c:minorTickMark val="none"/>
        <c:tickLblPos val="nextTo"/>
        <c:txPr>
          <a:bodyPr/>
          <a:lstStyle/>
          <a:p>
            <a:pPr>
              <a:defRPr sz="2000">
                <a:latin typeface="Arial" panose="020B0604020202020204" pitchFamily="34" charset="0"/>
                <a:cs typeface="Arial" panose="020B0604020202020204" pitchFamily="34" charset="0"/>
              </a:defRPr>
            </a:pPr>
            <a:endParaRPr lang="en-US"/>
          </a:p>
        </c:txPr>
        <c:crossAx val="546667800"/>
        <c:crosses val="autoZero"/>
        <c:crossBetween val="midCat"/>
      </c:valAx>
      <c:spPr>
        <a:effectLst>
          <a:softEdge rad="31750"/>
        </a:effectLst>
      </c:spPr>
    </c:plotArea>
    <c:legend>
      <c:legendPos val="b"/>
      <c:overlay val="0"/>
      <c:txPr>
        <a:bodyPr/>
        <a:lstStyle/>
        <a:p>
          <a:pPr>
            <a:defRPr sz="2000" baseline="0">
              <a:latin typeface="Arial" panose="020B0604020202020204" pitchFamily="34" charset="0"/>
              <a:cs typeface="Arial" panose="020B0604020202020204" pitchFamily="34" charset="0"/>
            </a:defRPr>
          </a:pPr>
          <a:endParaRPr lang="en-US"/>
        </a:p>
      </c:txPr>
    </c:legend>
    <c:plotVisOnly val="1"/>
    <c:dispBlanksAs val="gap"/>
    <c:showDLblsOverMax val="0"/>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1.xml"/><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42</xdr:col>
      <xdr:colOff>474859</xdr:colOff>
      <xdr:row>1</xdr:row>
      <xdr:rowOff>30130</xdr:rowOff>
    </xdr:from>
    <xdr:ext cx="8763000" cy="4408337"/>
    <xdr:pic>
      <xdr:nvPicPr>
        <xdr:cNvPr id="2" name="Picture 1">
          <a:extLst>
            <a:ext uri="{FF2B5EF4-FFF2-40B4-BE49-F238E27FC236}">
              <a16:creationId xmlns:a16="http://schemas.microsoft.com/office/drawing/2014/main" id="{BC4C27EF-718A-4419-B4B4-BF655E43B838}"/>
            </a:ext>
          </a:extLst>
        </xdr:cNvPr>
        <xdr:cNvPicPr>
          <a:picLocks noChangeAspect="1"/>
        </xdr:cNvPicPr>
      </xdr:nvPicPr>
      <xdr:blipFill>
        <a:blip xmlns:r="http://schemas.openxmlformats.org/officeDocument/2006/relationships" r:embed="rId1"/>
        <a:stretch>
          <a:fillRect/>
        </a:stretch>
      </xdr:blipFill>
      <xdr:spPr>
        <a:xfrm>
          <a:off x="31177109" y="294713"/>
          <a:ext cx="8763000" cy="4408337"/>
        </a:xfrm>
        <a:prstGeom prst="rect">
          <a:avLst/>
        </a:prstGeom>
      </xdr:spPr>
    </xdr:pic>
    <xdr:clientData/>
  </xdr:oneCellAnchor>
  <xdr:twoCellAnchor>
    <xdr:from>
      <xdr:col>42</xdr:col>
      <xdr:colOff>510117</xdr:colOff>
      <xdr:row>26</xdr:row>
      <xdr:rowOff>12704</xdr:rowOff>
    </xdr:from>
    <xdr:to>
      <xdr:col>55</xdr:col>
      <xdr:colOff>27518</xdr:colOff>
      <xdr:row>43</xdr:row>
      <xdr:rowOff>133355</xdr:rowOff>
    </xdr:to>
    <xdr:grpSp>
      <xdr:nvGrpSpPr>
        <xdr:cNvPr id="3" name="Group 2">
          <a:extLst>
            <a:ext uri="{FF2B5EF4-FFF2-40B4-BE49-F238E27FC236}">
              <a16:creationId xmlns:a16="http://schemas.microsoft.com/office/drawing/2014/main" id="{2B369C53-BF1F-41AF-8D38-AADDF14F8432}"/>
            </a:ext>
          </a:extLst>
        </xdr:cNvPr>
        <xdr:cNvGrpSpPr/>
      </xdr:nvGrpSpPr>
      <xdr:grpSpPr>
        <a:xfrm>
          <a:off x="30482117" y="5066428"/>
          <a:ext cx="7260022" cy="3378858"/>
          <a:chOff x="2216150" y="11312971"/>
          <a:chExt cx="7512050" cy="3459469"/>
        </a:xfrm>
      </xdr:grpSpPr>
      <xdr:pic>
        <xdr:nvPicPr>
          <xdr:cNvPr id="4" name="Picture 3">
            <a:extLst>
              <a:ext uri="{FF2B5EF4-FFF2-40B4-BE49-F238E27FC236}">
                <a16:creationId xmlns:a16="http://schemas.microsoft.com/office/drawing/2014/main" id="{DE89E389-DA96-42B9-B0AF-06995A1EA7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16150" y="11338686"/>
            <a:ext cx="2495550" cy="2924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pic>
        <xdr:nvPicPr>
          <xdr:cNvPr id="5" name="Picture 4">
            <a:extLst>
              <a:ext uri="{FF2B5EF4-FFF2-40B4-BE49-F238E27FC236}">
                <a16:creationId xmlns:a16="http://schemas.microsoft.com/office/drawing/2014/main" id="{EB830887-4B4A-4FB9-B173-B82DF3E84E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289800" y="11312971"/>
            <a:ext cx="2438400" cy="291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pic>
        <xdr:nvPicPr>
          <xdr:cNvPr id="6" name="Picture 13">
            <a:extLst>
              <a:ext uri="{FF2B5EF4-FFF2-40B4-BE49-F238E27FC236}">
                <a16:creationId xmlns:a16="http://schemas.microsoft.com/office/drawing/2014/main" id="{63D852D4-0273-4B28-A23C-A178DD2F78E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38700" y="11325355"/>
            <a:ext cx="2333625" cy="2905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sp macro="" textlink="">
        <xdr:nvSpPr>
          <xdr:cNvPr id="7" name="TextBox 6">
            <a:extLst>
              <a:ext uri="{FF2B5EF4-FFF2-40B4-BE49-F238E27FC236}">
                <a16:creationId xmlns:a16="http://schemas.microsoft.com/office/drawing/2014/main" id="{D333753F-312B-478B-85B3-11F927B5F351}"/>
              </a:ext>
            </a:extLst>
          </xdr:cNvPr>
          <xdr:cNvSpPr txBox="1"/>
        </xdr:nvSpPr>
        <xdr:spPr>
          <a:xfrm>
            <a:off x="2660650" y="14362865"/>
            <a:ext cx="6467475"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AU" sz="1100"/>
              <a:t>Reference: Moore</a:t>
            </a:r>
            <a:r>
              <a:rPr lang="en-AU" sz="1100" baseline="0"/>
              <a:t> A, Richards A, 2006, </a:t>
            </a:r>
            <a:r>
              <a:rPr lang="en-AU" sz="1100" baseline="0">
                <a:solidFill>
                  <a:schemeClr val="dk1"/>
                </a:solidFill>
                <a:effectLst/>
                <a:latin typeface="+mn-lt"/>
                <a:ea typeface="+mn-ea"/>
                <a:cs typeface="+mn-cs"/>
              </a:rPr>
              <a:t>November 2006, </a:t>
            </a:r>
            <a:r>
              <a:rPr lang="en-AU" sz="1100" baseline="0"/>
              <a:t>Quarry Magazine Pheonix Publishing (PP 26 to PP27), Melbourne.</a:t>
            </a:r>
            <a:endParaRPr lang="en-AU" sz="1100"/>
          </a:p>
        </xdr:txBody>
      </xdr:sp>
    </xdr:grpSp>
    <xdr:clientData/>
  </xdr:twoCellAnchor>
  <xdr:twoCellAnchor>
    <xdr:from>
      <xdr:col>20</xdr:col>
      <xdr:colOff>15874</xdr:colOff>
      <xdr:row>11</xdr:row>
      <xdr:rowOff>9526</xdr:rowOff>
    </xdr:from>
    <xdr:to>
      <xdr:col>40</xdr:col>
      <xdr:colOff>63499</xdr:colOff>
      <xdr:row>51</xdr:row>
      <xdr:rowOff>116416</xdr:rowOff>
    </xdr:to>
    <xdr:graphicFrame macro="">
      <xdr:nvGraphicFramePr>
        <xdr:cNvPr id="15" name="Chart 14">
          <a:extLst>
            <a:ext uri="{FF2B5EF4-FFF2-40B4-BE49-F238E27FC236}">
              <a16:creationId xmlns:a16="http://schemas.microsoft.com/office/drawing/2014/main" id="{2F596DE3-A732-4BC4-9E3F-7762A95384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7621</xdr:colOff>
      <xdr:row>13</xdr:row>
      <xdr:rowOff>51586</xdr:rowOff>
    </xdr:from>
    <xdr:to>
      <xdr:col>13</xdr:col>
      <xdr:colOff>19051</xdr:colOff>
      <xdr:row>53</xdr:row>
      <xdr:rowOff>51586</xdr:rowOff>
    </xdr:to>
    <xdr:graphicFrame macro="">
      <xdr:nvGraphicFramePr>
        <xdr:cNvPr id="2" name="Chart 1">
          <a:extLst>
            <a:ext uri="{FF2B5EF4-FFF2-40B4-BE49-F238E27FC236}">
              <a16:creationId xmlns:a16="http://schemas.microsoft.com/office/drawing/2014/main" id="{6411BC8D-8E68-49E9-925A-E693FBA66B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77435</xdr:colOff>
      <xdr:row>58</xdr:row>
      <xdr:rowOff>84858</xdr:rowOff>
    </xdr:from>
    <xdr:to>
      <xdr:col>27</xdr:col>
      <xdr:colOff>376792</xdr:colOff>
      <xdr:row>96</xdr:row>
      <xdr:rowOff>74393</xdr:rowOff>
    </xdr:to>
    <xdr:graphicFrame macro="">
      <xdr:nvGraphicFramePr>
        <xdr:cNvPr id="3" name="Chart 2">
          <a:extLst>
            <a:ext uri="{FF2B5EF4-FFF2-40B4-BE49-F238E27FC236}">
              <a16:creationId xmlns:a16="http://schemas.microsoft.com/office/drawing/2014/main" id="{AC694060-6806-4AF7-A054-7378834E96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457199</xdr:colOff>
      <xdr:row>45</xdr:row>
      <xdr:rowOff>0</xdr:rowOff>
    </xdr:from>
    <xdr:to>
      <xdr:col>32</xdr:col>
      <xdr:colOff>83126</xdr:colOff>
      <xdr:row>55</xdr:row>
      <xdr:rowOff>41563</xdr:rowOff>
    </xdr:to>
    <xdr:sp macro="" textlink="">
      <xdr:nvSpPr>
        <xdr:cNvPr id="4" name="Oval 3">
          <a:extLst>
            <a:ext uri="{FF2B5EF4-FFF2-40B4-BE49-F238E27FC236}">
              <a16:creationId xmlns:a16="http://schemas.microsoft.com/office/drawing/2014/main" id="{4FB08FC6-A0FF-ECFD-97C2-43B6945C267D}"/>
            </a:ext>
          </a:extLst>
        </xdr:cNvPr>
        <xdr:cNvSpPr/>
      </xdr:nvSpPr>
      <xdr:spPr>
        <a:xfrm>
          <a:off x="21488399" y="10086109"/>
          <a:ext cx="9490363" cy="1842654"/>
        </a:xfrm>
        <a:prstGeom prst="ellipse">
          <a:avLst/>
        </a:prstGeom>
        <a:solidFill>
          <a:srgbClr val="4472C4">
            <a:alpha val="3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22</xdr:col>
      <xdr:colOff>138544</xdr:colOff>
      <xdr:row>38</xdr:row>
      <xdr:rowOff>144364</xdr:rowOff>
    </xdr:from>
    <xdr:to>
      <xdr:col>31</xdr:col>
      <xdr:colOff>415636</xdr:colOff>
      <xdr:row>47</xdr:row>
      <xdr:rowOff>161596</xdr:rowOff>
    </xdr:to>
    <xdr:sp macro="" textlink="">
      <xdr:nvSpPr>
        <xdr:cNvPr id="5" name="Oval 4">
          <a:extLst>
            <a:ext uri="{FF2B5EF4-FFF2-40B4-BE49-F238E27FC236}">
              <a16:creationId xmlns:a16="http://schemas.microsoft.com/office/drawing/2014/main" id="{B7A5ECF0-0C93-EA78-59EA-E92ED6FAE2BE}"/>
            </a:ext>
          </a:extLst>
        </xdr:cNvPr>
        <xdr:cNvSpPr/>
      </xdr:nvSpPr>
      <xdr:spPr>
        <a:xfrm>
          <a:off x="22014871" y="8969709"/>
          <a:ext cx="8437420" cy="1638214"/>
        </a:xfrm>
        <a:prstGeom prst="ellipse">
          <a:avLst/>
        </a:prstGeom>
        <a:solidFill>
          <a:srgbClr val="4472C4">
            <a:alpha val="3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23</xdr:col>
      <xdr:colOff>118640</xdr:colOff>
      <xdr:row>33</xdr:row>
      <xdr:rowOff>30623</xdr:rowOff>
    </xdr:from>
    <xdr:to>
      <xdr:col>30</xdr:col>
      <xdr:colOff>740340</xdr:colOff>
      <xdr:row>40</xdr:row>
      <xdr:rowOff>141421</xdr:rowOff>
    </xdr:to>
    <xdr:sp macro="" textlink="">
      <xdr:nvSpPr>
        <xdr:cNvPr id="6" name="Oval 5">
          <a:extLst>
            <a:ext uri="{FF2B5EF4-FFF2-40B4-BE49-F238E27FC236}">
              <a16:creationId xmlns:a16="http://schemas.microsoft.com/office/drawing/2014/main" id="{315EC9EA-D9AF-8177-279F-1A969C699AD6}"/>
            </a:ext>
          </a:extLst>
        </xdr:cNvPr>
        <xdr:cNvSpPr/>
      </xdr:nvSpPr>
      <xdr:spPr>
        <a:xfrm>
          <a:off x="22701549" y="7955423"/>
          <a:ext cx="7064064" cy="1371562"/>
        </a:xfrm>
        <a:prstGeom prst="ellipse">
          <a:avLst/>
        </a:prstGeom>
        <a:solidFill>
          <a:srgbClr val="4472C4">
            <a:alpha val="3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24</xdr:col>
      <xdr:colOff>55416</xdr:colOff>
      <xdr:row>29</xdr:row>
      <xdr:rowOff>458</xdr:rowOff>
    </xdr:from>
    <xdr:to>
      <xdr:col>30</xdr:col>
      <xdr:colOff>96982</xdr:colOff>
      <xdr:row>35</xdr:row>
      <xdr:rowOff>33916</xdr:rowOff>
    </xdr:to>
    <xdr:sp macro="" textlink="">
      <xdr:nvSpPr>
        <xdr:cNvPr id="7" name="Oval 6">
          <a:extLst>
            <a:ext uri="{FF2B5EF4-FFF2-40B4-BE49-F238E27FC236}">
              <a16:creationId xmlns:a16="http://schemas.microsoft.com/office/drawing/2014/main" id="{76B65741-BD4E-9F25-CED7-9F4FCB8284F2}"/>
            </a:ext>
          </a:extLst>
        </xdr:cNvPr>
        <xdr:cNvSpPr/>
      </xdr:nvSpPr>
      <xdr:spPr>
        <a:xfrm>
          <a:off x="23344907" y="7204822"/>
          <a:ext cx="5777348" cy="1114112"/>
        </a:xfrm>
        <a:prstGeom prst="ellipse">
          <a:avLst/>
        </a:prstGeom>
        <a:solidFill>
          <a:srgbClr val="4472C4">
            <a:alpha val="3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24</xdr:col>
      <xdr:colOff>942107</xdr:colOff>
      <xdr:row>26</xdr:row>
      <xdr:rowOff>46435</xdr:rowOff>
    </xdr:from>
    <xdr:to>
      <xdr:col>28</xdr:col>
      <xdr:colOff>1080655</xdr:colOff>
      <xdr:row>30</xdr:row>
      <xdr:rowOff>106626</xdr:rowOff>
    </xdr:to>
    <xdr:sp macro="" textlink="">
      <xdr:nvSpPr>
        <xdr:cNvPr id="8" name="Oval 7">
          <a:extLst>
            <a:ext uri="{FF2B5EF4-FFF2-40B4-BE49-F238E27FC236}">
              <a16:creationId xmlns:a16="http://schemas.microsoft.com/office/drawing/2014/main" id="{58C724D9-8A5A-86CC-4C90-D4991523ED51}"/>
            </a:ext>
          </a:extLst>
        </xdr:cNvPr>
        <xdr:cNvSpPr/>
      </xdr:nvSpPr>
      <xdr:spPr>
        <a:xfrm flipV="1">
          <a:off x="24231598" y="6710471"/>
          <a:ext cx="4003966" cy="780628"/>
        </a:xfrm>
        <a:prstGeom prst="ellipse">
          <a:avLst/>
        </a:prstGeom>
        <a:solidFill>
          <a:srgbClr val="4472C4">
            <a:alpha val="3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26</xdr:col>
      <xdr:colOff>318653</xdr:colOff>
      <xdr:row>25</xdr:row>
      <xdr:rowOff>18410</xdr:rowOff>
    </xdr:from>
    <xdr:to>
      <xdr:col>27</xdr:col>
      <xdr:colOff>290946</xdr:colOff>
      <xdr:row>26</xdr:row>
      <xdr:rowOff>57093</xdr:rowOff>
    </xdr:to>
    <xdr:sp macro="" textlink="">
      <xdr:nvSpPr>
        <xdr:cNvPr id="9" name="Oval 8">
          <a:extLst>
            <a:ext uri="{FF2B5EF4-FFF2-40B4-BE49-F238E27FC236}">
              <a16:creationId xmlns:a16="http://schemas.microsoft.com/office/drawing/2014/main" id="{90583C4D-B0E8-D2F4-78AC-CCC046E11D63}"/>
            </a:ext>
          </a:extLst>
        </xdr:cNvPr>
        <xdr:cNvSpPr/>
      </xdr:nvSpPr>
      <xdr:spPr>
        <a:xfrm flipV="1">
          <a:off x="25672471" y="6502337"/>
          <a:ext cx="1122220" cy="218792"/>
        </a:xfrm>
        <a:prstGeom prst="ellipse">
          <a:avLst/>
        </a:prstGeom>
        <a:solidFill>
          <a:srgbClr val="4472C4">
            <a:alpha val="3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twoCellAnchor>
    <xdr:from>
      <xdr:col>21</xdr:col>
      <xdr:colOff>429490</xdr:colOff>
      <xdr:row>25</xdr:row>
      <xdr:rowOff>69224</xdr:rowOff>
    </xdr:from>
    <xdr:to>
      <xdr:col>32</xdr:col>
      <xdr:colOff>119149</xdr:colOff>
      <xdr:row>50</xdr:row>
      <xdr:rowOff>22165</xdr:rowOff>
    </xdr:to>
    <xdr:sp macro="" textlink="">
      <xdr:nvSpPr>
        <xdr:cNvPr id="13" name="Freeform: Shape 12">
          <a:extLst>
            <a:ext uri="{FF2B5EF4-FFF2-40B4-BE49-F238E27FC236}">
              <a16:creationId xmlns:a16="http://schemas.microsoft.com/office/drawing/2014/main" id="{C595B9AE-9499-0546-6049-6E419C45302D}"/>
            </a:ext>
          </a:extLst>
        </xdr:cNvPr>
        <xdr:cNvSpPr/>
      </xdr:nvSpPr>
      <xdr:spPr>
        <a:xfrm>
          <a:off x="21460690" y="6553151"/>
          <a:ext cx="9554095" cy="4455669"/>
        </a:xfrm>
        <a:custGeom>
          <a:avLst/>
          <a:gdLst>
            <a:gd name="csX0" fmla="*/ 0 w 9518073"/>
            <a:gd name="csY0" fmla="*/ 4433455 h 4433455"/>
            <a:gd name="csX1" fmla="*/ 540327 w 9518073"/>
            <a:gd name="csY1" fmla="*/ 3172691 h 4433455"/>
            <a:gd name="csX2" fmla="*/ 1260764 w 9518073"/>
            <a:gd name="csY2" fmla="*/ 2008909 h 4433455"/>
            <a:gd name="csX3" fmla="*/ 1870364 w 9518073"/>
            <a:gd name="csY3" fmla="*/ 1191491 h 4433455"/>
            <a:gd name="csX4" fmla="*/ 2798618 w 9518073"/>
            <a:gd name="csY4" fmla="*/ 512618 h 4433455"/>
            <a:gd name="csX5" fmla="*/ 4197927 w 9518073"/>
            <a:gd name="csY5" fmla="*/ 55418 h 4433455"/>
            <a:gd name="csX6" fmla="*/ 4807527 w 9518073"/>
            <a:gd name="csY6" fmla="*/ 0 h 4433455"/>
            <a:gd name="csX7" fmla="*/ 5347854 w 9518073"/>
            <a:gd name="csY7" fmla="*/ 41564 h 4433455"/>
            <a:gd name="csX8" fmla="*/ 6788727 w 9518073"/>
            <a:gd name="csY8" fmla="*/ 512618 h 4433455"/>
            <a:gd name="csX9" fmla="*/ 7675418 w 9518073"/>
            <a:gd name="csY9" fmla="*/ 1122218 h 4433455"/>
            <a:gd name="csX10" fmla="*/ 8271164 w 9518073"/>
            <a:gd name="csY10" fmla="*/ 1967345 h 4433455"/>
            <a:gd name="csX11" fmla="*/ 8977745 w 9518073"/>
            <a:gd name="csY11" fmla="*/ 3214255 h 4433455"/>
            <a:gd name="csX12" fmla="*/ 9518073 w 9518073"/>
            <a:gd name="csY12" fmla="*/ 4405745 h 4433455"/>
            <a:gd name="csX13" fmla="*/ 0 w 9518073"/>
            <a:gd name="csY13" fmla="*/ 4433455 h 4433455"/>
            <a:gd name="csX0" fmla="*/ 0 w 9518073"/>
            <a:gd name="csY0" fmla="*/ 4433455 h 4433455"/>
            <a:gd name="csX1" fmla="*/ 540327 w 9518073"/>
            <a:gd name="csY1" fmla="*/ 3172691 h 4433455"/>
            <a:gd name="csX2" fmla="*/ 1260764 w 9518073"/>
            <a:gd name="csY2" fmla="*/ 2008909 h 4433455"/>
            <a:gd name="csX3" fmla="*/ 1870364 w 9518073"/>
            <a:gd name="csY3" fmla="*/ 1191491 h 4433455"/>
            <a:gd name="csX4" fmla="*/ 4197927 w 9518073"/>
            <a:gd name="csY4" fmla="*/ 55418 h 4433455"/>
            <a:gd name="csX5" fmla="*/ 4807527 w 9518073"/>
            <a:gd name="csY5" fmla="*/ 0 h 4433455"/>
            <a:gd name="csX6" fmla="*/ 5347854 w 9518073"/>
            <a:gd name="csY6" fmla="*/ 41564 h 4433455"/>
            <a:gd name="csX7" fmla="*/ 6788727 w 9518073"/>
            <a:gd name="csY7" fmla="*/ 512618 h 4433455"/>
            <a:gd name="csX8" fmla="*/ 7675418 w 9518073"/>
            <a:gd name="csY8" fmla="*/ 1122218 h 4433455"/>
            <a:gd name="csX9" fmla="*/ 8271164 w 9518073"/>
            <a:gd name="csY9" fmla="*/ 1967345 h 4433455"/>
            <a:gd name="csX10" fmla="*/ 8977745 w 9518073"/>
            <a:gd name="csY10" fmla="*/ 3214255 h 4433455"/>
            <a:gd name="csX11" fmla="*/ 9518073 w 9518073"/>
            <a:gd name="csY11" fmla="*/ 4405745 h 4433455"/>
            <a:gd name="csX12" fmla="*/ 0 w 9518073"/>
            <a:gd name="csY12" fmla="*/ 4433455 h 4433455"/>
            <a:gd name="csX0" fmla="*/ 0 w 9518073"/>
            <a:gd name="csY0" fmla="*/ 4433455 h 4433455"/>
            <a:gd name="csX1" fmla="*/ 540327 w 9518073"/>
            <a:gd name="csY1" fmla="*/ 3172691 h 4433455"/>
            <a:gd name="csX2" fmla="*/ 1260764 w 9518073"/>
            <a:gd name="csY2" fmla="*/ 2008909 h 4433455"/>
            <a:gd name="csX3" fmla="*/ 4197927 w 9518073"/>
            <a:gd name="csY3" fmla="*/ 55418 h 4433455"/>
            <a:gd name="csX4" fmla="*/ 4807527 w 9518073"/>
            <a:gd name="csY4" fmla="*/ 0 h 4433455"/>
            <a:gd name="csX5" fmla="*/ 5347854 w 9518073"/>
            <a:gd name="csY5" fmla="*/ 41564 h 4433455"/>
            <a:gd name="csX6" fmla="*/ 6788727 w 9518073"/>
            <a:gd name="csY6" fmla="*/ 512618 h 4433455"/>
            <a:gd name="csX7" fmla="*/ 7675418 w 9518073"/>
            <a:gd name="csY7" fmla="*/ 1122218 h 4433455"/>
            <a:gd name="csX8" fmla="*/ 8271164 w 9518073"/>
            <a:gd name="csY8" fmla="*/ 1967345 h 4433455"/>
            <a:gd name="csX9" fmla="*/ 8977745 w 9518073"/>
            <a:gd name="csY9" fmla="*/ 3214255 h 4433455"/>
            <a:gd name="csX10" fmla="*/ 9518073 w 9518073"/>
            <a:gd name="csY10" fmla="*/ 4405745 h 4433455"/>
            <a:gd name="csX11" fmla="*/ 0 w 9518073"/>
            <a:gd name="csY11" fmla="*/ 4433455 h 4433455"/>
            <a:gd name="csX0" fmla="*/ 0 w 9518073"/>
            <a:gd name="csY0" fmla="*/ 4433455 h 4433455"/>
            <a:gd name="csX1" fmla="*/ 540327 w 9518073"/>
            <a:gd name="csY1" fmla="*/ 3172691 h 4433455"/>
            <a:gd name="csX2" fmla="*/ 4197927 w 9518073"/>
            <a:gd name="csY2" fmla="*/ 55418 h 4433455"/>
            <a:gd name="csX3" fmla="*/ 4807527 w 9518073"/>
            <a:gd name="csY3" fmla="*/ 0 h 4433455"/>
            <a:gd name="csX4" fmla="*/ 5347854 w 9518073"/>
            <a:gd name="csY4" fmla="*/ 41564 h 4433455"/>
            <a:gd name="csX5" fmla="*/ 6788727 w 9518073"/>
            <a:gd name="csY5" fmla="*/ 512618 h 4433455"/>
            <a:gd name="csX6" fmla="*/ 7675418 w 9518073"/>
            <a:gd name="csY6" fmla="*/ 1122218 h 4433455"/>
            <a:gd name="csX7" fmla="*/ 8271164 w 9518073"/>
            <a:gd name="csY7" fmla="*/ 1967345 h 4433455"/>
            <a:gd name="csX8" fmla="*/ 8977745 w 9518073"/>
            <a:gd name="csY8" fmla="*/ 3214255 h 4433455"/>
            <a:gd name="csX9" fmla="*/ 9518073 w 9518073"/>
            <a:gd name="csY9" fmla="*/ 4405745 h 4433455"/>
            <a:gd name="csX10" fmla="*/ 0 w 9518073"/>
            <a:gd name="csY10" fmla="*/ 4433455 h 4433455"/>
            <a:gd name="csX0" fmla="*/ 0 w 9518073"/>
            <a:gd name="csY0" fmla="*/ 4433455 h 4433455"/>
            <a:gd name="csX1" fmla="*/ 4197927 w 9518073"/>
            <a:gd name="csY1" fmla="*/ 55418 h 4433455"/>
            <a:gd name="csX2" fmla="*/ 4807527 w 9518073"/>
            <a:gd name="csY2" fmla="*/ 0 h 4433455"/>
            <a:gd name="csX3" fmla="*/ 5347854 w 9518073"/>
            <a:gd name="csY3" fmla="*/ 41564 h 4433455"/>
            <a:gd name="csX4" fmla="*/ 6788727 w 9518073"/>
            <a:gd name="csY4" fmla="*/ 512618 h 4433455"/>
            <a:gd name="csX5" fmla="*/ 7675418 w 9518073"/>
            <a:gd name="csY5" fmla="*/ 1122218 h 4433455"/>
            <a:gd name="csX6" fmla="*/ 8271164 w 9518073"/>
            <a:gd name="csY6" fmla="*/ 1967345 h 4433455"/>
            <a:gd name="csX7" fmla="*/ 8977745 w 9518073"/>
            <a:gd name="csY7" fmla="*/ 3214255 h 4433455"/>
            <a:gd name="csX8" fmla="*/ 9518073 w 9518073"/>
            <a:gd name="csY8" fmla="*/ 4405745 h 4433455"/>
            <a:gd name="csX9" fmla="*/ 0 w 9518073"/>
            <a:gd name="csY9" fmla="*/ 4433455 h 4433455"/>
            <a:gd name="csX0" fmla="*/ 120198 w 9638271"/>
            <a:gd name="csY0" fmla="*/ 4720898 h 4720898"/>
            <a:gd name="csX1" fmla="*/ 4318125 w 9638271"/>
            <a:gd name="csY1" fmla="*/ 342861 h 4720898"/>
            <a:gd name="csX2" fmla="*/ 4927725 w 9638271"/>
            <a:gd name="csY2" fmla="*/ 287443 h 4720898"/>
            <a:gd name="csX3" fmla="*/ 5468052 w 9638271"/>
            <a:gd name="csY3" fmla="*/ 329007 h 4720898"/>
            <a:gd name="csX4" fmla="*/ 6908925 w 9638271"/>
            <a:gd name="csY4" fmla="*/ 800061 h 4720898"/>
            <a:gd name="csX5" fmla="*/ 7795616 w 9638271"/>
            <a:gd name="csY5" fmla="*/ 1409661 h 4720898"/>
            <a:gd name="csX6" fmla="*/ 8391362 w 9638271"/>
            <a:gd name="csY6" fmla="*/ 2254788 h 4720898"/>
            <a:gd name="csX7" fmla="*/ 9097943 w 9638271"/>
            <a:gd name="csY7" fmla="*/ 3501698 h 4720898"/>
            <a:gd name="csX8" fmla="*/ 9638271 w 9638271"/>
            <a:gd name="csY8" fmla="*/ 4693188 h 4720898"/>
            <a:gd name="csX9" fmla="*/ 120198 w 9638271"/>
            <a:gd name="csY9" fmla="*/ 4720898 h 4720898"/>
            <a:gd name="csX0" fmla="*/ 88018 w 9606091"/>
            <a:gd name="csY0" fmla="*/ 4433455 h 4433455"/>
            <a:gd name="csX1" fmla="*/ 4895545 w 9606091"/>
            <a:gd name="csY1" fmla="*/ 0 h 4433455"/>
            <a:gd name="csX2" fmla="*/ 5435872 w 9606091"/>
            <a:gd name="csY2" fmla="*/ 41564 h 4433455"/>
            <a:gd name="csX3" fmla="*/ 6876745 w 9606091"/>
            <a:gd name="csY3" fmla="*/ 512618 h 4433455"/>
            <a:gd name="csX4" fmla="*/ 7763436 w 9606091"/>
            <a:gd name="csY4" fmla="*/ 1122218 h 4433455"/>
            <a:gd name="csX5" fmla="*/ 8359182 w 9606091"/>
            <a:gd name="csY5" fmla="*/ 1967345 h 4433455"/>
            <a:gd name="csX6" fmla="*/ 9065763 w 9606091"/>
            <a:gd name="csY6" fmla="*/ 3214255 h 4433455"/>
            <a:gd name="csX7" fmla="*/ 9606091 w 9606091"/>
            <a:gd name="csY7" fmla="*/ 4405745 h 4433455"/>
            <a:gd name="csX8" fmla="*/ 88018 w 9606091"/>
            <a:gd name="csY8" fmla="*/ 4433455 h 4433455"/>
            <a:gd name="csX0" fmla="*/ 88018 w 9606091"/>
            <a:gd name="csY0" fmla="*/ 4433455 h 4433455"/>
            <a:gd name="csX1" fmla="*/ 4895545 w 9606091"/>
            <a:gd name="csY1" fmla="*/ 0 h 4433455"/>
            <a:gd name="csX2" fmla="*/ 6876745 w 9606091"/>
            <a:gd name="csY2" fmla="*/ 512618 h 4433455"/>
            <a:gd name="csX3" fmla="*/ 7763436 w 9606091"/>
            <a:gd name="csY3" fmla="*/ 1122218 h 4433455"/>
            <a:gd name="csX4" fmla="*/ 8359182 w 9606091"/>
            <a:gd name="csY4" fmla="*/ 1967345 h 4433455"/>
            <a:gd name="csX5" fmla="*/ 9065763 w 9606091"/>
            <a:gd name="csY5" fmla="*/ 3214255 h 4433455"/>
            <a:gd name="csX6" fmla="*/ 9606091 w 9606091"/>
            <a:gd name="csY6" fmla="*/ 4405745 h 4433455"/>
            <a:gd name="csX7" fmla="*/ 88018 w 9606091"/>
            <a:gd name="csY7" fmla="*/ 4433455 h 4433455"/>
            <a:gd name="csX0" fmla="*/ 88018 w 9606091"/>
            <a:gd name="csY0" fmla="*/ 4433455 h 4433455"/>
            <a:gd name="csX1" fmla="*/ 4895545 w 9606091"/>
            <a:gd name="csY1" fmla="*/ 0 h 4433455"/>
            <a:gd name="csX2" fmla="*/ 7763436 w 9606091"/>
            <a:gd name="csY2" fmla="*/ 1122218 h 4433455"/>
            <a:gd name="csX3" fmla="*/ 8359182 w 9606091"/>
            <a:gd name="csY3" fmla="*/ 1967345 h 4433455"/>
            <a:gd name="csX4" fmla="*/ 9065763 w 9606091"/>
            <a:gd name="csY4" fmla="*/ 3214255 h 4433455"/>
            <a:gd name="csX5" fmla="*/ 9606091 w 9606091"/>
            <a:gd name="csY5" fmla="*/ 4405745 h 4433455"/>
            <a:gd name="csX6" fmla="*/ 88018 w 9606091"/>
            <a:gd name="csY6" fmla="*/ 4433455 h 4433455"/>
            <a:gd name="csX0" fmla="*/ 88018 w 9606091"/>
            <a:gd name="csY0" fmla="*/ 4433455 h 4433455"/>
            <a:gd name="csX1" fmla="*/ 4895545 w 9606091"/>
            <a:gd name="csY1" fmla="*/ 0 h 4433455"/>
            <a:gd name="csX2" fmla="*/ 7680309 w 9606091"/>
            <a:gd name="csY2" fmla="*/ 1149928 h 4433455"/>
            <a:gd name="csX3" fmla="*/ 8359182 w 9606091"/>
            <a:gd name="csY3" fmla="*/ 1967345 h 4433455"/>
            <a:gd name="csX4" fmla="*/ 9065763 w 9606091"/>
            <a:gd name="csY4" fmla="*/ 3214255 h 4433455"/>
            <a:gd name="csX5" fmla="*/ 9606091 w 9606091"/>
            <a:gd name="csY5" fmla="*/ 4405745 h 4433455"/>
            <a:gd name="csX6" fmla="*/ 88018 w 9606091"/>
            <a:gd name="csY6" fmla="*/ 4433455 h 4433455"/>
            <a:gd name="csX0" fmla="*/ 88018 w 9606091"/>
            <a:gd name="csY0" fmla="*/ 4433455 h 4433455"/>
            <a:gd name="csX1" fmla="*/ 4895545 w 9606091"/>
            <a:gd name="csY1" fmla="*/ 0 h 4433455"/>
            <a:gd name="csX2" fmla="*/ 7597182 w 9606091"/>
            <a:gd name="csY2" fmla="*/ 1163783 h 4433455"/>
            <a:gd name="csX3" fmla="*/ 8359182 w 9606091"/>
            <a:gd name="csY3" fmla="*/ 1967345 h 4433455"/>
            <a:gd name="csX4" fmla="*/ 9065763 w 9606091"/>
            <a:gd name="csY4" fmla="*/ 3214255 h 4433455"/>
            <a:gd name="csX5" fmla="*/ 9606091 w 9606091"/>
            <a:gd name="csY5" fmla="*/ 4405745 h 4433455"/>
            <a:gd name="csX6" fmla="*/ 88018 w 9606091"/>
            <a:gd name="csY6" fmla="*/ 4433455 h 4433455"/>
            <a:gd name="csX0" fmla="*/ 88018 w 9606091"/>
            <a:gd name="csY0" fmla="*/ 4433455 h 4433455"/>
            <a:gd name="csX1" fmla="*/ 4895545 w 9606091"/>
            <a:gd name="csY1" fmla="*/ 0 h 4433455"/>
            <a:gd name="csX2" fmla="*/ 8359182 w 9606091"/>
            <a:gd name="csY2" fmla="*/ 1967345 h 4433455"/>
            <a:gd name="csX3" fmla="*/ 9065763 w 9606091"/>
            <a:gd name="csY3" fmla="*/ 3214255 h 4433455"/>
            <a:gd name="csX4" fmla="*/ 9606091 w 9606091"/>
            <a:gd name="csY4" fmla="*/ 4405745 h 4433455"/>
            <a:gd name="csX5" fmla="*/ 88018 w 9606091"/>
            <a:gd name="csY5" fmla="*/ 4433455 h 4433455"/>
            <a:gd name="csX0" fmla="*/ 88018 w 9606091"/>
            <a:gd name="csY0" fmla="*/ 4433455 h 4433455"/>
            <a:gd name="csX1" fmla="*/ 4895545 w 9606091"/>
            <a:gd name="csY1" fmla="*/ 0 h 4433455"/>
            <a:gd name="csX2" fmla="*/ 9065763 w 9606091"/>
            <a:gd name="csY2" fmla="*/ 3214255 h 4433455"/>
            <a:gd name="csX3" fmla="*/ 9606091 w 9606091"/>
            <a:gd name="csY3" fmla="*/ 4405745 h 4433455"/>
            <a:gd name="csX4" fmla="*/ 88018 w 9606091"/>
            <a:gd name="csY4" fmla="*/ 4433455 h 4433455"/>
            <a:gd name="csX0" fmla="*/ 88018 w 9606091"/>
            <a:gd name="csY0" fmla="*/ 4433455 h 4433455"/>
            <a:gd name="csX1" fmla="*/ 4895545 w 9606091"/>
            <a:gd name="csY1" fmla="*/ 0 h 4433455"/>
            <a:gd name="csX2" fmla="*/ 9024199 w 9606091"/>
            <a:gd name="csY2" fmla="*/ 3214255 h 4433455"/>
            <a:gd name="csX3" fmla="*/ 9606091 w 9606091"/>
            <a:gd name="csY3" fmla="*/ 4405745 h 4433455"/>
            <a:gd name="csX4" fmla="*/ 88018 w 9606091"/>
            <a:gd name="csY4" fmla="*/ 4433455 h 4433455"/>
            <a:gd name="csX0" fmla="*/ 88018 w 9606091"/>
            <a:gd name="csY0" fmla="*/ 4433455 h 4433455"/>
            <a:gd name="csX1" fmla="*/ 4895545 w 9606091"/>
            <a:gd name="csY1" fmla="*/ 0 h 4433455"/>
            <a:gd name="csX2" fmla="*/ 9606091 w 9606091"/>
            <a:gd name="csY2" fmla="*/ 4405745 h 4433455"/>
            <a:gd name="csX3" fmla="*/ 88018 w 9606091"/>
            <a:gd name="csY3" fmla="*/ 4433455 h 4433455"/>
            <a:gd name="csX0" fmla="*/ 100527 w 9618600"/>
            <a:gd name="csY0" fmla="*/ 4694759 h 4694759"/>
            <a:gd name="csX1" fmla="*/ 4908054 w 9618600"/>
            <a:gd name="csY1" fmla="*/ 261304 h 4694759"/>
            <a:gd name="csX2" fmla="*/ 9618600 w 9618600"/>
            <a:gd name="csY2" fmla="*/ 4667049 h 4694759"/>
            <a:gd name="csX3" fmla="*/ 100527 w 9618600"/>
            <a:gd name="csY3" fmla="*/ 4694759 h 4694759"/>
            <a:gd name="csX0" fmla="*/ 146332 w 9664405"/>
            <a:gd name="csY0" fmla="*/ 4437984 h 4437984"/>
            <a:gd name="csX1" fmla="*/ 4953859 w 9664405"/>
            <a:gd name="csY1" fmla="*/ 4529 h 4437984"/>
            <a:gd name="csX2" fmla="*/ 9664405 w 9664405"/>
            <a:gd name="csY2" fmla="*/ 4410274 h 4437984"/>
            <a:gd name="csX3" fmla="*/ 146332 w 9664405"/>
            <a:gd name="csY3" fmla="*/ 4437984 h 4437984"/>
            <a:gd name="csX0" fmla="*/ 146332 w 9664405"/>
            <a:gd name="csY0" fmla="*/ 4438603 h 4438603"/>
            <a:gd name="csX1" fmla="*/ 4953859 w 9664405"/>
            <a:gd name="csY1" fmla="*/ 5148 h 4438603"/>
            <a:gd name="csX2" fmla="*/ 9664405 w 9664405"/>
            <a:gd name="csY2" fmla="*/ 4410893 h 4438603"/>
            <a:gd name="csX3" fmla="*/ 146332 w 9664405"/>
            <a:gd name="csY3" fmla="*/ 4438603 h 4438603"/>
            <a:gd name="csX0" fmla="*/ 0 w 9518073"/>
            <a:gd name="csY0" fmla="*/ 4438603 h 4438603"/>
            <a:gd name="csX1" fmla="*/ 4807527 w 9518073"/>
            <a:gd name="csY1" fmla="*/ 5148 h 4438603"/>
            <a:gd name="csX2" fmla="*/ 9518073 w 9518073"/>
            <a:gd name="csY2" fmla="*/ 4410893 h 4438603"/>
            <a:gd name="csX3" fmla="*/ 0 w 9518073"/>
            <a:gd name="csY3" fmla="*/ 4438603 h 4438603"/>
            <a:gd name="csX0" fmla="*/ 0 w 9518073"/>
            <a:gd name="csY0" fmla="*/ 4433653 h 4433653"/>
            <a:gd name="csX1" fmla="*/ 4807527 w 9518073"/>
            <a:gd name="csY1" fmla="*/ 198 h 4433653"/>
            <a:gd name="csX2" fmla="*/ 9518073 w 9518073"/>
            <a:gd name="csY2" fmla="*/ 4405943 h 4433653"/>
            <a:gd name="csX3" fmla="*/ 0 w 9518073"/>
            <a:gd name="csY3" fmla="*/ 4433653 h 4433653"/>
            <a:gd name="csX0" fmla="*/ 0 w 9518073"/>
            <a:gd name="csY0" fmla="*/ 4435174 h 4435174"/>
            <a:gd name="csX1" fmla="*/ 4807527 w 9518073"/>
            <a:gd name="csY1" fmla="*/ 1719 h 4435174"/>
            <a:gd name="csX2" fmla="*/ 9518073 w 9518073"/>
            <a:gd name="csY2" fmla="*/ 4407464 h 4435174"/>
            <a:gd name="csX3" fmla="*/ 0 w 9518073"/>
            <a:gd name="csY3" fmla="*/ 4435174 h 4435174"/>
            <a:gd name="csX0" fmla="*/ 0 w 9609513"/>
            <a:gd name="csY0" fmla="*/ 4435174 h 4498904"/>
            <a:gd name="csX1" fmla="*/ 4807527 w 9609513"/>
            <a:gd name="csY1" fmla="*/ 1719 h 4498904"/>
            <a:gd name="csX2" fmla="*/ 9609513 w 9609513"/>
            <a:gd name="csY2" fmla="*/ 4498904 h 4498904"/>
            <a:gd name="csX0" fmla="*/ 0 w 9554095"/>
            <a:gd name="csY0" fmla="*/ 4433459 h 4455625"/>
            <a:gd name="csX1" fmla="*/ 4807527 w 9554095"/>
            <a:gd name="csY1" fmla="*/ 4 h 4455625"/>
            <a:gd name="csX2" fmla="*/ 9554095 w 9554095"/>
            <a:gd name="csY2" fmla="*/ 4455625 h 4455625"/>
            <a:gd name="csX0" fmla="*/ 0 w 9554095"/>
            <a:gd name="csY0" fmla="*/ 4433459 h 4455625"/>
            <a:gd name="csX1" fmla="*/ 4807527 w 9554095"/>
            <a:gd name="csY1" fmla="*/ 4 h 4455625"/>
            <a:gd name="csX2" fmla="*/ 9554095 w 9554095"/>
            <a:gd name="csY2" fmla="*/ 4455625 h 4455625"/>
            <a:gd name="csX0" fmla="*/ 0 w 9554095"/>
            <a:gd name="csY0" fmla="*/ 4433459 h 4455625"/>
            <a:gd name="csX1" fmla="*/ 4807527 w 9554095"/>
            <a:gd name="csY1" fmla="*/ 4 h 4455625"/>
            <a:gd name="csX2" fmla="*/ 9554095 w 9554095"/>
            <a:gd name="csY2" fmla="*/ 4455625 h 4455625"/>
            <a:gd name="csX0" fmla="*/ 0 w 9554095"/>
            <a:gd name="csY0" fmla="*/ 4433486 h 4455652"/>
            <a:gd name="csX1" fmla="*/ 4807527 w 9554095"/>
            <a:gd name="csY1" fmla="*/ 31 h 4455652"/>
            <a:gd name="csX2" fmla="*/ 9554095 w 9554095"/>
            <a:gd name="csY2" fmla="*/ 4455652 h 4455652"/>
            <a:gd name="csX0" fmla="*/ 0 w 9554095"/>
            <a:gd name="csY0" fmla="*/ 4433503 h 4455669"/>
            <a:gd name="csX1" fmla="*/ 4807527 w 9554095"/>
            <a:gd name="csY1" fmla="*/ 48 h 4455669"/>
            <a:gd name="csX2" fmla="*/ 9554095 w 9554095"/>
            <a:gd name="csY2" fmla="*/ 4455669 h 4455669"/>
            <a:gd name="csX0" fmla="*/ 0 w 9554095"/>
            <a:gd name="csY0" fmla="*/ 4433503 h 4455669"/>
            <a:gd name="csX1" fmla="*/ 4807527 w 9554095"/>
            <a:gd name="csY1" fmla="*/ 48 h 4455669"/>
            <a:gd name="csX2" fmla="*/ 9554095 w 9554095"/>
            <a:gd name="csY2" fmla="*/ 4455669 h 4455669"/>
          </a:gdLst>
          <a:ahLst/>
          <a:cxnLst>
            <a:cxn ang="0">
              <a:pos x="csX0" y="csY0"/>
            </a:cxn>
            <a:cxn ang="0">
              <a:pos x="csX1" y="csY1"/>
            </a:cxn>
            <a:cxn ang="0">
              <a:pos x="csX2" y="csY2"/>
            </a:cxn>
          </a:cxnLst>
          <a:rect l="l" t="t" r="r" b="b"/>
          <a:pathLst>
            <a:path w="9554095" h="4455669">
              <a:moveTo>
                <a:pt x="0" y="4433503"/>
              </a:moveTo>
              <a:cubicBezTo>
                <a:pt x="1182255" y="1482484"/>
                <a:pt x="2383905" y="10209"/>
                <a:pt x="4807527" y="48"/>
              </a:cubicBezTo>
              <a:cubicBezTo>
                <a:pt x="7231149" y="-10113"/>
                <a:pt x="8446654" y="1579465"/>
                <a:pt x="9554095" y="4455669"/>
              </a:cubicBezTo>
            </a:path>
          </a:pathLst>
        </a:cu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YANDI/Production/YA03%20Mining/YA0303%20Drill%20and%20Blast/Blasting/Masterblast%20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nrwholdings-my.sharepoint.com/Users/brent.buffham/Documents/Excel%20from%20Brian/S3_190_312_V1%20Design.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rwbdcfil01\NRW\20%20Drill%20&amp;%20Blast\Tech%20Services\Explosives%20&amp;%20DG\Z%20BK%20Working\Calculators\Drill%20and%20Blas%20Project%20Costing%20Spreadsheet.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sterblast_VER2_john%2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_EM_FO_daily usage"/>
      <sheetName val="Initiating Daily Usage"/>
      <sheetName val="BLAST DATA"/>
      <sheetName val="AN Shed totals"/>
      <sheetName val="EP Tank Totals"/>
      <sheetName val="Orica Totals"/>
      <sheetName val="Sheet2"/>
      <sheetName val="Monthly Pivot"/>
      <sheetName val="Costing"/>
      <sheetName val="Monthly Cons &amp; Cost"/>
      <sheetName val="Blast Report"/>
      <sheetName val="Item Costs"/>
      <sheetName val="Blast Report Front Pg loop"/>
      <sheetName val="Blast Report Front Pg orica"/>
      <sheetName val="Blast Report Front Pg NEW"/>
      <sheetName val="Mag stock Orica"/>
      <sheetName val="Mag stock Dyno"/>
      <sheetName val="Mod Usage Sheet 200211"/>
      <sheetName val="Mod Usage Sheet Orica"/>
      <sheetName val="Stocktake Sheet"/>
      <sheetName val="Stocktake ORICA"/>
      <sheetName val="Usage title"/>
      <sheetName val="Cost Report"/>
      <sheetName val="AN_EMU tracking"/>
      <sheetName val="INPUT SHEET"/>
      <sheetName val="Stocktake 6.12.11"/>
      <sheetName val="Stocktake 10.1.12"/>
      <sheetName val="Stocktake 18.1.12"/>
      <sheetName val="Stocktake 25.1.12"/>
      <sheetName val="Stocktake 01.02.12"/>
      <sheetName val="Stocktake 08.02.12"/>
      <sheetName val="Stocktake 15.02.12"/>
      <sheetName val="Stocktake 23.02.12 "/>
      <sheetName val="Stocktake 29.02.12"/>
      <sheetName val="Stocktake 07.03.2012"/>
      <sheetName val="Stocktake 14.03.2012"/>
      <sheetName val="Stocktake 21.03.2012"/>
      <sheetName val="Stocktake 28.03.2012"/>
      <sheetName val="Stocktake 04.04.2012"/>
      <sheetName val="Stocktake 11.04.2012"/>
      <sheetName val="Stocktake 18.04.2012"/>
      <sheetName val="Stocktake 25.04.2012"/>
      <sheetName val="Stocktake 02.05.2012"/>
      <sheetName val="Stocktake 09.05.2012"/>
      <sheetName val="Stocktake 16.05.2012"/>
      <sheetName val="Stocktake 23.05.2012"/>
      <sheetName val="Stocktake 30.05.2012"/>
      <sheetName val="Stocktake 06.06.2012"/>
      <sheetName val="Stocktake 13.06.2012"/>
      <sheetName val="Stocktake 20.06.2012"/>
      <sheetName val="Stocktake 27.06.2012"/>
      <sheetName val="Stocktake 04.07.2012"/>
      <sheetName val="Stocktake 11.07.2012"/>
      <sheetName val="Stocktake 17.07.2012"/>
      <sheetName val="Stocktake 25.07.2012"/>
      <sheetName val="Stocktake 01.08.2012"/>
      <sheetName val="Stocktake 08.08.2012"/>
      <sheetName val="Stocktake 15-08-12"/>
      <sheetName val="Stocktake 22-08-12"/>
      <sheetName val="Stocktake 29-08-12"/>
      <sheetName val="Stocktake 05-09-12"/>
      <sheetName val="Stocktake 12-09-12"/>
      <sheetName val="Stocktake 19-09-12"/>
      <sheetName val="Stocktake 26-09-12"/>
      <sheetName val="Stocktake 02-10-12"/>
      <sheetName val="Stocktake 10-10-12"/>
      <sheetName val="Stocktake 17-10-12"/>
      <sheetName val="Stocktake 24-10-12"/>
      <sheetName val="Stocktake 30-10-12"/>
      <sheetName val="Stocktake 07-11-12 "/>
      <sheetName val="Stocktake 14-11-12"/>
      <sheetName val="Stocktake 21-11-12"/>
      <sheetName val="Stocktake 28-11-12"/>
      <sheetName val="Stocktake 05-12-12"/>
      <sheetName val="Stocktake 12-12-12"/>
      <sheetName val="Sheet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ABLES"/>
      <sheetName val="LISTS"/>
      <sheetName val="PRE-DESIGN CALCULATORS"/>
      <sheetName val="DATA ENTRY"/>
      <sheetName val="SURVEY"/>
      <sheetName val="CONTROL ROOM"/>
      <sheetName val="BLAST DESIGN SHEET"/>
      <sheetName val="DESIGN DASHBOARD"/>
      <sheetName val="DESIGN CHECK"/>
      <sheetName val="QAQC SHEET"/>
      <sheetName val="CHARGE SHEET"/>
      <sheetName val="CHARGE MAP"/>
      <sheetName val="ACCESSORIES "/>
      <sheetName val="BATTER CROSS SECTION"/>
      <sheetName val="TIE IN PLAN"/>
      <sheetName val="TIMING CONTOURS"/>
      <sheetName val="1ST MOVEMENT"/>
      <sheetName val="BURDEN RELIEF"/>
      <sheetName val="BURNING FRONT"/>
      <sheetName val="VIBRATION ANALYSIS"/>
      <sheetName val="POST BLAST CONFORMANCE"/>
      <sheetName val="POST BLAST ENGINEERS REPORT"/>
      <sheetName val="POST BLAST SHOTFIRERS REPORT"/>
      <sheetName val="CHECKLIST"/>
      <sheetName val="Sheet6"/>
      <sheetName val="ACCESSORIES"/>
      <sheetName val="BLANK TEMPLATE LANDSCAPE"/>
      <sheetName val="BLANK TEMPLATE PORTRAIT"/>
      <sheetName val="Vibration Prediction"/>
      <sheetName val="PPV GRAPHS"/>
      <sheetName val="Site PPV Model1"/>
      <sheetName val="Site PPV Model2"/>
      <sheetName val="Site PPV Model3"/>
      <sheetName val="Site PPV Model4"/>
      <sheetName val="Site PPV Model5"/>
      <sheetName val="Data_Inhole_Density_Chart"/>
      <sheetName val="Blast design Front Sheet"/>
      <sheetName val="Stemming_Inhole"/>
      <sheetName val="In Hole Density"/>
      <sheetName val="Flyrock Exclusion Calculator"/>
      <sheetName val="Fly Rock Envelope"/>
      <sheetName val="Sheet1"/>
      <sheetName val="Sensitive Receivers"/>
      <sheetName val="S3_190_312_V1 Design"/>
    </sheetNames>
    <sheetDataSet>
      <sheetData sheetId="0"/>
      <sheetData sheetId="1"/>
      <sheetData sheetId="2"/>
      <sheetData sheetId="3"/>
      <sheetData sheetId="4"/>
      <sheetData sheetId="5"/>
      <sheetData sheetId="6"/>
      <sheetData sheetId="7">
        <row r="20">
          <cell r="C20">
            <v>4.5</v>
          </cell>
        </row>
      </sheetData>
      <sheetData sheetId="8"/>
      <sheetData sheetId="9"/>
      <sheetData sheetId="10"/>
      <sheetData sheetId="11">
        <row r="16">
          <cell r="A16">
            <v>63</v>
          </cell>
          <cell r="B16">
            <v>13.6</v>
          </cell>
          <cell r="C16">
            <v>283.14000000000004</v>
          </cell>
          <cell r="D16">
            <v>380.82016466802747</v>
          </cell>
          <cell r="G16">
            <v>7.3999999999999995</v>
          </cell>
          <cell r="H16">
            <v>1.3449889265664599</v>
          </cell>
          <cell r="I16">
            <v>6.2</v>
          </cell>
          <cell r="K16">
            <v>1.2494744237356294</v>
          </cell>
        </row>
        <row r="17">
          <cell r="A17">
            <v>64</v>
          </cell>
          <cell r="B17">
            <v>13.6</v>
          </cell>
          <cell r="C17">
            <v>283.14000000000004</v>
          </cell>
          <cell r="D17">
            <v>380.82016466802747</v>
          </cell>
          <cell r="E17" t="str">
            <v/>
          </cell>
          <cell r="G17">
            <v>7.3999999999999995</v>
          </cell>
          <cell r="H17">
            <v>1.3449889265664599</v>
          </cell>
          <cell r="I17">
            <v>6.2</v>
          </cell>
          <cell r="K17">
            <v>1.2494744237356294</v>
          </cell>
        </row>
        <row r="18">
          <cell r="A18">
            <v>65</v>
          </cell>
          <cell r="B18">
            <v>13.5</v>
          </cell>
          <cell r="C18">
            <v>280.8</v>
          </cell>
          <cell r="D18">
            <v>375.67394622656769</v>
          </cell>
          <cell r="E18" t="str">
            <v/>
          </cell>
          <cell r="G18">
            <v>7.3</v>
          </cell>
          <cell r="H18">
            <v>1.3378701788695431</v>
          </cell>
          <cell r="I18">
            <v>6.2</v>
          </cell>
          <cell r="K18">
            <v>1.2494744237356294</v>
          </cell>
        </row>
        <row r="19">
          <cell r="A19">
            <v>66</v>
          </cell>
          <cell r="B19">
            <v>13.6</v>
          </cell>
          <cell r="C19">
            <v>283.14000000000004</v>
          </cell>
          <cell r="D19">
            <v>380.82016466802747</v>
          </cell>
          <cell r="E19" t="str">
            <v/>
          </cell>
          <cell r="G19">
            <v>7.3999999999999995</v>
          </cell>
          <cell r="H19">
            <v>1.3449889265664599</v>
          </cell>
          <cell r="I19">
            <v>6.2</v>
          </cell>
          <cell r="K19">
            <v>1.2494744237356294</v>
          </cell>
        </row>
        <row r="20">
          <cell r="A20">
            <v>67</v>
          </cell>
          <cell r="B20">
            <v>13.6</v>
          </cell>
          <cell r="C20">
            <v>283.14000000000004</v>
          </cell>
          <cell r="D20">
            <v>380.82016466802747</v>
          </cell>
          <cell r="E20" t="str">
            <v/>
          </cell>
          <cell r="G20">
            <v>7.3999999999999995</v>
          </cell>
          <cell r="H20">
            <v>1.3449889265664599</v>
          </cell>
          <cell r="I20">
            <v>6.2</v>
          </cell>
          <cell r="K20">
            <v>1.2494744237356294</v>
          </cell>
        </row>
        <row r="21">
          <cell r="A21">
            <v>68</v>
          </cell>
          <cell r="B21">
            <v>13.7</v>
          </cell>
          <cell r="C21">
            <v>285.48</v>
          </cell>
          <cell r="D21">
            <v>385.96638310948731</v>
          </cell>
          <cell r="E21" t="str">
            <v/>
          </cell>
          <cell r="G21">
            <v>7.4999999999999991</v>
          </cell>
          <cell r="H21">
            <v>1.3519909734814604</v>
          </cell>
          <cell r="I21">
            <v>6.2</v>
          </cell>
          <cell r="K21">
            <v>1.2494744237356294</v>
          </cell>
        </row>
        <row r="22">
          <cell r="A22">
            <v>69</v>
          </cell>
          <cell r="B22">
            <v>14</v>
          </cell>
          <cell r="C22">
            <v>292.5</v>
          </cell>
          <cell r="D22">
            <v>401.40503843386688</v>
          </cell>
          <cell r="E22" t="str">
            <v/>
          </cell>
          <cell r="G22">
            <v>7.8</v>
          </cell>
          <cell r="H22">
            <v>1.3723249177226218</v>
          </cell>
          <cell r="I22">
            <v>6.2</v>
          </cell>
          <cell r="K22">
            <v>1.2494744237356294</v>
          </cell>
        </row>
        <row r="23">
          <cell r="A23">
            <v>70</v>
          </cell>
          <cell r="B23">
            <v>14.3</v>
          </cell>
          <cell r="C23">
            <v>299.52000000000004</v>
          </cell>
          <cell r="D23">
            <v>417.35689167254446</v>
          </cell>
          <cell r="E23" t="str">
            <v/>
          </cell>
          <cell r="G23">
            <v>8.1000000000000014</v>
          </cell>
          <cell r="H23">
            <v>1.3934191094836552</v>
          </cell>
          <cell r="I23">
            <v>6.2</v>
          </cell>
          <cell r="K23">
            <v>1.2510127165725644</v>
          </cell>
        </row>
        <row r="24">
          <cell r="A24">
            <v>71</v>
          </cell>
          <cell r="B24">
            <v>14.5</v>
          </cell>
          <cell r="C24">
            <v>304.20000000000005</v>
          </cell>
          <cell r="D24">
            <v>427.6620001089035</v>
          </cell>
          <cell r="E24" t="str">
            <v/>
          </cell>
          <cell r="G24">
            <v>8.3000000000000007</v>
          </cell>
          <cell r="H24">
            <v>1.4058579885236799</v>
          </cell>
          <cell r="I24">
            <v>6.2</v>
          </cell>
          <cell r="K24">
            <v>1.2510127165725644</v>
          </cell>
        </row>
        <row r="25">
          <cell r="A25">
            <v>72</v>
          </cell>
          <cell r="B25">
            <v>14.2</v>
          </cell>
          <cell r="C25">
            <v>297.18</v>
          </cell>
          <cell r="D25">
            <v>412.20433745436469</v>
          </cell>
          <cell r="E25" t="str">
            <v/>
          </cell>
          <cell r="G25">
            <v>7.9999999999999991</v>
          </cell>
          <cell r="H25">
            <v>1.3870527540694686</v>
          </cell>
          <cell r="I25">
            <v>6.2</v>
          </cell>
          <cell r="K25">
            <v>1.2510127165725644</v>
          </cell>
        </row>
        <row r="26">
          <cell r="A26">
            <v>73</v>
          </cell>
          <cell r="B26">
            <v>14</v>
          </cell>
          <cell r="C26">
            <v>292.5</v>
          </cell>
          <cell r="D26">
            <v>401.40503843386688</v>
          </cell>
          <cell r="E26" t="str">
            <v/>
          </cell>
          <cell r="G26">
            <v>7.8</v>
          </cell>
          <cell r="H26">
            <v>1.3723249177226218</v>
          </cell>
          <cell r="I26">
            <v>6.2</v>
          </cell>
          <cell r="K26">
            <v>1.2494744237356294</v>
          </cell>
        </row>
        <row r="27">
          <cell r="A27">
            <v>74</v>
          </cell>
          <cell r="B27">
            <v>13.9</v>
          </cell>
          <cell r="C27">
            <v>290.16000000000003</v>
          </cell>
          <cell r="D27">
            <v>396.25881999240704</v>
          </cell>
          <cell r="E27" t="str">
            <v/>
          </cell>
          <cell r="G27">
            <v>7.7</v>
          </cell>
          <cell r="H27">
            <v>1.3656562585897678</v>
          </cell>
          <cell r="I27">
            <v>6.2</v>
          </cell>
          <cell r="K27">
            <v>1.2494744237356294</v>
          </cell>
        </row>
        <row r="28">
          <cell r="A28">
            <v>75</v>
          </cell>
          <cell r="B28">
            <v>13.7</v>
          </cell>
          <cell r="C28">
            <v>285.48</v>
          </cell>
          <cell r="D28">
            <v>385.96638310948731</v>
          </cell>
          <cell r="E28" t="str">
            <v/>
          </cell>
          <cell r="G28">
            <v>7.4999999999999991</v>
          </cell>
          <cell r="H28">
            <v>1.3519909734814604</v>
          </cell>
          <cell r="I28">
            <v>6.2</v>
          </cell>
          <cell r="K28">
            <v>1.2494744237356294</v>
          </cell>
        </row>
        <row r="29">
          <cell r="A29">
            <v>76</v>
          </cell>
          <cell r="B29">
            <v>13.8</v>
          </cell>
          <cell r="C29">
            <v>287.82000000000005</v>
          </cell>
          <cell r="D29">
            <v>391.1126015509472</v>
          </cell>
          <cell r="E29" t="str">
            <v/>
          </cell>
          <cell r="G29">
            <v>7.6000000000000005</v>
          </cell>
          <cell r="H29">
            <v>1.3588791659750787</v>
          </cell>
          <cell r="I29">
            <v>6.2</v>
          </cell>
          <cell r="K29">
            <v>1.2494744237356294</v>
          </cell>
        </row>
        <row r="30">
          <cell r="A30">
            <v>77</v>
          </cell>
          <cell r="B30">
            <v>13.7</v>
          </cell>
          <cell r="C30">
            <v>285.48</v>
          </cell>
          <cell r="D30">
            <v>385.96638310948731</v>
          </cell>
          <cell r="E30" t="str">
            <v/>
          </cell>
          <cell r="G30">
            <v>7.4999999999999991</v>
          </cell>
          <cell r="H30">
            <v>1.3519909734814604</v>
          </cell>
          <cell r="I30">
            <v>6.2</v>
          </cell>
          <cell r="K30">
            <v>1.2494744237356294</v>
          </cell>
        </row>
        <row r="31">
          <cell r="A31">
            <v>78</v>
          </cell>
          <cell r="B31">
            <v>13.7</v>
          </cell>
          <cell r="C31">
            <v>285.48</v>
          </cell>
          <cell r="D31">
            <v>385.96638310948731</v>
          </cell>
          <cell r="E31" t="str">
            <v/>
          </cell>
          <cell r="G31">
            <v>7.4999999999999991</v>
          </cell>
          <cell r="H31">
            <v>1.3519909734814604</v>
          </cell>
          <cell r="I31">
            <v>6.2</v>
          </cell>
          <cell r="K31">
            <v>1.2494744237356294</v>
          </cell>
        </row>
        <row r="32">
          <cell r="A32">
            <v>79</v>
          </cell>
          <cell r="B32">
            <v>13.6</v>
          </cell>
          <cell r="C32">
            <v>283.14000000000004</v>
          </cell>
          <cell r="D32">
            <v>380.82016466802747</v>
          </cell>
          <cell r="E32" t="str">
            <v/>
          </cell>
          <cell r="G32">
            <v>7.3999999999999995</v>
          </cell>
          <cell r="H32">
            <v>1.3449889265664599</v>
          </cell>
          <cell r="I32">
            <v>6.2</v>
          </cell>
          <cell r="K32">
            <v>1.2494744237356294</v>
          </cell>
        </row>
        <row r="33">
          <cell r="A33">
            <v>80</v>
          </cell>
          <cell r="B33">
            <v>13.6</v>
          </cell>
          <cell r="C33">
            <v>283.14000000000004</v>
          </cell>
          <cell r="D33">
            <v>380.82016466802747</v>
          </cell>
          <cell r="E33" t="str">
            <v/>
          </cell>
          <cell r="G33">
            <v>7.3999999999999995</v>
          </cell>
          <cell r="H33">
            <v>1.3449889265664599</v>
          </cell>
          <cell r="I33">
            <v>6.2</v>
          </cell>
          <cell r="K33">
            <v>1.2494744237356294</v>
          </cell>
        </row>
        <row r="34">
          <cell r="A34">
            <v>81</v>
          </cell>
          <cell r="B34">
            <v>13.5</v>
          </cell>
          <cell r="C34">
            <v>280.8</v>
          </cell>
          <cell r="D34">
            <v>375.67394622656769</v>
          </cell>
          <cell r="E34" t="str">
            <v/>
          </cell>
          <cell r="G34">
            <v>7.3</v>
          </cell>
          <cell r="H34">
            <v>1.3378701788695431</v>
          </cell>
          <cell r="I34">
            <v>6.2</v>
          </cell>
          <cell r="K34">
            <v>1.2494744237356294</v>
          </cell>
        </row>
        <row r="35">
          <cell r="A35">
            <v>82</v>
          </cell>
          <cell r="B35">
            <v>13.5</v>
          </cell>
          <cell r="C35">
            <v>280.8</v>
          </cell>
          <cell r="D35">
            <v>375.67394622656769</v>
          </cell>
          <cell r="E35" t="str">
            <v/>
          </cell>
          <cell r="G35">
            <v>7.3</v>
          </cell>
          <cell r="H35">
            <v>1.3378701788695431</v>
          </cell>
          <cell r="I35">
            <v>6.2</v>
          </cell>
          <cell r="K35">
            <v>1.2494744237356294</v>
          </cell>
        </row>
        <row r="36">
          <cell r="A36">
            <v>83</v>
          </cell>
          <cell r="B36">
            <v>13.6</v>
          </cell>
          <cell r="C36">
            <v>283.14000000000004</v>
          </cell>
          <cell r="D36">
            <v>380.82016466802747</v>
          </cell>
          <cell r="E36" t="str">
            <v/>
          </cell>
          <cell r="G36">
            <v>7.3999999999999995</v>
          </cell>
          <cell r="H36">
            <v>1.3449889265664599</v>
          </cell>
          <cell r="I36">
            <v>6.2</v>
          </cell>
          <cell r="K36">
            <v>1.2494744237356294</v>
          </cell>
        </row>
        <row r="37">
          <cell r="A37">
            <v>84</v>
          </cell>
          <cell r="B37">
            <v>13.8</v>
          </cell>
          <cell r="C37">
            <v>287.82000000000005</v>
          </cell>
          <cell r="D37">
            <v>391.1126015509472</v>
          </cell>
          <cell r="E37" t="str">
            <v/>
          </cell>
          <cell r="G37">
            <v>7.6000000000000005</v>
          </cell>
          <cell r="H37">
            <v>1.3588791659750787</v>
          </cell>
          <cell r="I37">
            <v>6.2</v>
          </cell>
          <cell r="K37">
            <v>1.2494744237356294</v>
          </cell>
        </row>
        <row r="38">
          <cell r="A38">
            <v>85</v>
          </cell>
          <cell r="B38">
            <v>13.5</v>
          </cell>
          <cell r="C38">
            <v>280.8</v>
          </cell>
          <cell r="D38">
            <v>375.67394622656769</v>
          </cell>
          <cell r="E38" t="str">
            <v/>
          </cell>
          <cell r="G38">
            <v>7.3</v>
          </cell>
          <cell r="H38">
            <v>1.3378701788695431</v>
          </cell>
          <cell r="I38">
            <v>6.2</v>
          </cell>
          <cell r="K38">
            <v>1.2494744237356294</v>
          </cell>
        </row>
        <row r="39">
          <cell r="A39">
            <v>86</v>
          </cell>
          <cell r="B39">
            <v>13</v>
          </cell>
          <cell r="C39">
            <v>269.10000000000002</v>
          </cell>
          <cell r="D39">
            <v>349.47661283000798</v>
          </cell>
          <cell r="E39" t="str">
            <v/>
          </cell>
          <cell r="G39">
            <v>6.8</v>
          </cell>
          <cell r="H39">
            <v>1.2986867812337717</v>
          </cell>
          <cell r="I39">
            <v>6.2</v>
          </cell>
          <cell r="K39">
            <v>1.2478097049548853</v>
          </cell>
        </row>
        <row r="40">
          <cell r="A40">
            <v>87</v>
          </cell>
          <cell r="B40">
            <v>13.1</v>
          </cell>
          <cell r="C40">
            <v>271.44</v>
          </cell>
          <cell r="D40">
            <v>355.08907246072835</v>
          </cell>
          <cell r="E40" t="str">
            <v/>
          </cell>
          <cell r="G40">
            <v>6.8999999999999995</v>
          </cell>
          <cell r="H40">
            <v>1.3081678177893028</v>
          </cell>
          <cell r="I40">
            <v>6.2</v>
          </cell>
          <cell r="K40">
            <v>1.2494744237356294</v>
          </cell>
        </row>
        <row r="41">
          <cell r="A41">
            <v>88</v>
          </cell>
          <cell r="B41">
            <v>13.4</v>
          </cell>
          <cell r="C41">
            <v>278.46000000000004</v>
          </cell>
          <cell r="D41">
            <v>370.52772778510791</v>
          </cell>
          <cell r="E41" t="str">
            <v/>
          </cell>
          <cell r="G41">
            <v>7.2</v>
          </cell>
          <cell r="H41">
            <v>1.3306317883541905</v>
          </cell>
          <cell r="I41">
            <v>6.2</v>
          </cell>
          <cell r="K41">
            <v>1.2494744237356294</v>
          </cell>
        </row>
        <row r="42">
          <cell r="A42">
            <v>89</v>
          </cell>
          <cell r="B42">
            <v>13.6</v>
          </cell>
          <cell r="C42">
            <v>283.14000000000004</v>
          </cell>
          <cell r="D42">
            <v>380.82016466802747</v>
          </cell>
          <cell r="E42" t="str">
            <v/>
          </cell>
          <cell r="G42">
            <v>7.3999999999999995</v>
          </cell>
          <cell r="H42">
            <v>1.3449889265664599</v>
          </cell>
          <cell r="I42">
            <v>6.2</v>
          </cell>
          <cell r="K42">
            <v>1.2494744237356294</v>
          </cell>
        </row>
        <row r="43">
          <cell r="A43">
            <v>90</v>
          </cell>
          <cell r="B43">
            <v>13.8</v>
          </cell>
          <cell r="C43">
            <v>287.82000000000005</v>
          </cell>
          <cell r="D43">
            <v>391.1126015509472</v>
          </cell>
          <cell r="E43" t="str">
            <v/>
          </cell>
          <cell r="G43">
            <v>7.6000000000000005</v>
          </cell>
          <cell r="H43">
            <v>1.3588791659750787</v>
          </cell>
          <cell r="I43">
            <v>6.2</v>
          </cell>
          <cell r="K43">
            <v>1.2494744237356294</v>
          </cell>
        </row>
        <row r="44">
          <cell r="A44">
            <v>91</v>
          </cell>
          <cell r="B44">
            <v>13.8</v>
          </cell>
          <cell r="C44">
            <v>287.82000000000005</v>
          </cell>
          <cell r="D44">
            <v>391.1126015509472</v>
          </cell>
          <cell r="E44" t="str">
            <v/>
          </cell>
          <cell r="G44">
            <v>7.6000000000000005</v>
          </cell>
          <cell r="H44">
            <v>1.3588791659750787</v>
          </cell>
          <cell r="I44">
            <v>6.2</v>
          </cell>
          <cell r="K44">
            <v>1.2494744237356294</v>
          </cell>
        </row>
        <row r="45">
          <cell r="A45">
            <v>92</v>
          </cell>
          <cell r="B45">
            <v>13.8</v>
          </cell>
          <cell r="C45">
            <v>287.82000000000005</v>
          </cell>
          <cell r="D45">
            <v>391.1126015509472</v>
          </cell>
          <cell r="E45" t="str">
            <v/>
          </cell>
          <cell r="G45">
            <v>7.6000000000000005</v>
          </cell>
          <cell r="H45">
            <v>1.3588791659750787</v>
          </cell>
          <cell r="I45">
            <v>6.2</v>
          </cell>
          <cell r="K45">
            <v>1.2494744237356294</v>
          </cell>
        </row>
        <row r="46">
          <cell r="A46">
            <v>93</v>
          </cell>
          <cell r="B46">
            <v>13.6</v>
          </cell>
          <cell r="C46">
            <v>283.14000000000004</v>
          </cell>
          <cell r="D46">
            <v>380.82016466802747</v>
          </cell>
          <cell r="E46" t="str">
            <v/>
          </cell>
          <cell r="G46">
            <v>7.3999999999999995</v>
          </cell>
          <cell r="H46">
            <v>1.3449889265664599</v>
          </cell>
          <cell r="I46">
            <v>6.2</v>
          </cell>
          <cell r="K46">
            <v>1.2494744237356294</v>
          </cell>
        </row>
        <row r="47">
          <cell r="A47">
            <v>94</v>
          </cell>
          <cell r="B47">
            <v>13.5</v>
          </cell>
          <cell r="C47">
            <v>280.8</v>
          </cell>
          <cell r="D47">
            <v>375.67394622656769</v>
          </cell>
          <cell r="E47" t="str">
            <v/>
          </cell>
          <cell r="G47">
            <v>7.3</v>
          </cell>
          <cell r="H47">
            <v>1.3378701788695431</v>
          </cell>
          <cell r="I47">
            <v>6.2</v>
          </cell>
          <cell r="K47">
            <v>1.2494744237356294</v>
          </cell>
        </row>
        <row r="48">
          <cell r="A48">
            <v>95</v>
          </cell>
          <cell r="B48">
            <v>13.5</v>
          </cell>
          <cell r="C48">
            <v>280.8</v>
          </cell>
          <cell r="D48">
            <v>375.67394622656769</v>
          </cell>
          <cell r="E48" t="str">
            <v/>
          </cell>
          <cell r="G48">
            <v>7.3</v>
          </cell>
          <cell r="H48">
            <v>1.3378701788695431</v>
          </cell>
          <cell r="I48">
            <v>6.2</v>
          </cell>
          <cell r="K48">
            <v>1.2494744237356294</v>
          </cell>
        </row>
        <row r="49">
          <cell r="A49">
            <v>96</v>
          </cell>
          <cell r="B49">
            <v>13.6</v>
          </cell>
          <cell r="C49">
            <v>283.14000000000004</v>
          </cell>
          <cell r="D49">
            <v>380.82016466802747</v>
          </cell>
          <cell r="E49" t="str">
            <v/>
          </cell>
          <cell r="G49">
            <v>7.3999999999999995</v>
          </cell>
          <cell r="H49">
            <v>1.3449889265664599</v>
          </cell>
          <cell r="I49">
            <v>6.2</v>
          </cell>
          <cell r="K49">
            <v>1.2494744237356294</v>
          </cell>
        </row>
        <row r="50">
          <cell r="A50">
            <v>97</v>
          </cell>
          <cell r="B50">
            <v>13.7</v>
          </cell>
          <cell r="C50">
            <v>285.48</v>
          </cell>
          <cell r="D50">
            <v>385.96638310948731</v>
          </cell>
          <cell r="E50" t="str">
            <v/>
          </cell>
          <cell r="G50">
            <v>7.4999999999999991</v>
          </cell>
          <cell r="H50">
            <v>1.3519909734814604</v>
          </cell>
          <cell r="I50">
            <v>6.2</v>
          </cell>
          <cell r="K50">
            <v>1.2494744237356294</v>
          </cell>
        </row>
        <row r="51">
          <cell r="A51">
            <v>98</v>
          </cell>
          <cell r="B51">
            <v>13.6</v>
          </cell>
          <cell r="C51">
            <v>283.14000000000004</v>
          </cell>
          <cell r="D51">
            <v>380.82016466802747</v>
          </cell>
          <cell r="E51" t="str">
            <v/>
          </cell>
          <cell r="G51">
            <v>7.3999999999999995</v>
          </cell>
          <cell r="H51">
            <v>1.3449889265664599</v>
          </cell>
          <cell r="I51">
            <v>6.2</v>
          </cell>
          <cell r="K51">
            <v>1.2494744237356294</v>
          </cell>
        </row>
        <row r="52">
          <cell r="A52">
            <v>99</v>
          </cell>
          <cell r="B52">
            <v>13.5</v>
          </cell>
          <cell r="C52">
            <v>280.8</v>
          </cell>
          <cell r="D52">
            <v>375.67394622656769</v>
          </cell>
          <cell r="E52" t="str">
            <v/>
          </cell>
          <cell r="G52">
            <v>7.3</v>
          </cell>
          <cell r="H52">
            <v>1.3378701788695431</v>
          </cell>
          <cell r="I52">
            <v>6.2</v>
          </cell>
          <cell r="K52">
            <v>1.2494744237356294</v>
          </cell>
        </row>
        <row r="53">
          <cell r="A53">
            <v>100</v>
          </cell>
          <cell r="B53">
            <v>13.5</v>
          </cell>
          <cell r="C53">
            <v>280.8</v>
          </cell>
          <cell r="D53">
            <v>375.67394622656769</v>
          </cell>
          <cell r="E53" t="str">
            <v/>
          </cell>
          <cell r="G53">
            <v>7.3</v>
          </cell>
          <cell r="H53">
            <v>1.3378701788695431</v>
          </cell>
          <cell r="I53">
            <v>6.2</v>
          </cell>
          <cell r="K53">
            <v>1.2494744237356294</v>
          </cell>
        </row>
        <row r="54">
          <cell r="A54">
            <v>101</v>
          </cell>
          <cell r="B54">
            <v>13.5</v>
          </cell>
          <cell r="C54">
            <v>280.8</v>
          </cell>
          <cell r="D54">
            <v>375.67394622656769</v>
          </cell>
          <cell r="E54" t="str">
            <v/>
          </cell>
          <cell r="G54">
            <v>7.3</v>
          </cell>
          <cell r="H54">
            <v>1.3378701788695431</v>
          </cell>
          <cell r="I54">
            <v>6.2</v>
          </cell>
          <cell r="K54">
            <v>1.2494744237356294</v>
          </cell>
        </row>
        <row r="55">
          <cell r="A55">
            <v>102</v>
          </cell>
          <cell r="B55">
            <v>13.5</v>
          </cell>
          <cell r="C55">
            <v>280.8</v>
          </cell>
          <cell r="D55">
            <v>375.67394622656769</v>
          </cell>
          <cell r="E55" t="str">
            <v/>
          </cell>
          <cell r="G55">
            <v>7.3</v>
          </cell>
          <cell r="H55">
            <v>1.3378701788695431</v>
          </cell>
          <cell r="I55">
            <v>6.2</v>
          </cell>
          <cell r="K55">
            <v>1.2494744237356294</v>
          </cell>
        </row>
        <row r="56">
          <cell r="A56">
            <v>103</v>
          </cell>
          <cell r="B56">
            <v>13.6</v>
          </cell>
          <cell r="C56">
            <v>283.14000000000004</v>
          </cell>
          <cell r="D56">
            <v>380.82016466802747</v>
          </cell>
          <cell r="E56" t="str">
            <v/>
          </cell>
          <cell r="G56">
            <v>7.3999999999999995</v>
          </cell>
          <cell r="H56">
            <v>1.3449889265664599</v>
          </cell>
          <cell r="I56">
            <v>6.2</v>
          </cell>
          <cell r="K56">
            <v>1.2494744237356294</v>
          </cell>
        </row>
        <row r="57">
          <cell r="A57">
            <v>104</v>
          </cell>
          <cell r="B57">
            <v>13.6</v>
          </cell>
          <cell r="C57">
            <v>283.14000000000004</v>
          </cell>
          <cell r="D57">
            <v>380.82016466802747</v>
          </cell>
          <cell r="E57" t="str">
            <v/>
          </cell>
          <cell r="G57">
            <v>7.3999999999999995</v>
          </cell>
          <cell r="H57">
            <v>1.3449889265664599</v>
          </cell>
          <cell r="I57">
            <v>6.2</v>
          </cell>
          <cell r="K57">
            <v>1.2494744237356294</v>
          </cell>
        </row>
        <row r="58">
          <cell r="A58">
            <v>105</v>
          </cell>
          <cell r="B58">
            <v>13.7</v>
          </cell>
          <cell r="C58">
            <v>285.48</v>
          </cell>
          <cell r="D58">
            <v>385.96638310948731</v>
          </cell>
          <cell r="E58" t="str">
            <v/>
          </cell>
          <cell r="G58">
            <v>7.4999999999999991</v>
          </cell>
          <cell r="H58">
            <v>1.3519909734814604</v>
          </cell>
          <cell r="I58">
            <v>6.2</v>
          </cell>
          <cell r="K58">
            <v>1.2494744237356294</v>
          </cell>
        </row>
        <row r="59">
          <cell r="A59">
            <v>106</v>
          </cell>
          <cell r="B59">
            <v>13.7</v>
          </cell>
          <cell r="C59">
            <v>285.48</v>
          </cell>
          <cell r="D59">
            <v>385.96638310948731</v>
          </cell>
          <cell r="E59" t="str">
            <v/>
          </cell>
          <cell r="G59">
            <v>7.4999999999999991</v>
          </cell>
          <cell r="H59">
            <v>1.3519909734814604</v>
          </cell>
          <cell r="I59">
            <v>6.2</v>
          </cell>
          <cell r="K59">
            <v>1.2494744237356294</v>
          </cell>
        </row>
        <row r="60">
          <cell r="A60">
            <v>107</v>
          </cell>
          <cell r="B60">
            <v>13.8</v>
          </cell>
          <cell r="C60">
            <v>287.82000000000005</v>
          </cell>
          <cell r="D60">
            <v>391.1126015509472</v>
          </cell>
          <cell r="E60" t="str">
            <v/>
          </cell>
          <cell r="G60">
            <v>7.6000000000000005</v>
          </cell>
          <cell r="H60">
            <v>1.3588791659750787</v>
          </cell>
          <cell r="I60">
            <v>6.2</v>
          </cell>
          <cell r="K60">
            <v>1.2494744237356294</v>
          </cell>
        </row>
        <row r="61">
          <cell r="A61">
            <v>108</v>
          </cell>
          <cell r="B61">
            <v>14</v>
          </cell>
          <cell r="C61">
            <v>292.5</v>
          </cell>
          <cell r="D61">
            <v>401.40503843386688</v>
          </cell>
          <cell r="E61" t="str">
            <v/>
          </cell>
          <cell r="G61">
            <v>7.8</v>
          </cell>
          <cell r="H61">
            <v>1.3723249177226218</v>
          </cell>
          <cell r="I61">
            <v>6.2</v>
          </cell>
          <cell r="K61">
            <v>1.2494744237356294</v>
          </cell>
        </row>
        <row r="62">
          <cell r="A62">
            <v>109</v>
          </cell>
          <cell r="B62">
            <v>14.1</v>
          </cell>
          <cell r="C62">
            <v>294.84000000000003</v>
          </cell>
          <cell r="D62">
            <v>407.0517832361852</v>
          </cell>
          <cell r="E62" t="str">
            <v/>
          </cell>
          <cell r="G62">
            <v>7.8999999999999995</v>
          </cell>
          <cell r="H62">
            <v>1.3805853453947401</v>
          </cell>
          <cell r="I62">
            <v>6.2</v>
          </cell>
          <cell r="K62">
            <v>1.2510127165725644</v>
          </cell>
        </row>
        <row r="63">
          <cell r="A63">
            <v>110</v>
          </cell>
          <cell r="B63">
            <v>14.2</v>
          </cell>
          <cell r="C63">
            <v>297.18</v>
          </cell>
          <cell r="D63">
            <v>412.20433745436469</v>
          </cell>
          <cell r="E63" t="str">
            <v/>
          </cell>
          <cell r="G63">
            <v>7.9999999999999991</v>
          </cell>
          <cell r="H63">
            <v>1.3870527540694686</v>
          </cell>
          <cell r="I63">
            <v>6.2</v>
          </cell>
          <cell r="K63">
            <v>1.2510127165725644</v>
          </cell>
        </row>
        <row r="64">
          <cell r="A64">
            <v>111</v>
          </cell>
          <cell r="B64">
            <v>14.3</v>
          </cell>
          <cell r="C64">
            <v>299.52000000000004</v>
          </cell>
          <cell r="D64">
            <v>417.35689167254446</v>
          </cell>
          <cell r="E64" t="str">
            <v/>
          </cell>
          <cell r="G64">
            <v>8.1000000000000014</v>
          </cell>
          <cell r="H64">
            <v>1.3934191094836552</v>
          </cell>
          <cell r="I64">
            <v>6.2</v>
          </cell>
          <cell r="K64">
            <v>1.2510127165725644</v>
          </cell>
        </row>
        <row r="65">
          <cell r="A65">
            <v>112</v>
          </cell>
          <cell r="B65">
            <v>14.5</v>
          </cell>
          <cell r="C65">
            <v>304.20000000000005</v>
          </cell>
          <cell r="D65">
            <v>427.6620001089035</v>
          </cell>
          <cell r="E65" t="str">
            <v/>
          </cell>
          <cell r="G65">
            <v>8.3000000000000007</v>
          </cell>
          <cell r="H65">
            <v>1.4058579885236799</v>
          </cell>
          <cell r="I65">
            <v>6.2</v>
          </cell>
          <cell r="K65">
            <v>1.2510127165725644</v>
          </cell>
        </row>
        <row r="66">
          <cell r="A66">
            <v>113</v>
          </cell>
          <cell r="B66">
            <v>14.4</v>
          </cell>
          <cell r="C66">
            <v>301.86</v>
          </cell>
          <cell r="D66">
            <v>422.5094458907239</v>
          </cell>
          <cell r="E66" t="str">
            <v/>
          </cell>
          <cell r="G66">
            <v>8.1999999999999993</v>
          </cell>
          <cell r="H66">
            <v>1.3996867617131248</v>
          </cell>
          <cell r="I66">
            <v>6.2</v>
          </cell>
          <cell r="K66">
            <v>1.2510127165725644</v>
          </cell>
        </row>
        <row r="67">
          <cell r="A67">
            <v>114</v>
          </cell>
          <cell r="B67">
            <v>14</v>
          </cell>
          <cell r="C67">
            <v>292.5</v>
          </cell>
          <cell r="D67">
            <v>401.40503843386688</v>
          </cell>
          <cell r="E67" t="str">
            <v/>
          </cell>
          <cell r="G67">
            <v>7.8</v>
          </cell>
          <cell r="H67">
            <v>1.3723249177226218</v>
          </cell>
          <cell r="I67">
            <v>6.2</v>
          </cell>
          <cell r="K67">
            <v>1.2494744237356294</v>
          </cell>
        </row>
        <row r="68">
          <cell r="A68">
            <v>115</v>
          </cell>
          <cell r="B68">
            <v>13.8</v>
          </cell>
          <cell r="C68">
            <v>287.82000000000005</v>
          </cell>
          <cell r="D68">
            <v>391.1126015509472</v>
          </cell>
          <cell r="E68" t="str">
            <v/>
          </cell>
          <cell r="G68">
            <v>7.6000000000000005</v>
          </cell>
          <cell r="H68">
            <v>1.3588791659750787</v>
          </cell>
          <cell r="I68">
            <v>6.2</v>
          </cell>
          <cell r="K68">
            <v>1.2494744237356294</v>
          </cell>
        </row>
        <row r="69">
          <cell r="A69">
            <v>116</v>
          </cell>
          <cell r="B69">
            <v>13.8</v>
          </cell>
          <cell r="C69">
            <v>287.82000000000005</v>
          </cell>
          <cell r="D69">
            <v>391.1126015509472</v>
          </cell>
          <cell r="E69" t="str">
            <v/>
          </cell>
          <cell r="G69">
            <v>7.6000000000000005</v>
          </cell>
          <cell r="H69">
            <v>1.3588791659750787</v>
          </cell>
          <cell r="I69">
            <v>6.2</v>
          </cell>
          <cell r="K69">
            <v>1.2494744237356294</v>
          </cell>
        </row>
        <row r="70">
          <cell r="A70">
            <v>117</v>
          </cell>
          <cell r="B70">
            <v>13.7</v>
          </cell>
          <cell r="C70">
            <v>285.48</v>
          </cell>
          <cell r="D70">
            <v>385.96638310948731</v>
          </cell>
          <cell r="E70" t="str">
            <v/>
          </cell>
          <cell r="G70">
            <v>7.4999999999999991</v>
          </cell>
          <cell r="H70">
            <v>1.3519909734814604</v>
          </cell>
          <cell r="I70">
            <v>6.2</v>
          </cell>
          <cell r="K70">
            <v>1.2494744237356294</v>
          </cell>
        </row>
        <row r="71">
          <cell r="A71">
            <v>118</v>
          </cell>
          <cell r="B71">
            <v>13.7</v>
          </cell>
          <cell r="C71">
            <v>285.48</v>
          </cell>
          <cell r="D71">
            <v>385.96638310948731</v>
          </cell>
          <cell r="E71" t="str">
            <v/>
          </cell>
          <cell r="G71">
            <v>7.4999999999999991</v>
          </cell>
          <cell r="H71">
            <v>1.3519909734814604</v>
          </cell>
          <cell r="I71">
            <v>6.2</v>
          </cell>
          <cell r="K71">
            <v>1.2494744237356294</v>
          </cell>
        </row>
        <row r="72">
          <cell r="A72">
            <v>119</v>
          </cell>
          <cell r="B72">
            <v>13.6</v>
          </cell>
          <cell r="C72">
            <v>283.14000000000004</v>
          </cell>
          <cell r="D72">
            <v>380.82016466802747</v>
          </cell>
          <cell r="E72" t="str">
            <v/>
          </cell>
          <cell r="G72">
            <v>7.3999999999999995</v>
          </cell>
          <cell r="H72">
            <v>1.3449889265664599</v>
          </cell>
          <cell r="I72">
            <v>6.2</v>
          </cell>
          <cell r="K72">
            <v>1.2494744237356294</v>
          </cell>
        </row>
        <row r="73">
          <cell r="A73">
            <v>120</v>
          </cell>
          <cell r="B73">
            <v>13.7</v>
          </cell>
          <cell r="C73">
            <v>285.48</v>
          </cell>
          <cell r="D73">
            <v>385.96638310948731</v>
          </cell>
          <cell r="E73" t="str">
            <v/>
          </cell>
          <cell r="G73">
            <v>7.4999999999999991</v>
          </cell>
          <cell r="H73">
            <v>1.3519909734814604</v>
          </cell>
          <cell r="I73">
            <v>6.2</v>
          </cell>
          <cell r="K73">
            <v>1.2494744237356294</v>
          </cell>
        </row>
        <row r="74">
          <cell r="A74">
            <v>121</v>
          </cell>
          <cell r="B74">
            <v>12.8</v>
          </cell>
          <cell r="C74">
            <v>287.82000000000005</v>
          </cell>
          <cell r="D74">
            <v>339.19788892324311</v>
          </cell>
          <cell r="E74" t="str">
            <v/>
          </cell>
          <cell r="G74">
            <v>6.6000000000000005</v>
          </cell>
          <cell r="H74">
            <v>1.1785070145342333</v>
          </cell>
          <cell r="I74">
            <v>6.2</v>
          </cell>
          <cell r="K74">
            <v>1.2478097049548853</v>
          </cell>
        </row>
        <row r="75">
          <cell r="A75">
            <v>122</v>
          </cell>
          <cell r="B75">
            <v>12.9</v>
          </cell>
          <cell r="C75">
            <v>290.16000000000003</v>
          </cell>
          <cell r="D75">
            <v>344.3372508766256</v>
          </cell>
          <cell r="E75" t="str">
            <v/>
          </cell>
          <cell r="G75">
            <v>6.7</v>
          </cell>
          <cell r="H75">
            <v>1.1867150912483651</v>
          </cell>
          <cell r="I75">
            <v>6.2</v>
          </cell>
          <cell r="K75">
            <v>1.2478097049548853</v>
          </cell>
        </row>
        <row r="76">
          <cell r="A76">
            <v>123</v>
          </cell>
          <cell r="B76">
            <v>13</v>
          </cell>
          <cell r="C76">
            <v>292.5</v>
          </cell>
          <cell r="D76">
            <v>349.47661283000798</v>
          </cell>
          <cell r="E76" t="str">
            <v/>
          </cell>
          <cell r="G76">
            <v>6.8</v>
          </cell>
          <cell r="H76">
            <v>1.19479183873507</v>
          </cell>
          <cell r="I76">
            <v>6.2</v>
          </cell>
          <cell r="K76">
            <v>1.2478097049548853</v>
          </cell>
        </row>
        <row r="77">
          <cell r="A77">
            <v>124</v>
          </cell>
          <cell r="B77">
            <v>13</v>
          </cell>
          <cell r="C77">
            <v>292.5</v>
          </cell>
          <cell r="D77">
            <v>349.47661283000798</v>
          </cell>
          <cell r="E77" t="str">
            <v/>
          </cell>
          <cell r="G77">
            <v>6.8</v>
          </cell>
          <cell r="H77">
            <v>1.19479183873507</v>
          </cell>
          <cell r="I77">
            <v>6.2</v>
          </cell>
          <cell r="K77">
            <v>1.2478097049548853</v>
          </cell>
        </row>
        <row r="78">
          <cell r="A78">
            <v>125</v>
          </cell>
          <cell r="B78">
            <v>13.1</v>
          </cell>
          <cell r="C78">
            <v>294.84000000000003</v>
          </cell>
          <cell r="D78">
            <v>355.08907246072835</v>
          </cell>
          <cell r="E78" t="str">
            <v/>
          </cell>
          <cell r="G78">
            <v>6.8999999999999995</v>
          </cell>
          <cell r="H78">
            <v>1.2043449751076118</v>
          </cell>
          <cell r="I78">
            <v>6.2</v>
          </cell>
          <cell r="K78">
            <v>1.2494744237356294</v>
          </cell>
        </row>
        <row r="79">
          <cell r="A79">
            <v>126</v>
          </cell>
          <cell r="B79">
            <v>13.4</v>
          </cell>
          <cell r="C79">
            <v>301.86</v>
          </cell>
          <cell r="D79">
            <v>370.52772778510791</v>
          </cell>
          <cell r="E79" t="str">
            <v/>
          </cell>
          <cell r="G79">
            <v>7.2</v>
          </cell>
          <cell r="H79">
            <v>1.2274820373189819</v>
          </cell>
          <cell r="I79">
            <v>6.2</v>
          </cell>
          <cell r="K79">
            <v>1.2494744237356294</v>
          </cell>
        </row>
        <row r="80">
          <cell r="A80">
            <v>127</v>
          </cell>
          <cell r="B80">
            <v>13.6</v>
          </cell>
          <cell r="C80">
            <v>306.54000000000002</v>
          </cell>
          <cell r="D80">
            <v>380.82016466802747</v>
          </cell>
          <cell r="E80" t="str">
            <v/>
          </cell>
          <cell r="G80">
            <v>7.3999999999999995</v>
          </cell>
          <cell r="H80">
            <v>1.2423180161415392</v>
          </cell>
          <cell r="I80">
            <v>6.2</v>
          </cell>
          <cell r="K80">
            <v>1.2494744237356294</v>
          </cell>
        </row>
        <row r="81">
          <cell r="A81">
            <v>128</v>
          </cell>
          <cell r="B81">
            <v>13.6</v>
          </cell>
          <cell r="C81">
            <v>306.54000000000002</v>
          </cell>
          <cell r="D81">
            <v>380.82016466802747</v>
          </cell>
          <cell r="E81" t="str">
            <v/>
          </cell>
          <cell r="G81">
            <v>7.3999999999999995</v>
          </cell>
          <cell r="H81">
            <v>1.2423180161415392</v>
          </cell>
          <cell r="I81">
            <v>6.2</v>
          </cell>
          <cell r="K81">
            <v>1.2494744237356294</v>
          </cell>
        </row>
        <row r="82">
          <cell r="A82">
            <v>129</v>
          </cell>
          <cell r="B82">
            <v>13.5</v>
          </cell>
          <cell r="C82">
            <v>304.20000000000005</v>
          </cell>
          <cell r="D82">
            <v>375.67394622656769</v>
          </cell>
          <cell r="E82" t="str">
            <v/>
          </cell>
          <cell r="G82">
            <v>7.3</v>
          </cell>
          <cell r="H82">
            <v>1.2349570881872702</v>
          </cell>
          <cell r="I82">
            <v>6.2</v>
          </cell>
          <cell r="K82">
            <v>1.2494744237356294</v>
          </cell>
        </row>
        <row r="83">
          <cell r="A83">
            <v>130</v>
          </cell>
          <cell r="B83">
            <v>13.3</v>
          </cell>
          <cell r="C83">
            <v>299.52000000000004</v>
          </cell>
          <cell r="D83">
            <v>365.38150934364808</v>
          </cell>
          <cell r="E83" t="str">
            <v/>
          </cell>
          <cell r="G83">
            <v>7.1000000000000005</v>
          </cell>
          <cell r="H83">
            <v>1.2198901887808762</v>
          </cell>
          <cell r="I83">
            <v>6.2</v>
          </cell>
          <cell r="K83">
            <v>1.2494744237356294</v>
          </cell>
        </row>
        <row r="84">
          <cell r="A84">
            <v>131</v>
          </cell>
          <cell r="B84">
            <v>13.1</v>
          </cell>
          <cell r="C84">
            <v>294.84000000000003</v>
          </cell>
          <cell r="D84">
            <v>355.08907246072835</v>
          </cell>
          <cell r="E84" t="str">
            <v/>
          </cell>
          <cell r="G84">
            <v>6.8999999999999995</v>
          </cell>
          <cell r="H84">
            <v>1.2043449751076118</v>
          </cell>
          <cell r="I84">
            <v>6.2</v>
          </cell>
          <cell r="K84">
            <v>1.2494744237356294</v>
          </cell>
        </row>
        <row r="85">
          <cell r="A85">
            <v>132</v>
          </cell>
          <cell r="B85">
            <v>12.9</v>
          </cell>
          <cell r="C85">
            <v>290.16000000000003</v>
          </cell>
          <cell r="D85">
            <v>344.3372508766256</v>
          </cell>
          <cell r="E85" t="str">
            <v/>
          </cell>
          <cell r="G85">
            <v>6.7</v>
          </cell>
          <cell r="H85">
            <v>1.1867150912483651</v>
          </cell>
          <cell r="I85">
            <v>6.2</v>
          </cell>
          <cell r="K85">
            <v>1.2478097049548853</v>
          </cell>
        </row>
        <row r="86">
          <cell r="A86">
            <v>133</v>
          </cell>
          <cell r="B86">
            <v>12.7</v>
          </cell>
          <cell r="C86">
            <v>285.48</v>
          </cell>
          <cell r="D86">
            <v>334.05852696986057</v>
          </cell>
          <cell r="E86" t="str">
            <v/>
          </cell>
          <cell r="G86">
            <v>6.4999999999999991</v>
          </cell>
          <cell r="H86">
            <v>1.1701643791854439</v>
          </cell>
          <cell r="I86">
            <v>6.2</v>
          </cell>
          <cell r="K86">
            <v>1.2478097049548853</v>
          </cell>
        </row>
        <row r="87">
          <cell r="A87">
            <v>134</v>
          </cell>
          <cell r="B87">
            <v>12.6</v>
          </cell>
          <cell r="C87">
            <v>283.14000000000004</v>
          </cell>
          <cell r="D87">
            <v>328.91916501647813</v>
          </cell>
          <cell r="E87" t="str">
            <v/>
          </cell>
          <cell r="G87">
            <v>6.3999999999999995</v>
          </cell>
          <cell r="H87">
            <v>1.1616838490375012</v>
          </cell>
          <cell r="I87">
            <v>6.2</v>
          </cell>
          <cell r="K87">
            <v>1.2478097049548853</v>
          </cell>
        </row>
        <row r="88">
          <cell r="A88">
            <v>135</v>
          </cell>
          <cell r="B88">
            <v>12.5</v>
          </cell>
          <cell r="C88">
            <v>280.8</v>
          </cell>
          <cell r="D88">
            <v>323.77980306309564</v>
          </cell>
          <cell r="E88" t="str">
            <v/>
          </cell>
          <cell r="G88">
            <v>6.3</v>
          </cell>
          <cell r="H88">
            <v>1.153061976720426</v>
          </cell>
          <cell r="I88">
            <v>6.2</v>
          </cell>
          <cell r="K88">
            <v>1.2478097049548853</v>
          </cell>
        </row>
        <row r="89">
          <cell r="A89">
            <v>136</v>
          </cell>
          <cell r="B89">
            <v>12.5</v>
          </cell>
          <cell r="C89">
            <v>280.8</v>
          </cell>
          <cell r="D89">
            <v>323.77980306309564</v>
          </cell>
          <cell r="E89" t="str">
            <v/>
          </cell>
          <cell r="G89">
            <v>6.3</v>
          </cell>
          <cell r="H89">
            <v>1.153061976720426</v>
          </cell>
          <cell r="I89">
            <v>6.2</v>
          </cell>
          <cell r="K89">
            <v>1.2478097049548853</v>
          </cell>
        </row>
        <row r="90">
          <cell r="A90">
            <v>137</v>
          </cell>
          <cell r="B90">
            <v>12.5</v>
          </cell>
          <cell r="C90">
            <v>280.8</v>
          </cell>
          <cell r="D90">
            <v>323.77980306309564</v>
          </cell>
          <cell r="E90" t="str">
            <v/>
          </cell>
          <cell r="G90">
            <v>6.3</v>
          </cell>
          <cell r="H90">
            <v>1.153061976720426</v>
          </cell>
          <cell r="I90">
            <v>6.2</v>
          </cell>
          <cell r="K90">
            <v>1.2478097049548853</v>
          </cell>
        </row>
        <row r="91">
          <cell r="A91">
            <v>138</v>
          </cell>
          <cell r="B91">
            <v>12.4</v>
          </cell>
          <cell r="C91">
            <v>278.46000000000004</v>
          </cell>
          <cell r="D91">
            <v>318.64044110971321</v>
          </cell>
          <cell r="E91" t="str">
            <v/>
          </cell>
          <cell r="G91">
            <v>6.2</v>
          </cell>
          <cell r="H91">
            <v>1.1442951989862571</v>
          </cell>
          <cell r="I91">
            <v>6.2</v>
          </cell>
          <cell r="K91">
            <v>1.2478097049548853</v>
          </cell>
        </row>
        <row r="92">
          <cell r="A92">
            <v>139</v>
          </cell>
          <cell r="B92">
            <v>12.4</v>
          </cell>
          <cell r="C92">
            <v>278.46000000000004</v>
          </cell>
          <cell r="D92">
            <v>318.64044110971321</v>
          </cell>
          <cell r="E92" t="str">
            <v/>
          </cell>
          <cell r="G92">
            <v>6.2</v>
          </cell>
          <cell r="H92">
            <v>1.1442951989862571</v>
          </cell>
          <cell r="I92">
            <v>6.2</v>
          </cell>
          <cell r="K92">
            <v>1.2478097049548853</v>
          </cell>
        </row>
        <row r="93">
          <cell r="A93">
            <v>140</v>
          </cell>
          <cell r="B93">
            <v>12.5</v>
          </cell>
          <cell r="C93">
            <v>280.8</v>
          </cell>
          <cell r="D93">
            <v>323.77980306309564</v>
          </cell>
          <cell r="E93" t="str">
            <v/>
          </cell>
          <cell r="G93">
            <v>6.3</v>
          </cell>
          <cell r="H93">
            <v>1.153061976720426</v>
          </cell>
          <cell r="I93">
            <v>6.2</v>
          </cell>
          <cell r="K93">
            <v>1.2478097049548853</v>
          </cell>
        </row>
        <row r="94">
          <cell r="A94">
            <v>141</v>
          </cell>
          <cell r="B94">
            <v>12.5</v>
          </cell>
          <cell r="C94">
            <v>280.8</v>
          </cell>
          <cell r="D94">
            <v>323.77980306309564</v>
          </cell>
          <cell r="E94" t="str">
            <v/>
          </cell>
          <cell r="G94">
            <v>6.3</v>
          </cell>
          <cell r="H94">
            <v>1.153061976720426</v>
          </cell>
          <cell r="I94">
            <v>6.2</v>
          </cell>
          <cell r="K94">
            <v>1.2478097049548853</v>
          </cell>
        </row>
        <row r="95">
          <cell r="A95">
            <v>142</v>
          </cell>
          <cell r="B95">
            <v>13.5</v>
          </cell>
          <cell r="C95">
            <v>280.8</v>
          </cell>
          <cell r="D95">
            <v>375.67394622656769</v>
          </cell>
          <cell r="E95" t="str">
            <v/>
          </cell>
          <cell r="G95">
            <v>7.3</v>
          </cell>
          <cell r="H95">
            <v>1.3378701788695431</v>
          </cell>
          <cell r="I95">
            <v>6.2</v>
          </cell>
          <cell r="K95">
            <v>1.2494744237356294</v>
          </cell>
        </row>
        <row r="96">
          <cell r="A96">
            <v>143</v>
          </cell>
          <cell r="B96">
            <v>13.5</v>
          </cell>
          <cell r="C96">
            <v>280.8</v>
          </cell>
          <cell r="D96">
            <v>375.67394622656769</v>
          </cell>
          <cell r="E96" t="str">
            <v/>
          </cell>
          <cell r="G96">
            <v>7.3</v>
          </cell>
          <cell r="H96">
            <v>1.3378701788695431</v>
          </cell>
          <cell r="I96">
            <v>6.2</v>
          </cell>
          <cell r="K96">
            <v>1.2494744237356294</v>
          </cell>
        </row>
        <row r="97">
          <cell r="A97">
            <v>144</v>
          </cell>
          <cell r="B97">
            <v>13.5</v>
          </cell>
          <cell r="C97">
            <v>280.8</v>
          </cell>
          <cell r="D97">
            <v>375.67394622656769</v>
          </cell>
          <cell r="E97" t="str">
            <v/>
          </cell>
          <cell r="G97">
            <v>7.3</v>
          </cell>
          <cell r="H97">
            <v>1.3378701788695431</v>
          </cell>
          <cell r="I97">
            <v>6.2</v>
          </cell>
          <cell r="K97">
            <v>1.2494744237356294</v>
          </cell>
        </row>
        <row r="98">
          <cell r="A98">
            <v>145</v>
          </cell>
          <cell r="B98">
            <v>13.5</v>
          </cell>
          <cell r="C98">
            <v>280.8</v>
          </cell>
          <cell r="D98">
            <v>375.67394622656769</v>
          </cell>
          <cell r="E98" t="str">
            <v/>
          </cell>
          <cell r="G98">
            <v>7.3</v>
          </cell>
          <cell r="H98">
            <v>1.3378701788695431</v>
          </cell>
          <cell r="I98">
            <v>6.2</v>
          </cell>
          <cell r="K98">
            <v>1.2494744237356294</v>
          </cell>
        </row>
        <row r="99">
          <cell r="A99">
            <v>146</v>
          </cell>
          <cell r="B99">
            <v>13.5</v>
          </cell>
          <cell r="C99">
            <v>280.8</v>
          </cell>
          <cell r="D99">
            <v>375.67394622656769</v>
          </cell>
          <cell r="E99" t="str">
            <v/>
          </cell>
          <cell r="G99">
            <v>7.3</v>
          </cell>
          <cell r="H99">
            <v>1.3378701788695431</v>
          </cell>
          <cell r="I99">
            <v>6.2</v>
          </cell>
          <cell r="K99">
            <v>1.2494744237356294</v>
          </cell>
        </row>
        <row r="100">
          <cell r="A100">
            <v>147</v>
          </cell>
          <cell r="B100">
            <v>13.6</v>
          </cell>
          <cell r="C100">
            <v>283.14000000000004</v>
          </cell>
          <cell r="D100">
            <v>380.82016466802747</v>
          </cell>
          <cell r="E100" t="str">
            <v/>
          </cell>
          <cell r="G100">
            <v>7.3999999999999995</v>
          </cell>
          <cell r="H100">
            <v>1.3449889265664599</v>
          </cell>
          <cell r="I100">
            <v>6.2</v>
          </cell>
          <cell r="K100">
            <v>1.2494744237356294</v>
          </cell>
        </row>
        <row r="101">
          <cell r="A101">
            <v>148</v>
          </cell>
          <cell r="B101">
            <v>13.6</v>
          </cell>
          <cell r="C101">
            <v>283.14000000000004</v>
          </cell>
          <cell r="D101">
            <v>380.82016466802747</v>
          </cell>
          <cell r="E101" t="str">
            <v/>
          </cell>
          <cell r="G101">
            <v>7.3999999999999995</v>
          </cell>
          <cell r="H101">
            <v>1.3449889265664599</v>
          </cell>
          <cell r="I101">
            <v>6.2</v>
          </cell>
          <cell r="K101">
            <v>1.2494744237356294</v>
          </cell>
        </row>
        <row r="102">
          <cell r="A102">
            <v>149</v>
          </cell>
          <cell r="B102">
            <v>13.6</v>
          </cell>
          <cell r="C102">
            <v>283.14000000000004</v>
          </cell>
          <cell r="D102">
            <v>380.82016466802747</v>
          </cell>
          <cell r="E102" t="str">
            <v/>
          </cell>
          <cell r="G102">
            <v>7.3999999999999995</v>
          </cell>
          <cell r="H102">
            <v>1.3449889265664599</v>
          </cell>
          <cell r="I102">
            <v>6.2</v>
          </cell>
          <cell r="K102">
            <v>1.2494744237356294</v>
          </cell>
        </row>
        <row r="103">
          <cell r="A103">
            <v>150</v>
          </cell>
          <cell r="B103">
            <v>13.7</v>
          </cell>
          <cell r="C103">
            <v>285.48</v>
          </cell>
          <cell r="D103">
            <v>385.96638310948731</v>
          </cell>
          <cell r="E103" t="str">
            <v/>
          </cell>
          <cell r="G103">
            <v>7.4999999999999991</v>
          </cell>
          <cell r="H103">
            <v>1.3519909734814604</v>
          </cell>
          <cell r="I103">
            <v>6.2</v>
          </cell>
          <cell r="K103">
            <v>1.2494744237356294</v>
          </cell>
        </row>
        <row r="104">
          <cell r="A104">
            <v>200</v>
          </cell>
          <cell r="B104">
            <v>13.8</v>
          </cell>
          <cell r="C104">
            <v>287.82000000000005</v>
          </cell>
          <cell r="D104">
            <v>391.1126015509472</v>
          </cell>
          <cell r="E104" t="str">
            <v/>
          </cell>
          <cell r="G104">
            <v>7.6000000000000005</v>
          </cell>
          <cell r="H104">
            <v>1.3588791659750787</v>
          </cell>
          <cell r="I104">
            <v>6.2</v>
          </cell>
          <cell r="K104">
            <v>1.2494744237356294</v>
          </cell>
        </row>
        <row r="105">
          <cell r="A105">
            <v>201</v>
          </cell>
          <cell r="B105">
            <v>13.9</v>
          </cell>
          <cell r="C105">
            <v>290.16000000000003</v>
          </cell>
          <cell r="D105">
            <v>396.25881999240704</v>
          </cell>
          <cell r="E105" t="str">
            <v/>
          </cell>
          <cell r="G105">
            <v>7.7</v>
          </cell>
          <cell r="H105">
            <v>1.3656562585897678</v>
          </cell>
          <cell r="I105">
            <v>6.2</v>
          </cell>
          <cell r="K105">
            <v>1.2494744237356294</v>
          </cell>
        </row>
        <row r="106">
          <cell r="A106">
            <v>202</v>
          </cell>
          <cell r="B106">
            <v>13.9</v>
          </cell>
          <cell r="C106">
            <v>290.16000000000003</v>
          </cell>
          <cell r="D106">
            <v>396.25881999240704</v>
          </cell>
          <cell r="E106" t="str">
            <v/>
          </cell>
          <cell r="G106">
            <v>7.7</v>
          </cell>
          <cell r="H106">
            <v>1.3656562585897678</v>
          </cell>
          <cell r="I106">
            <v>6.2</v>
          </cell>
          <cell r="K106">
            <v>1.2494744237356294</v>
          </cell>
        </row>
        <row r="107">
          <cell r="A107">
            <v>203</v>
          </cell>
          <cell r="B107">
            <v>14</v>
          </cell>
          <cell r="C107">
            <v>292.5</v>
          </cell>
          <cell r="D107">
            <v>401.40503843386688</v>
          </cell>
          <cell r="E107" t="str">
            <v/>
          </cell>
          <cell r="G107">
            <v>7.8</v>
          </cell>
          <cell r="H107">
            <v>1.3723249177226218</v>
          </cell>
          <cell r="I107">
            <v>6.2</v>
          </cell>
          <cell r="K107">
            <v>1.2494744237356294</v>
          </cell>
        </row>
        <row r="108">
          <cell r="A108">
            <v>204</v>
          </cell>
          <cell r="B108">
            <v>14.1</v>
          </cell>
          <cell r="C108">
            <v>294.84000000000003</v>
          </cell>
          <cell r="D108">
            <v>407.0517832361852</v>
          </cell>
          <cell r="E108" t="str">
            <v/>
          </cell>
          <cell r="G108">
            <v>7.8999999999999995</v>
          </cell>
          <cell r="H108">
            <v>1.3805853453947401</v>
          </cell>
          <cell r="I108">
            <v>6.2</v>
          </cell>
          <cell r="K108">
            <v>1.2510127165725644</v>
          </cell>
        </row>
        <row r="109">
          <cell r="A109">
            <v>205</v>
          </cell>
          <cell r="B109">
            <v>14.2</v>
          </cell>
          <cell r="C109">
            <v>297.18</v>
          </cell>
          <cell r="D109">
            <v>412.20433745436469</v>
          </cell>
          <cell r="E109" t="str">
            <v/>
          </cell>
          <cell r="G109">
            <v>7.9999999999999991</v>
          </cell>
          <cell r="H109">
            <v>1.3870527540694686</v>
          </cell>
          <cell r="I109">
            <v>6.2</v>
          </cell>
          <cell r="K109">
            <v>1.2510127165725644</v>
          </cell>
        </row>
        <row r="110">
          <cell r="A110">
            <v>206</v>
          </cell>
          <cell r="B110">
            <v>14.4</v>
          </cell>
          <cell r="C110">
            <v>301.86</v>
          </cell>
          <cell r="D110">
            <v>422.5094458907239</v>
          </cell>
          <cell r="E110" t="str">
            <v/>
          </cell>
          <cell r="G110">
            <v>8.1999999999999993</v>
          </cell>
          <cell r="H110">
            <v>1.3996867617131248</v>
          </cell>
          <cell r="I110">
            <v>6.2</v>
          </cell>
          <cell r="K110">
            <v>1.2510127165725644</v>
          </cell>
        </row>
        <row r="111">
          <cell r="A111">
            <v>207</v>
          </cell>
          <cell r="B111">
            <v>14.5</v>
          </cell>
          <cell r="C111">
            <v>304.20000000000005</v>
          </cell>
          <cell r="D111">
            <v>427.6620001089035</v>
          </cell>
          <cell r="E111" t="str">
            <v/>
          </cell>
          <cell r="G111">
            <v>8.3000000000000007</v>
          </cell>
          <cell r="H111">
            <v>1.4058579885236799</v>
          </cell>
          <cell r="I111">
            <v>6.2</v>
          </cell>
          <cell r="K111">
            <v>1.2510127165725644</v>
          </cell>
        </row>
        <row r="112">
          <cell r="A112">
            <v>208</v>
          </cell>
          <cell r="B112">
            <v>14.5</v>
          </cell>
          <cell r="C112">
            <v>304.20000000000005</v>
          </cell>
          <cell r="D112">
            <v>427.6620001089035</v>
          </cell>
          <cell r="E112" t="str">
            <v/>
          </cell>
          <cell r="G112">
            <v>8.3000000000000007</v>
          </cell>
          <cell r="H112">
            <v>1.4058579885236799</v>
          </cell>
          <cell r="I112">
            <v>6.2</v>
          </cell>
          <cell r="K112">
            <v>1.2510127165725644</v>
          </cell>
        </row>
        <row r="113">
          <cell r="A113">
            <v>209</v>
          </cell>
          <cell r="B113">
            <v>14.4</v>
          </cell>
          <cell r="C113">
            <v>301.86</v>
          </cell>
          <cell r="D113">
            <v>422.5094458907239</v>
          </cell>
          <cell r="E113" t="str">
            <v/>
          </cell>
          <cell r="G113">
            <v>8.1999999999999993</v>
          </cell>
          <cell r="H113">
            <v>1.3996867617131248</v>
          </cell>
          <cell r="I113">
            <v>6.2</v>
          </cell>
          <cell r="K113">
            <v>1.2510127165725644</v>
          </cell>
        </row>
        <row r="114">
          <cell r="A114">
            <v>210</v>
          </cell>
          <cell r="B114">
            <v>14.2</v>
          </cell>
          <cell r="C114">
            <v>297.18</v>
          </cell>
          <cell r="D114">
            <v>412.20433745436469</v>
          </cell>
          <cell r="E114" t="str">
            <v/>
          </cell>
          <cell r="G114">
            <v>7.9999999999999991</v>
          </cell>
          <cell r="H114">
            <v>1.3870527540694686</v>
          </cell>
          <cell r="I114">
            <v>6.2</v>
          </cell>
          <cell r="K114">
            <v>1.2510127165725644</v>
          </cell>
        </row>
        <row r="115">
          <cell r="A115">
            <v>211</v>
          </cell>
          <cell r="B115">
            <v>14</v>
          </cell>
          <cell r="C115">
            <v>292.5</v>
          </cell>
          <cell r="D115">
            <v>401.40503843386688</v>
          </cell>
          <cell r="E115" t="str">
            <v/>
          </cell>
          <cell r="G115">
            <v>7.8</v>
          </cell>
          <cell r="H115">
            <v>1.3723249177226218</v>
          </cell>
          <cell r="I115">
            <v>6.2</v>
          </cell>
          <cell r="K115">
            <v>1.2494744237356294</v>
          </cell>
        </row>
        <row r="116">
          <cell r="A116">
            <v>212</v>
          </cell>
          <cell r="B116">
            <v>13.8</v>
          </cell>
          <cell r="C116">
            <v>287.82000000000005</v>
          </cell>
          <cell r="D116">
            <v>391.1126015509472</v>
          </cell>
          <cell r="E116" t="str">
            <v/>
          </cell>
          <cell r="G116">
            <v>7.6000000000000005</v>
          </cell>
          <cell r="H116">
            <v>1.3588791659750787</v>
          </cell>
          <cell r="I116">
            <v>6.2</v>
          </cell>
          <cell r="K116">
            <v>1.2494744237356294</v>
          </cell>
        </row>
        <row r="117">
          <cell r="A117">
            <v>213</v>
          </cell>
          <cell r="B117">
            <v>13.6</v>
          </cell>
          <cell r="C117">
            <v>283.14000000000004</v>
          </cell>
          <cell r="D117">
            <v>380.82016466802747</v>
          </cell>
          <cell r="E117" t="str">
            <v/>
          </cell>
          <cell r="G117">
            <v>7.3999999999999995</v>
          </cell>
          <cell r="H117">
            <v>1.3449889265664599</v>
          </cell>
          <cell r="I117">
            <v>6.2</v>
          </cell>
          <cell r="K117">
            <v>1.2494744237356294</v>
          </cell>
        </row>
        <row r="118">
          <cell r="A118">
            <v>214</v>
          </cell>
          <cell r="B118">
            <v>13.5</v>
          </cell>
          <cell r="C118">
            <v>280.8</v>
          </cell>
          <cell r="D118">
            <v>375.67394622656769</v>
          </cell>
          <cell r="E118" t="str">
            <v/>
          </cell>
          <cell r="G118">
            <v>7.3</v>
          </cell>
          <cell r="H118">
            <v>1.3378701788695431</v>
          </cell>
          <cell r="I118">
            <v>6.2</v>
          </cell>
          <cell r="K118">
            <v>1.2494744237356294</v>
          </cell>
        </row>
        <row r="119">
          <cell r="A119">
            <v>215</v>
          </cell>
          <cell r="B119">
            <v>13.5</v>
          </cell>
          <cell r="C119">
            <v>280.8</v>
          </cell>
          <cell r="D119">
            <v>375.67394622656769</v>
          </cell>
          <cell r="E119" t="str">
            <v/>
          </cell>
          <cell r="G119">
            <v>7.3</v>
          </cell>
          <cell r="H119">
            <v>1.3378701788695431</v>
          </cell>
          <cell r="I119">
            <v>6.2</v>
          </cell>
          <cell r="K119">
            <v>1.2494744237356294</v>
          </cell>
        </row>
        <row r="120">
          <cell r="A120">
            <v>216</v>
          </cell>
          <cell r="B120">
            <v>13.4</v>
          </cell>
          <cell r="C120">
            <v>278.46000000000004</v>
          </cell>
          <cell r="D120">
            <v>370.52772778510791</v>
          </cell>
          <cell r="E120" t="str">
            <v/>
          </cell>
          <cell r="G120">
            <v>7.2</v>
          </cell>
          <cell r="H120">
            <v>1.3306317883541905</v>
          </cell>
          <cell r="I120">
            <v>6.2</v>
          </cell>
          <cell r="K120">
            <v>1.2494744237356294</v>
          </cell>
        </row>
        <row r="121">
          <cell r="A121">
            <v>217</v>
          </cell>
          <cell r="B121">
            <v>13.5</v>
          </cell>
          <cell r="C121">
            <v>280.8</v>
          </cell>
          <cell r="D121">
            <v>375.67394622656769</v>
          </cell>
          <cell r="E121" t="str">
            <v/>
          </cell>
          <cell r="G121">
            <v>7.3</v>
          </cell>
          <cell r="H121">
            <v>1.3378701788695431</v>
          </cell>
          <cell r="I121">
            <v>6.2</v>
          </cell>
          <cell r="K121">
            <v>1.2494744237356294</v>
          </cell>
        </row>
        <row r="122">
          <cell r="A122">
            <v>218</v>
          </cell>
          <cell r="B122">
            <v>13.5</v>
          </cell>
          <cell r="C122">
            <v>280.8</v>
          </cell>
          <cell r="D122">
            <v>375.67394622656769</v>
          </cell>
          <cell r="E122" t="str">
            <v/>
          </cell>
          <cell r="G122">
            <v>7.3</v>
          </cell>
          <cell r="H122">
            <v>1.3378701788695431</v>
          </cell>
          <cell r="I122">
            <v>6.2</v>
          </cell>
          <cell r="K122">
            <v>1.2494744237356294</v>
          </cell>
        </row>
        <row r="123">
          <cell r="A123">
            <v>219</v>
          </cell>
          <cell r="B123">
            <v>13.5</v>
          </cell>
          <cell r="C123">
            <v>280.8</v>
          </cell>
          <cell r="D123">
            <v>375.67394622656769</v>
          </cell>
          <cell r="E123" t="str">
            <v/>
          </cell>
          <cell r="G123">
            <v>7.3</v>
          </cell>
          <cell r="H123">
            <v>1.3378701788695431</v>
          </cell>
          <cell r="I123">
            <v>6.2</v>
          </cell>
          <cell r="K123">
            <v>1.2494744237356294</v>
          </cell>
        </row>
        <row r="124">
          <cell r="A124">
            <v>220</v>
          </cell>
          <cell r="B124">
            <v>13.5</v>
          </cell>
          <cell r="C124">
            <v>280.8</v>
          </cell>
          <cell r="D124">
            <v>375.67394622656769</v>
          </cell>
          <cell r="E124" t="str">
            <v/>
          </cell>
          <cell r="G124">
            <v>7.3</v>
          </cell>
          <cell r="H124">
            <v>1.3378701788695431</v>
          </cell>
          <cell r="I124">
            <v>6.2</v>
          </cell>
          <cell r="K124">
            <v>1.2494744237356294</v>
          </cell>
        </row>
        <row r="125">
          <cell r="A125">
            <v>221</v>
          </cell>
          <cell r="B125">
            <v>13.5</v>
          </cell>
          <cell r="C125">
            <v>280.8</v>
          </cell>
          <cell r="D125">
            <v>375.67394622656769</v>
          </cell>
          <cell r="E125" t="str">
            <v/>
          </cell>
          <cell r="G125">
            <v>7.3</v>
          </cell>
          <cell r="H125">
            <v>1.3378701788695431</v>
          </cell>
          <cell r="I125">
            <v>6.2</v>
          </cell>
          <cell r="K125">
            <v>1.2494744237356294</v>
          </cell>
        </row>
        <row r="126">
          <cell r="A126">
            <v>222</v>
          </cell>
          <cell r="B126">
            <v>13.5</v>
          </cell>
          <cell r="C126">
            <v>280.8</v>
          </cell>
          <cell r="D126">
            <v>375.67394622656769</v>
          </cell>
          <cell r="E126" t="str">
            <v/>
          </cell>
          <cell r="G126">
            <v>7.3</v>
          </cell>
          <cell r="H126">
            <v>1.3378701788695431</v>
          </cell>
          <cell r="I126">
            <v>6.2</v>
          </cell>
          <cell r="K126">
            <v>1.2494744237356294</v>
          </cell>
        </row>
        <row r="127">
          <cell r="A127">
            <v>223</v>
          </cell>
          <cell r="B127">
            <v>11.5</v>
          </cell>
          <cell r="C127">
            <v>280.8</v>
          </cell>
          <cell r="D127">
            <v>271.99124059312561</v>
          </cell>
          <cell r="E127" t="str">
            <v/>
          </cell>
          <cell r="G127">
            <v>5.3</v>
          </cell>
          <cell r="H127">
            <v>0.96862977419204277</v>
          </cell>
          <cell r="I127">
            <v>6.2</v>
          </cell>
          <cell r="K127">
            <v>1.2460004588975404</v>
          </cell>
        </row>
        <row r="128">
          <cell r="A128">
            <v>224</v>
          </cell>
          <cell r="B128">
            <v>11.5</v>
          </cell>
          <cell r="C128">
            <v>280.8</v>
          </cell>
          <cell r="D128">
            <v>271.99124059312561</v>
          </cell>
          <cell r="E128" t="str">
            <v/>
          </cell>
          <cell r="G128">
            <v>5.3</v>
          </cell>
          <cell r="H128">
            <v>0.96862977419204277</v>
          </cell>
          <cell r="I128">
            <v>6.2</v>
          </cell>
          <cell r="K128">
            <v>1.2460004588975404</v>
          </cell>
        </row>
        <row r="129">
          <cell r="A129">
            <v>225</v>
          </cell>
          <cell r="B129">
            <v>11.5</v>
          </cell>
          <cell r="C129">
            <v>280.8</v>
          </cell>
          <cell r="D129">
            <v>271.99124059312561</v>
          </cell>
          <cell r="E129" t="str">
            <v/>
          </cell>
          <cell r="G129">
            <v>5.3</v>
          </cell>
          <cell r="H129">
            <v>0.96862977419204277</v>
          </cell>
          <cell r="I129">
            <v>6.2</v>
          </cell>
          <cell r="K129">
            <v>1.2460004588975404</v>
          </cell>
        </row>
        <row r="130">
          <cell r="A130">
            <v>226</v>
          </cell>
          <cell r="B130">
            <v>11.6</v>
          </cell>
          <cell r="C130">
            <v>283.14000000000004</v>
          </cell>
          <cell r="D130">
            <v>277.12315079299589</v>
          </cell>
          <cell r="E130" t="str">
            <v/>
          </cell>
          <cell r="G130">
            <v>5.3999999999999995</v>
          </cell>
          <cell r="H130">
            <v>0.97874956132300572</v>
          </cell>
          <cell r="I130">
            <v>6.2</v>
          </cell>
          <cell r="K130">
            <v>1.2460004588975404</v>
          </cell>
        </row>
        <row r="131">
          <cell r="A131">
            <v>227</v>
          </cell>
          <cell r="B131">
            <v>12.4</v>
          </cell>
          <cell r="C131">
            <v>278.46000000000004</v>
          </cell>
          <cell r="D131">
            <v>318.64044110971321</v>
          </cell>
          <cell r="E131" t="str">
            <v/>
          </cell>
          <cell r="G131">
            <v>6.2</v>
          </cell>
          <cell r="H131">
            <v>1.1442951989862571</v>
          </cell>
          <cell r="I131">
            <v>6.2</v>
          </cell>
          <cell r="K131">
            <v>1.2478097049548853</v>
          </cell>
        </row>
        <row r="132">
          <cell r="A132">
            <v>228</v>
          </cell>
          <cell r="B132">
            <v>13.4</v>
          </cell>
          <cell r="C132">
            <v>278.46000000000004</v>
          </cell>
          <cell r="D132">
            <v>370.52772778510791</v>
          </cell>
          <cell r="E132" t="str">
            <v/>
          </cell>
          <cell r="G132">
            <v>7.2</v>
          </cell>
          <cell r="H132">
            <v>1.3306317883541905</v>
          </cell>
          <cell r="I132">
            <v>6.2</v>
          </cell>
          <cell r="K132">
            <v>1.2494744237356294</v>
          </cell>
        </row>
        <row r="133">
          <cell r="A133">
            <v>229</v>
          </cell>
          <cell r="B133">
            <v>13.5</v>
          </cell>
          <cell r="C133">
            <v>280.8</v>
          </cell>
          <cell r="D133">
            <v>375.67394622656769</v>
          </cell>
          <cell r="E133" t="str">
            <v/>
          </cell>
          <cell r="G133">
            <v>7.3</v>
          </cell>
          <cell r="H133">
            <v>1.3378701788695431</v>
          </cell>
          <cell r="I133">
            <v>6.2</v>
          </cell>
          <cell r="K133">
            <v>1.2494744237356294</v>
          </cell>
        </row>
        <row r="134">
          <cell r="A134">
            <v>230</v>
          </cell>
          <cell r="B134">
            <v>13.6</v>
          </cell>
          <cell r="C134">
            <v>283.14000000000004</v>
          </cell>
          <cell r="D134">
            <v>380.82016466802747</v>
          </cell>
          <cell r="E134" t="str">
            <v/>
          </cell>
          <cell r="G134">
            <v>7.3999999999999995</v>
          </cell>
          <cell r="H134">
            <v>1.3449889265664599</v>
          </cell>
          <cell r="I134">
            <v>6.2</v>
          </cell>
          <cell r="K134">
            <v>1.2494744237356294</v>
          </cell>
        </row>
        <row r="135">
          <cell r="A135">
            <v>231</v>
          </cell>
          <cell r="B135">
            <v>13.5</v>
          </cell>
          <cell r="C135">
            <v>280.8</v>
          </cell>
          <cell r="D135">
            <v>375.67394622656769</v>
          </cell>
          <cell r="E135" t="str">
            <v/>
          </cell>
          <cell r="G135">
            <v>7.3</v>
          </cell>
          <cell r="H135">
            <v>1.3378701788695431</v>
          </cell>
          <cell r="I135">
            <v>6.2</v>
          </cell>
          <cell r="K135">
            <v>1.2494744237356294</v>
          </cell>
        </row>
        <row r="136">
          <cell r="A136">
            <v>232</v>
          </cell>
          <cell r="B136">
            <v>13.8</v>
          </cell>
          <cell r="C136">
            <v>287.82000000000005</v>
          </cell>
          <cell r="D136">
            <v>391.1126015509472</v>
          </cell>
          <cell r="E136" t="str">
            <v/>
          </cell>
          <cell r="G136">
            <v>7.6000000000000005</v>
          </cell>
          <cell r="H136">
            <v>1.3588791659750787</v>
          </cell>
          <cell r="I136">
            <v>6.2</v>
          </cell>
          <cell r="K136">
            <v>1.2494744237356294</v>
          </cell>
        </row>
        <row r="137">
          <cell r="A137">
            <v>233</v>
          </cell>
          <cell r="B137">
            <v>13.4</v>
          </cell>
          <cell r="C137">
            <v>278.46000000000004</v>
          </cell>
          <cell r="D137">
            <v>370.52772778510791</v>
          </cell>
          <cell r="E137" t="str">
            <v/>
          </cell>
          <cell r="G137">
            <v>7.2</v>
          </cell>
          <cell r="H137">
            <v>1.3306317883541905</v>
          </cell>
          <cell r="I137">
            <v>6.2</v>
          </cell>
          <cell r="K137">
            <v>1.2494744237356294</v>
          </cell>
        </row>
        <row r="138">
          <cell r="A138">
            <v>234</v>
          </cell>
          <cell r="B138">
            <v>13.4</v>
          </cell>
          <cell r="C138">
            <v>278.46000000000004</v>
          </cell>
          <cell r="D138">
            <v>370.52772778510791</v>
          </cell>
          <cell r="E138" t="str">
            <v/>
          </cell>
          <cell r="G138">
            <v>7.2</v>
          </cell>
          <cell r="H138">
            <v>1.3306317883541905</v>
          </cell>
          <cell r="I138">
            <v>6.2</v>
          </cell>
          <cell r="K138">
            <v>1.2494744237356294</v>
          </cell>
        </row>
        <row r="139">
          <cell r="A139">
            <v>235</v>
          </cell>
          <cell r="B139">
            <v>13.4</v>
          </cell>
          <cell r="C139">
            <v>278.46000000000004</v>
          </cell>
          <cell r="D139">
            <v>370.52772778510791</v>
          </cell>
          <cell r="E139" t="str">
            <v/>
          </cell>
          <cell r="G139">
            <v>7.2</v>
          </cell>
          <cell r="H139">
            <v>1.3306317883541905</v>
          </cell>
          <cell r="I139">
            <v>6.2</v>
          </cell>
          <cell r="K139">
            <v>1.2494744237356294</v>
          </cell>
        </row>
        <row r="140">
          <cell r="A140">
            <v>236</v>
          </cell>
          <cell r="B140">
            <v>12.4</v>
          </cell>
          <cell r="C140">
            <v>278.46000000000004</v>
          </cell>
          <cell r="D140">
            <v>318.64044110971321</v>
          </cell>
          <cell r="E140" t="str">
            <v/>
          </cell>
          <cell r="G140">
            <v>6.2</v>
          </cell>
          <cell r="H140">
            <v>1.1442951989862571</v>
          </cell>
          <cell r="I140">
            <v>6.2</v>
          </cell>
          <cell r="K140">
            <v>1.2478097049548853</v>
          </cell>
        </row>
        <row r="141">
          <cell r="A141">
            <v>237</v>
          </cell>
          <cell r="B141">
            <v>13.4</v>
          </cell>
          <cell r="C141">
            <v>278.46000000000004</v>
          </cell>
          <cell r="D141">
            <v>370.52772778510791</v>
          </cell>
          <cell r="E141" t="str">
            <v/>
          </cell>
          <cell r="G141">
            <v>7.2</v>
          </cell>
          <cell r="H141">
            <v>1.3306317883541905</v>
          </cell>
          <cell r="I141">
            <v>6.2</v>
          </cell>
          <cell r="K141">
            <v>1.2494744237356294</v>
          </cell>
        </row>
        <row r="142">
          <cell r="A142">
            <v>238</v>
          </cell>
          <cell r="B142">
            <v>13.5</v>
          </cell>
          <cell r="C142">
            <v>280.8</v>
          </cell>
          <cell r="D142">
            <v>375.67394622656769</v>
          </cell>
          <cell r="E142" t="str">
            <v/>
          </cell>
          <cell r="G142">
            <v>7.3</v>
          </cell>
          <cell r="H142">
            <v>1.3378701788695431</v>
          </cell>
          <cell r="I142">
            <v>6.2</v>
          </cell>
          <cell r="K142">
            <v>1.2494744237356294</v>
          </cell>
        </row>
        <row r="143">
          <cell r="A143">
            <v>239</v>
          </cell>
          <cell r="B143">
            <v>13.6</v>
          </cell>
          <cell r="C143">
            <v>283.14000000000004</v>
          </cell>
          <cell r="D143">
            <v>380.82016466802747</v>
          </cell>
          <cell r="E143" t="str">
            <v/>
          </cell>
          <cell r="G143">
            <v>7.3999999999999995</v>
          </cell>
          <cell r="H143">
            <v>1.3449889265664599</v>
          </cell>
          <cell r="I143">
            <v>6.2</v>
          </cell>
          <cell r="K143">
            <v>1.2494744237356294</v>
          </cell>
        </row>
        <row r="144">
          <cell r="A144">
            <v>240</v>
          </cell>
          <cell r="B144">
            <v>13.6</v>
          </cell>
          <cell r="C144">
            <v>283.14000000000004</v>
          </cell>
          <cell r="D144">
            <v>380.82016466802747</v>
          </cell>
          <cell r="E144" t="str">
            <v/>
          </cell>
          <cell r="G144">
            <v>7.3999999999999995</v>
          </cell>
          <cell r="H144">
            <v>1.3449889265664599</v>
          </cell>
          <cell r="I144">
            <v>6.2</v>
          </cell>
          <cell r="K144">
            <v>1.2494744237356294</v>
          </cell>
        </row>
        <row r="145">
          <cell r="A145">
            <v>241</v>
          </cell>
          <cell r="B145">
            <v>13.5</v>
          </cell>
          <cell r="C145">
            <v>280.8</v>
          </cell>
          <cell r="D145">
            <v>375.67394622656769</v>
          </cell>
          <cell r="E145" t="str">
            <v/>
          </cell>
          <cell r="G145">
            <v>7.3</v>
          </cell>
          <cell r="H145">
            <v>1.3378701788695431</v>
          </cell>
          <cell r="I145">
            <v>6.2</v>
          </cell>
          <cell r="K145">
            <v>1.2494744237356294</v>
          </cell>
        </row>
        <row r="146">
          <cell r="A146">
            <v>242</v>
          </cell>
          <cell r="B146">
            <v>13.5</v>
          </cell>
          <cell r="C146">
            <v>280.8</v>
          </cell>
          <cell r="D146">
            <v>375.67394622656769</v>
          </cell>
          <cell r="E146" t="str">
            <v/>
          </cell>
          <cell r="G146">
            <v>7.3</v>
          </cell>
          <cell r="H146">
            <v>1.3378701788695431</v>
          </cell>
          <cell r="I146">
            <v>6.2</v>
          </cell>
          <cell r="K146">
            <v>1.2494744237356294</v>
          </cell>
        </row>
        <row r="147">
          <cell r="A147">
            <v>243</v>
          </cell>
          <cell r="B147">
            <v>13.5</v>
          </cell>
          <cell r="C147">
            <v>280.8</v>
          </cell>
          <cell r="D147">
            <v>375.67394622656769</v>
          </cell>
          <cell r="E147" t="str">
            <v/>
          </cell>
          <cell r="G147">
            <v>7.3</v>
          </cell>
          <cell r="H147">
            <v>1.3378701788695431</v>
          </cell>
          <cell r="I147">
            <v>6.2</v>
          </cell>
          <cell r="K147">
            <v>1.2494744237356294</v>
          </cell>
        </row>
        <row r="148">
          <cell r="A148">
            <v>244</v>
          </cell>
          <cell r="B148">
            <v>13.6</v>
          </cell>
          <cell r="C148">
            <v>283.14000000000004</v>
          </cell>
          <cell r="D148">
            <v>380.82016466802747</v>
          </cell>
          <cell r="E148" t="str">
            <v/>
          </cell>
          <cell r="G148">
            <v>7.3999999999999995</v>
          </cell>
          <cell r="H148">
            <v>1.3449889265664599</v>
          </cell>
          <cell r="I148">
            <v>6.2</v>
          </cell>
          <cell r="K148">
            <v>1.2494744237356294</v>
          </cell>
        </row>
        <row r="149">
          <cell r="A149">
            <v>245</v>
          </cell>
          <cell r="B149">
            <v>13.6</v>
          </cell>
          <cell r="C149">
            <v>283.14000000000004</v>
          </cell>
          <cell r="D149">
            <v>380.82016466802747</v>
          </cell>
          <cell r="E149" t="str">
            <v/>
          </cell>
          <cell r="G149">
            <v>7.3999999999999995</v>
          </cell>
          <cell r="H149">
            <v>1.3449889265664599</v>
          </cell>
          <cell r="I149">
            <v>6.2</v>
          </cell>
          <cell r="K149">
            <v>1.2494744237356294</v>
          </cell>
        </row>
        <row r="150">
          <cell r="A150">
            <v>246</v>
          </cell>
          <cell r="B150">
            <v>13.5</v>
          </cell>
          <cell r="C150">
            <v>280.8</v>
          </cell>
          <cell r="D150">
            <v>375.67394622656769</v>
          </cell>
          <cell r="E150" t="str">
            <v/>
          </cell>
          <cell r="G150">
            <v>7.3</v>
          </cell>
          <cell r="H150">
            <v>1.3378701788695431</v>
          </cell>
          <cell r="I150">
            <v>6.2</v>
          </cell>
          <cell r="K150">
            <v>1.2494744237356294</v>
          </cell>
        </row>
        <row r="151">
          <cell r="A151">
            <v>247</v>
          </cell>
          <cell r="B151">
            <v>13.5</v>
          </cell>
          <cell r="C151">
            <v>280.8</v>
          </cell>
          <cell r="D151">
            <v>375.67394622656769</v>
          </cell>
          <cell r="E151" t="str">
            <v/>
          </cell>
          <cell r="G151">
            <v>7.3</v>
          </cell>
          <cell r="H151">
            <v>1.3378701788695431</v>
          </cell>
          <cell r="I151">
            <v>6.2</v>
          </cell>
          <cell r="K151">
            <v>1.2494744237356294</v>
          </cell>
        </row>
        <row r="152">
          <cell r="A152">
            <v>248</v>
          </cell>
          <cell r="B152">
            <v>13.5</v>
          </cell>
          <cell r="C152">
            <v>280.8</v>
          </cell>
          <cell r="D152">
            <v>375.67394622656769</v>
          </cell>
          <cell r="E152" t="str">
            <v/>
          </cell>
          <cell r="G152">
            <v>7.3</v>
          </cell>
          <cell r="H152">
            <v>1.3378701788695431</v>
          </cell>
          <cell r="I152">
            <v>6.2</v>
          </cell>
          <cell r="K152">
            <v>1.2494744237356294</v>
          </cell>
        </row>
        <row r="153">
          <cell r="A153">
            <v>249</v>
          </cell>
          <cell r="B153">
            <v>13.5</v>
          </cell>
          <cell r="C153">
            <v>280.8</v>
          </cell>
          <cell r="D153">
            <v>375.67394622656769</v>
          </cell>
          <cell r="E153" t="str">
            <v/>
          </cell>
          <cell r="G153">
            <v>7.3</v>
          </cell>
          <cell r="H153">
            <v>1.3378701788695431</v>
          </cell>
          <cell r="I153">
            <v>6.2</v>
          </cell>
          <cell r="K153">
            <v>1.2494744237356294</v>
          </cell>
        </row>
        <row r="154">
          <cell r="A154">
            <v>250</v>
          </cell>
          <cell r="B154">
            <v>13.5</v>
          </cell>
          <cell r="C154">
            <v>280.8</v>
          </cell>
          <cell r="D154">
            <v>375.67394622656769</v>
          </cell>
          <cell r="E154" t="str">
            <v/>
          </cell>
          <cell r="G154">
            <v>7.3</v>
          </cell>
          <cell r="H154">
            <v>1.3378701788695431</v>
          </cell>
          <cell r="I154">
            <v>6.2</v>
          </cell>
          <cell r="K154">
            <v>1.2494744237356294</v>
          </cell>
        </row>
        <row r="155">
          <cell r="A155">
            <v>251</v>
          </cell>
          <cell r="B155">
            <v>13.6</v>
          </cell>
          <cell r="C155">
            <v>283.14000000000004</v>
          </cell>
          <cell r="D155">
            <v>380.82016466802747</v>
          </cell>
          <cell r="E155" t="str">
            <v/>
          </cell>
          <cell r="G155">
            <v>7.3999999999999995</v>
          </cell>
          <cell r="H155">
            <v>1.3449889265664599</v>
          </cell>
          <cell r="I155">
            <v>6.2</v>
          </cell>
          <cell r="K155">
            <v>1.2494744237356294</v>
          </cell>
        </row>
        <row r="156">
          <cell r="A156">
            <v>252</v>
          </cell>
          <cell r="B156">
            <v>13.7</v>
          </cell>
          <cell r="C156">
            <v>285.48</v>
          </cell>
          <cell r="D156">
            <v>385.96638310948731</v>
          </cell>
          <cell r="E156" t="str">
            <v/>
          </cell>
          <cell r="G156">
            <v>7.4999999999999991</v>
          </cell>
          <cell r="H156">
            <v>1.3519909734814604</v>
          </cell>
          <cell r="I156">
            <v>6.2</v>
          </cell>
          <cell r="K156">
            <v>1.2494744237356294</v>
          </cell>
        </row>
        <row r="157">
          <cell r="A157">
            <v>253</v>
          </cell>
          <cell r="B157">
            <v>13.9</v>
          </cell>
          <cell r="C157">
            <v>290.16000000000003</v>
          </cell>
          <cell r="D157">
            <v>396.25881999240704</v>
          </cell>
          <cell r="E157" t="str">
            <v/>
          </cell>
          <cell r="G157">
            <v>7.7</v>
          </cell>
          <cell r="H157">
            <v>1.3656562585897678</v>
          </cell>
          <cell r="I157">
            <v>6.2</v>
          </cell>
          <cell r="K157">
            <v>1.2494744237356294</v>
          </cell>
        </row>
        <row r="158">
          <cell r="A158">
            <v>254</v>
          </cell>
          <cell r="B158">
            <v>14</v>
          </cell>
          <cell r="C158">
            <v>292.5</v>
          </cell>
          <cell r="D158">
            <v>401.40503843386688</v>
          </cell>
          <cell r="E158" t="str">
            <v/>
          </cell>
          <cell r="G158">
            <v>7.8</v>
          </cell>
          <cell r="H158">
            <v>1.3723249177226218</v>
          </cell>
          <cell r="I158">
            <v>6.2</v>
          </cell>
          <cell r="K158">
            <v>1.2494744237356294</v>
          </cell>
        </row>
        <row r="159">
          <cell r="A159">
            <v>255</v>
          </cell>
          <cell r="B159">
            <v>14.2</v>
          </cell>
          <cell r="C159">
            <v>297.18</v>
          </cell>
          <cell r="D159">
            <v>412.20433745436469</v>
          </cell>
          <cell r="E159" t="str">
            <v/>
          </cell>
          <cell r="G159">
            <v>7.9999999999999991</v>
          </cell>
          <cell r="H159">
            <v>1.3870527540694686</v>
          </cell>
          <cell r="I159">
            <v>6.2</v>
          </cell>
          <cell r="K159">
            <v>1.2510127165725644</v>
          </cell>
        </row>
        <row r="160">
          <cell r="A160">
            <v>256</v>
          </cell>
          <cell r="B160">
            <v>14.4</v>
          </cell>
          <cell r="C160">
            <v>301.86</v>
          </cell>
          <cell r="D160">
            <v>422.5094458907239</v>
          </cell>
          <cell r="E160" t="str">
            <v/>
          </cell>
          <cell r="G160">
            <v>8.1999999999999993</v>
          </cell>
          <cell r="H160">
            <v>1.3996867617131248</v>
          </cell>
          <cell r="I160">
            <v>6.2</v>
          </cell>
          <cell r="K160">
            <v>1.2510127165725644</v>
          </cell>
        </row>
        <row r="161">
          <cell r="A161">
            <v>257</v>
          </cell>
          <cell r="B161">
            <v>14.4</v>
          </cell>
          <cell r="C161">
            <v>301.86</v>
          </cell>
          <cell r="D161">
            <v>422.5094458907239</v>
          </cell>
          <cell r="E161" t="str">
            <v/>
          </cell>
          <cell r="G161">
            <v>8.1999999999999993</v>
          </cell>
          <cell r="H161">
            <v>1.3996867617131248</v>
          </cell>
          <cell r="I161">
            <v>6.2</v>
          </cell>
          <cell r="K161">
            <v>1.2510127165725644</v>
          </cell>
        </row>
        <row r="162">
          <cell r="A162">
            <v>258</v>
          </cell>
          <cell r="B162">
            <v>14.4</v>
          </cell>
          <cell r="C162">
            <v>301.86</v>
          </cell>
          <cell r="D162">
            <v>422.5094458907239</v>
          </cell>
          <cell r="E162" t="str">
            <v/>
          </cell>
          <cell r="G162">
            <v>8.1999999999999993</v>
          </cell>
          <cell r="H162">
            <v>1.3996867617131248</v>
          </cell>
          <cell r="I162">
            <v>6.2</v>
          </cell>
          <cell r="K162">
            <v>1.2510127165725644</v>
          </cell>
        </row>
        <row r="163">
          <cell r="A163">
            <v>259</v>
          </cell>
          <cell r="B163">
            <v>14.3</v>
          </cell>
          <cell r="C163">
            <v>299.52000000000004</v>
          </cell>
          <cell r="D163">
            <v>417.35689167254446</v>
          </cell>
          <cell r="E163" t="str">
            <v/>
          </cell>
          <cell r="G163">
            <v>8.1000000000000014</v>
          </cell>
          <cell r="H163">
            <v>1.3934191094836552</v>
          </cell>
          <cell r="I163">
            <v>6.2</v>
          </cell>
          <cell r="K163">
            <v>1.2510127165725644</v>
          </cell>
        </row>
        <row r="164">
          <cell r="A164">
            <v>260</v>
          </cell>
          <cell r="B164">
            <v>14.1</v>
          </cell>
          <cell r="C164">
            <v>294.84000000000003</v>
          </cell>
          <cell r="D164">
            <v>407.0517832361852</v>
          </cell>
          <cell r="E164" t="str">
            <v/>
          </cell>
          <cell r="G164">
            <v>7.8999999999999995</v>
          </cell>
          <cell r="H164">
            <v>1.3805853453947401</v>
          </cell>
          <cell r="I164">
            <v>6.2</v>
          </cell>
          <cell r="K164">
            <v>1.2510127165725644</v>
          </cell>
        </row>
        <row r="165">
          <cell r="A165">
            <v>261</v>
          </cell>
          <cell r="B165">
            <v>14</v>
          </cell>
          <cell r="C165">
            <v>292.5</v>
          </cell>
          <cell r="D165">
            <v>401.40503843386688</v>
          </cell>
          <cell r="E165" t="str">
            <v/>
          </cell>
          <cell r="G165">
            <v>7.8</v>
          </cell>
          <cell r="H165">
            <v>1.3723249177226218</v>
          </cell>
          <cell r="I165">
            <v>6.2</v>
          </cell>
          <cell r="K165">
            <v>1.2494744237356294</v>
          </cell>
        </row>
        <row r="166">
          <cell r="A166">
            <v>262</v>
          </cell>
          <cell r="B166">
            <v>13.8</v>
          </cell>
          <cell r="C166">
            <v>287.82000000000005</v>
          </cell>
          <cell r="D166">
            <v>391.1126015509472</v>
          </cell>
          <cell r="E166" t="str">
            <v/>
          </cell>
          <cell r="G166">
            <v>7.6000000000000005</v>
          </cell>
          <cell r="H166">
            <v>1.3588791659750787</v>
          </cell>
          <cell r="I166">
            <v>6.2</v>
          </cell>
          <cell r="K166">
            <v>1.2494744237356294</v>
          </cell>
        </row>
        <row r="167">
          <cell r="A167">
            <v>263</v>
          </cell>
          <cell r="B167">
            <v>13.8</v>
          </cell>
          <cell r="C167">
            <v>287.82000000000005</v>
          </cell>
          <cell r="D167">
            <v>391.1126015509472</v>
          </cell>
          <cell r="E167" t="str">
            <v/>
          </cell>
          <cell r="G167">
            <v>7.6000000000000005</v>
          </cell>
          <cell r="H167">
            <v>1.3588791659750787</v>
          </cell>
          <cell r="I167">
            <v>6.2</v>
          </cell>
          <cell r="K167">
            <v>1.2494744237356294</v>
          </cell>
        </row>
        <row r="168">
          <cell r="A168">
            <v>264</v>
          </cell>
          <cell r="B168">
            <v>13.7</v>
          </cell>
          <cell r="C168">
            <v>285.48</v>
          </cell>
          <cell r="D168">
            <v>385.96638310948731</v>
          </cell>
          <cell r="E168" t="str">
            <v/>
          </cell>
          <cell r="G168">
            <v>7.4999999999999991</v>
          </cell>
          <cell r="H168">
            <v>1.3519909734814604</v>
          </cell>
          <cell r="I168">
            <v>6.2</v>
          </cell>
          <cell r="K168">
            <v>1.2494744237356294</v>
          </cell>
        </row>
        <row r="169">
          <cell r="A169">
            <v>265</v>
          </cell>
          <cell r="B169">
            <v>13.7</v>
          </cell>
          <cell r="C169">
            <v>285.48</v>
          </cell>
          <cell r="D169">
            <v>385.96638310948731</v>
          </cell>
          <cell r="E169" t="str">
            <v/>
          </cell>
          <cell r="G169">
            <v>7.4999999999999991</v>
          </cell>
          <cell r="H169">
            <v>1.3519909734814604</v>
          </cell>
          <cell r="I169">
            <v>6.2</v>
          </cell>
          <cell r="K169">
            <v>1.2494744237356294</v>
          </cell>
        </row>
        <row r="170">
          <cell r="A170">
            <v>266</v>
          </cell>
          <cell r="B170">
            <v>13.6</v>
          </cell>
          <cell r="C170">
            <v>283.14000000000004</v>
          </cell>
          <cell r="D170">
            <v>380.82016466802747</v>
          </cell>
          <cell r="E170" t="str">
            <v/>
          </cell>
          <cell r="G170">
            <v>7.3999999999999995</v>
          </cell>
          <cell r="H170">
            <v>1.3449889265664599</v>
          </cell>
          <cell r="I170">
            <v>6.2</v>
          </cell>
          <cell r="K170">
            <v>1.2494744237356294</v>
          </cell>
        </row>
        <row r="171">
          <cell r="A171">
            <v>267</v>
          </cell>
          <cell r="B171">
            <v>13.6</v>
          </cell>
          <cell r="C171">
            <v>283.14000000000004</v>
          </cell>
          <cell r="D171">
            <v>380.82016466802747</v>
          </cell>
          <cell r="E171" t="str">
            <v/>
          </cell>
          <cell r="G171">
            <v>7.3999999999999995</v>
          </cell>
          <cell r="H171">
            <v>1.3449889265664599</v>
          </cell>
          <cell r="I171">
            <v>6.2</v>
          </cell>
          <cell r="K171">
            <v>1.2494744237356294</v>
          </cell>
        </row>
        <row r="172">
          <cell r="A172">
            <v>268</v>
          </cell>
          <cell r="B172">
            <v>13.7</v>
          </cell>
          <cell r="C172">
            <v>285.48</v>
          </cell>
          <cell r="D172">
            <v>385.96638310948731</v>
          </cell>
          <cell r="E172" t="str">
            <v/>
          </cell>
          <cell r="G172">
            <v>7.4999999999999991</v>
          </cell>
          <cell r="H172">
            <v>1.3519909734814604</v>
          </cell>
          <cell r="I172">
            <v>6.2</v>
          </cell>
          <cell r="K172">
            <v>1.2494744237356294</v>
          </cell>
        </row>
        <row r="173">
          <cell r="A173">
            <v>269</v>
          </cell>
          <cell r="B173">
            <v>13.7</v>
          </cell>
          <cell r="C173">
            <v>285.48</v>
          </cell>
          <cell r="D173">
            <v>385.96638310948731</v>
          </cell>
          <cell r="E173" t="str">
            <v/>
          </cell>
          <cell r="G173">
            <v>7.4999999999999991</v>
          </cell>
          <cell r="H173">
            <v>1.3519909734814604</v>
          </cell>
          <cell r="I173">
            <v>6.2</v>
          </cell>
          <cell r="K173">
            <v>1.2494744237356294</v>
          </cell>
        </row>
        <row r="174">
          <cell r="A174">
            <v>270</v>
          </cell>
          <cell r="B174">
            <v>13.9</v>
          </cell>
          <cell r="C174">
            <v>290.16000000000003</v>
          </cell>
          <cell r="D174">
            <v>396.25881999240704</v>
          </cell>
          <cell r="E174" t="str">
            <v/>
          </cell>
          <cell r="G174">
            <v>7.7</v>
          </cell>
          <cell r="H174">
            <v>1.3656562585897678</v>
          </cell>
          <cell r="I174">
            <v>6.2</v>
          </cell>
          <cell r="K174">
            <v>1.2494744237356294</v>
          </cell>
        </row>
        <row r="175">
          <cell r="A175">
            <v>271</v>
          </cell>
          <cell r="B175">
            <v>14.2</v>
          </cell>
          <cell r="C175">
            <v>297.18</v>
          </cell>
          <cell r="D175">
            <v>412.20433745436469</v>
          </cell>
          <cell r="E175" t="str">
            <v/>
          </cell>
          <cell r="G175">
            <v>7.9999999999999991</v>
          </cell>
          <cell r="H175">
            <v>1.3870527540694686</v>
          </cell>
          <cell r="I175">
            <v>6.2</v>
          </cell>
          <cell r="K175">
            <v>1.2510127165725644</v>
          </cell>
        </row>
        <row r="176">
          <cell r="A176">
            <v>272</v>
          </cell>
          <cell r="B176">
            <v>14.3</v>
          </cell>
          <cell r="C176">
            <v>299.52000000000004</v>
          </cell>
          <cell r="D176">
            <v>417.35689167254446</v>
          </cell>
          <cell r="E176" t="str">
            <v/>
          </cell>
          <cell r="G176">
            <v>8.1000000000000014</v>
          </cell>
          <cell r="H176">
            <v>1.3934191094836552</v>
          </cell>
          <cell r="I176">
            <v>6.2</v>
          </cell>
          <cell r="K176">
            <v>1.2510127165725644</v>
          </cell>
        </row>
        <row r="177">
          <cell r="A177">
            <v>273</v>
          </cell>
          <cell r="B177">
            <v>14.4</v>
          </cell>
          <cell r="C177">
            <v>301.86</v>
          </cell>
          <cell r="D177">
            <v>422.5094458907239</v>
          </cell>
          <cell r="E177" t="str">
            <v/>
          </cell>
          <cell r="G177">
            <v>8.1999999999999993</v>
          </cell>
          <cell r="H177">
            <v>1.3996867617131248</v>
          </cell>
          <cell r="I177">
            <v>6.2</v>
          </cell>
          <cell r="K177">
            <v>1.2510127165725644</v>
          </cell>
        </row>
        <row r="178">
          <cell r="A178">
            <v>274</v>
          </cell>
          <cell r="B178">
            <v>14.4</v>
          </cell>
          <cell r="C178">
            <v>301.86</v>
          </cell>
          <cell r="D178">
            <v>422.5094458907239</v>
          </cell>
          <cell r="E178" t="str">
            <v/>
          </cell>
          <cell r="G178">
            <v>8.1999999999999993</v>
          </cell>
          <cell r="H178">
            <v>1.3996867617131248</v>
          </cell>
          <cell r="I178">
            <v>6.2</v>
          </cell>
          <cell r="K178">
            <v>1.2510127165725644</v>
          </cell>
        </row>
        <row r="179">
          <cell r="A179">
            <v>275</v>
          </cell>
          <cell r="B179">
            <v>14.2</v>
          </cell>
          <cell r="C179">
            <v>297.18</v>
          </cell>
          <cell r="D179">
            <v>412.20433745436469</v>
          </cell>
          <cell r="E179" t="str">
            <v/>
          </cell>
          <cell r="G179">
            <v>7.9999999999999991</v>
          </cell>
          <cell r="H179">
            <v>1.3870527540694686</v>
          </cell>
          <cell r="I179">
            <v>6.2</v>
          </cell>
          <cell r="K179">
            <v>1.2510127165725644</v>
          </cell>
        </row>
        <row r="180">
          <cell r="A180">
            <v>276</v>
          </cell>
          <cell r="B180">
            <v>14.1</v>
          </cell>
          <cell r="C180">
            <v>294.84000000000003</v>
          </cell>
          <cell r="D180">
            <v>407.0517832361852</v>
          </cell>
          <cell r="E180" t="str">
            <v/>
          </cell>
          <cell r="G180">
            <v>7.8999999999999995</v>
          </cell>
          <cell r="H180">
            <v>1.3805853453947401</v>
          </cell>
          <cell r="I180">
            <v>6.2</v>
          </cell>
          <cell r="K180">
            <v>1.2510127165725644</v>
          </cell>
        </row>
        <row r="181">
          <cell r="A181">
            <v>277</v>
          </cell>
          <cell r="B181">
            <v>14</v>
          </cell>
          <cell r="C181">
            <v>292.5</v>
          </cell>
          <cell r="D181">
            <v>401.40503843386688</v>
          </cell>
          <cell r="E181" t="str">
            <v/>
          </cell>
          <cell r="G181">
            <v>7.8</v>
          </cell>
          <cell r="H181">
            <v>1.3723249177226218</v>
          </cell>
          <cell r="I181">
            <v>6.2</v>
          </cell>
          <cell r="K181">
            <v>1.2494744237356294</v>
          </cell>
        </row>
        <row r="182">
          <cell r="A182">
            <v>278</v>
          </cell>
          <cell r="B182">
            <v>13.9</v>
          </cell>
          <cell r="C182">
            <v>290.16000000000003</v>
          </cell>
          <cell r="D182">
            <v>396.25881999240704</v>
          </cell>
          <cell r="E182" t="str">
            <v/>
          </cell>
          <cell r="G182">
            <v>7.7</v>
          </cell>
          <cell r="H182">
            <v>1.3656562585897678</v>
          </cell>
          <cell r="I182">
            <v>6.2</v>
          </cell>
          <cell r="K182">
            <v>1.2494744237356294</v>
          </cell>
        </row>
        <row r="183">
          <cell r="A183">
            <v>279</v>
          </cell>
          <cell r="B183">
            <v>13.7</v>
          </cell>
          <cell r="C183">
            <v>285.48</v>
          </cell>
          <cell r="D183">
            <v>385.96638310948731</v>
          </cell>
          <cell r="E183" t="str">
            <v/>
          </cell>
          <cell r="G183">
            <v>7.4999999999999991</v>
          </cell>
          <cell r="H183">
            <v>1.3519909734814604</v>
          </cell>
          <cell r="I183">
            <v>6.2</v>
          </cell>
          <cell r="K183">
            <v>1.2494744237356294</v>
          </cell>
        </row>
        <row r="184">
          <cell r="A184">
            <v>280</v>
          </cell>
          <cell r="B184">
            <v>13.6</v>
          </cell>
          <cell r="C184">
            <v>283.14000000000004</v>
          </cell>
          <cell r="D184">
            <v>380.82016466802747</v>
          </cell>
          <cell r="E184" t="str">
            <v/>
          </cell>
          <cell r="G184">
            <v>7.3999999999999995</v>
          </cell>
          <cell r="H184">
            <v>1.3449889265664599</v>
          </cell>
          <cell r="I184">
            <v>6.2</v>
          </cell>
          <cell r="K184">
            <v>1.2494744237356294</v>
          </cell>
        </row>
        <row r="185">
          <cell r="A185">
            <v>281</v>
          </cell>
          <cell r="B185">
            <v>13.6</v>
          </cell>
          <cell r="C185">
            <v>283.14000000000004</v>
          </cell>
          <cell r="D185">
            <v>380.82016466802747</v>
          </cell>
          <cell r="E185" t="str">
            <v/>
          </cell>
          <cell r="G185">
            <v>7.3999999999999995</v>
          </cell>
          <cell r="H185">
            <v>1.3449889265664599</v>
          </cell>
          <cell r="I185">
            <v>6.2</v>
          </cell>
          <cell r="K185">
            <v>1.2494744237356294</v>
          </cell>
        </row>
        <row r="186">
          <cell r="A186">
            <v>282</v>
          </cell>
          <cell r="B186">
            <v>13.6</v>
          </cell>
          <cell r="C186">
            <v>283.14000000000004</v>
          </cell>
          <cell r="D186">
            <v>380.82016466802747</v>
          </cell>
          <cell r="E186" t="str">
            <v/>
          </cell>
          <cell r="G186">
            <v>7.3999999999999995</v>
          </cell>
          <cell r="H186">
            <v>1.3449889265664599</v>
          </cell>
          <cell r="I186">
            <v>6.2</v>
          </cell>
          <cell r="K186">
            <v>1.2494744237356294</v>
          </cell>
        </row>
        <row r="187">
          <cell r="A187">
            <v>283</v>
          </cell>
          <cell r="B187">
            <v>13.5</v>
          </cell>
          <cell r="C187">
            <v>280.8</v>
          </cell>
          <cell r="D187">
            <v>375.67394622656769</v>
          </cell>
          <cell r="E187" t="str">
            <v/>
          </cell>
          <cell r="G187">
            <v>7.3</v>
          </cell>
          <cell r="H187">
            <v>1.3378701788695431</v>
          </cell>
          <cell r="I187">
            <v>6.2</v>
          </cell>
          <cell r="K187">
            <v>1.2494744237356294</v>
          </cell>
        </row>
        <row r="188">
          <cell r="A188">
            <v>284</v>
          </cell>
          <cell r="B188">
            <v>13.5</v>
          </cell>
          <cell r="C188">
            <v>280.8</v>
          </cell>
          <cell r="D188">
            <v>375.67394622656769</v>
          </cell>
          <cell r="E188" t="str">
            <v/>
          </cell>
          <cell r="G188">
            <v>7.3</v>
          </cell>
          <cell r="H188">
            <v>1.3378701788695431</v>
          </cell>
          <cell r="I188">
            <v>6.2</v>
          </cell>
          <cell r="K188">
            <v>1.2494744237356294</v>
          </cell>
        </row>
        <row r="189">
          <cell r="A189">
            <v>285</v>
          </cell>
          <cell r="B189">
            <v>13.6</v>
          </cell>
          <cell r="C189">
            <v>283.14000000000004</v>
          </cell>
          <cell r="D189">
            <v>380.82016466802747</v>
          </cell>
          <cell r="E189" t="str">
            <v/>
          </cell>
          <cell r="G189">
            <v>7.3999999999999995</v>
          </cell>
          <cell r="H189">
            <v>1.3449889265664599</v>
          </cell>
          <cell r="I189">
            <v>6.2</v>
          </cell>
          <cell r="K189">
            <v>1.2494744237356294</v>
          </cell>
        </row>
        <row r="190">
          <cell r="A190">
            <v>286</v>
          </cell>
          <cell r="B190">
            <v>13.6</v>
          </cell>
          <cell r="C190">
            <v>283.14000000000004</v>
          </cell>
          <cell r="D190">
            <v>380.82016466802747</v>
          </cell>
          <cell r="E190" t="str">
            <v/>
          </cell>
          <cell r="G190">
            <v>7.3999999999999995</v>
          </cell>
          <cell r="H190">
            <v>1.3449889265664599</v>
          </cell>
          <cell r="I190">
            <v>6.2</v>
          </cell>
          <cell r="K190">
            <v>1.2494744237356294</v>
          </cell>
        </row>
        <row r="191">
          <cell r="A191">
            <v>287</v>
          </cell>
          <cell r="B191">
            <v>13.6</v>
          </cell>
          <cell r="C191">
            <v>283.14000000000004</v>
          </cell>
          <cell r="D191">
            <v>380.82016466802747</v>
          </cell>
          <cell r="E191" t="str">
            <v/>
          </cell>
          <cell r="G191">
            <v>7.3999999999999995</v>
          </cell>
          <cell r="H191">
            <v>1.3449889265664599</v>
          </cell>
          <cell r="I191">
            <v>6.2</v>
          </cell>
          <cell r="K191">
            <v>1.2494744237356294</v>
          </cell>
        </row>
        <row r="192">
          <cell r="A192">
            <v>288</v>
          </cell>
          <cell r="B192">
            <v>13.5</v>
          </cell>
          <cell r="C192">
            <v>280.8</v>
          </cell>
          <cell r="D192">
            <v>375.67394622656769</v>
          </cell>
          <cell r="E192" t="str">
            <v/>
          </cell>
          <cell r="G192">
            <v>7.3</v>
          </cell>
          <cell r="H192">
            <v>1.3378701788695431</v>
          </cell>
          <cell r="I192">
            <v>6.2</v>
          </cell>
          <cell r="K192">
            <v>1.2494744237356294</v>
          </cell>
        </row>
        <row r="193">
          <cell r="A193">
            <v>289</v>
          </cell>
          <cell r="B193">
            <v>13.6</v>
          </cell>
          <cell r="C193">
            <v>283.14000000000004</v>
          </cell>
          <cell r="D193">
            <v>380.82016466802747</v>
          </cell>
          <cell r="E193" t="str">
            <v/>
          </cell>
          <cell r="G193">
            <v>7.3999999999999995</v>
          </cell>
          <cell r="H193">
            <v>1.3449889265664599</v>
          </cell>
          <cell r="I193">
            <v>6.2</v>
          </cell>
          <cell r="K193">
            <v>1.2494744237356294</v>
          </cell>
        </row>
        <row r="194">
          <cell r="A194">
            <v>290</v>
          </cell>
          <cell r="B194">
            <v>13.7</v>
          </cell>
          <cell r="C194">
            <v>285.48</v>
          </cell>
          <cell r="D194">
            <v>385.96638310948731</v>
          </cell>
          <cell r="E194" t="str">
            <v/>
          </cell>
          <cell r="G194">
            <v>7.4999999999999991</v>
          </cell>
          <cell r="H194">
            <v>1.3519909734814604</v>
          </cell>
          <cell r="I194">
            <v>6.2</v>
          </cell>
          <cell r="K194">
            <v>1.2494744237356294</v>
          </cell>
        </row>
        <row r="195">
          <cell r="A195">
            <v>291</v>
          </cell>
          <cell r="B195">
            <v>13.7</v>
          </cell>
          <cell r="C195">
            <v>285.48</v>
          </cell>
          <cell r="D195">
            <v>385.96638310948731</v>
          </cell>
          <cell r="E195" t="str">
            <v/>
          </cell>
          <cell r="G195">
            <v>7.4999999999999991</v>
          </cell>
          <cell r="H195">
            <v>1.3519909734814604</v>
          </cell>
          <cell r="I195">
            <v>6.2</v>
          </cell>
          <cell r="K195">
            <v>1.2494744237356294</v>
          </cell>
        </row>
        <row r="196">
          <cell r="A196">
            <v>292</v>
          </cell>
          <cell r="B196">
            <v>13.5</v>
          </cell>
          <cell r="C196">
            <v>280.8</v>
          </cell>
          <cell r="D196">
            <v>375.67394622656769</v>
          </cell>
          <cell r="E196" t="str">
            <v/>
          </cell>
          <cell r="G196">
            <v>7.3</v>
          </cell>
          <cell r="H196">
            <v>1.3378701788695431</v>
          </cell>
          <cell r="I196">
            <v>6.2</v>
          </cell>
          <cell r="K196">
            <v>1.2494744237356294</v>
          </cell>
        </row>
        <row r="197">
          <cell r="A197">
            <v>293</v>
          </cell>
          <cell r="B197">
            <v>13.5</v>
          </cell>
          <cell r="C197">
            <v>280.8</v>
          </cell>
          <cell r="D197">
            <v>375.67394622656769</v>
          </cell>
          <cell r="E197" t="str">
            <v/>
          </cell>
          <cell r="G197">
            <v>7.3</v>
          </cell>
          <cell r="H197">
            <v>1.3378701788695431</v>
          </cell>
          <cell r="I197">
            <v>6.2</v>
          </cell>
          <cell r="K197">
            <v>1.2494744237356294</v>
          </cell>
        </row>
        <row r="198">
          <cell r="A198">
            <v>294</v>
          </cell>
          <cell r="B198">
            <v>13.6</v>
          </cell>
          <cell r="C198">
            <v>283.14000000000004</v>
          </cell>
          <cell r="D198">
            <v>380.82016466802747</v>
          </cell>
          <cell r="E198" t="str">
            <v/>
          </cell>
          <cell r="G198">
            <v>7.3999999999999995</v>
          </cell>
          <cell r="H198">
            <v>1.3449889265664599</v>
          </cell>
          <cell r="I198">
            <v>6.2</v>
          </cell>
          <cell r="K198">
            <v>1.2494744237356294</v>
          </cell>
        </row>
        <row r="199">
          <cell r="A199">
            <v>295</v>
          </cell>
          <cell r="B199">
            <v>12.5</v>
          </cell>
          <cell r="C199">
            <v>280.8</v>
          </cell>
          <cell r="D199">
            <v>323.77980306309564</v>
          </cell>
          <cell r="E199" t="str">
            <v/>
          </cell>
          <cell r="G199">
            <v>6.3</v>
          </cell>
          <cell r="H199">
            <v>1.153061976720426</v>
          </cell>
          <cell r="I199">
            <v>6.2</v>
          </cell>
          <cell r="K199">
            <v>1.2478097049548853</v>
          </cell>
        </row>
        <row r="200">
          <cell r="A200">
            <v>296</v>
          </cell>
          <cell r="B200">
            <v>13.3</v>
          </cell>
          <cell r="C200">
            <v>276.12000000000006</v>
          </cell>
          <cell r="D200">
            <v>365.38150934364808</v>
          </cell>
          <cell r="E200" t="str">
            <v/>
          </cell>
          <cell r="G200">
            <v>7.1000000000000005</v>
          </cell>
          <cell r="H200">
            <v>1.3232707132538317</v>
          </cell>
          <cell r="I200">
            <v>6.2</v>
          </cell>
          <cell r="K200">
            <v>1.2494744237356294</v>
          </cell>
        </row>
        <row r="201">
          <cell r="A201">
            <v>297</v>
          </cell>
          <cell r="B201">
            <v>13.3</v>
          </cell>
          <cell r="C201">
            <v>276.12000000000006</v>
          </cell>
          <cell r="D201">
            <v>365.38150934364808</v>
          </cell>
          <cell r="E201" t="str">
            <v/>
          </cell>
          <cell r="G201">
            <v>7.1000000000000005</v>
          </cell>
          <cell r="H201">
            <v>1.3232707132538317</v>
          </cell>
          <cell r="I201">
            <v>6.2</v>
          </cell>
          <cell r="K201">
            <v>1.2494744237356294</v>
          </cell>
        </row>
        <row r="202">
          <cell r="A202">
            <v>298</v>
          </cell>
          <cell r="B202">
            <v>13.4</v>
          </cell>
          <cell r="C202">
            <v>278.46000000000004</v>
          </cell>
          <cell r="D202">
            <v>370.52772778510791</v>
          </cell>
          <cell r="E202" t="str">
            <v/>
          </cell>
          <cell r="G202">
            <v>7.2</v>
          </cell>
          <cell r="H202">
            <v>1.3306317883541905</v>
          </cell>
          <cell r="I202">
            <v>6.2</v>
          </cell>
          <cell r="K202">
            <v>1.2494744237356294</v>
          </cell>
        </row>
        <row r="203">
          <cell r="A203">
            <v>299</v>
          </cell>
          <cell r="B203">
            <v>11.5</v>
          </cell>
          <cell r="C203">
            <v>280.8</v>
          </cell>
          <cell r="D203">
            <v>271.99124059312561</v>
          </cell>
          <cell r="E203" t="str">
            <v/>
          </cell>
          <cell r="G203">
            <v>5.3</v>
          </cell>
          <cell r="H203">
            <v>0.96862977419204277</v>
          </cell>
          <cell r="I203">
            <v>6.2</v>
          </cell>
          <cell r="K203">
            <v>1.2460004588975404</v>
          </cell>
        </row>
        <row r="204">
          <cell r="A204">
            <v>300</v>
          </cell>
          <cell r="B204">
            <v>13.6</v>
          </cell>
          <cell r="C204">
            <v>283.14000000000004</v>
          </cell>
          <cell r="D204">
            <v>380.82016466802747</v>
          </cell>
          <cell r="E204" t="str">
            <v/>
          </cell>
          <cell r="G204">
            <v>7.3999999999999995</v>
          </cell>
          <cell r="H204">
            <v>1.3449889265664599</v>
          </cell>
          <cell r="I204">
            <v>6.2</v>
          </cell>
          <cell r="K204">
            <v>1.2494744237356294</v>
          </cell>
        </row>
        <row r="205">
          <cell r="A205">
            <v>301</v>
          </cell>
          <cell r="B205">
            <v>13.6</v>
          </cell>
          <cell r="C205">
            <v>283.14000000000004</v>
          </cell>
          <cell r="D205">
            <v>380.82016466802747</v>
          </cell>
          <cell r="E205" t="str">
            <v/>
          </cell>
          <cell r="G205">
            <v>7.3999999999999995</v>
          </cell>
          <cell r="H205">
            <v>1.3449889265664599</v>
          </cell>
          <cell r="I205">
            <v>6.2</v>
          </cell>
          <cell r="K205">
            <v>1.2494744237356294</v>
          </cell>
        </row>
        <row r="206">
          <cell r="A206">
            <v>302</v>
          </cell>
          <cell r="B206">
            <v>13.6</v>
          </cell>
          <cell r="C206">
            <v>283.14000000000004</v>
          </cell>
          <cell r="D206">
            <v>380.82016466802747</v>
          </cell>
          <cell r="E206" t="str">
            <v/>
          </cell>
          <cell r="G206">
            <v>7.3999999999999995</v>
          </cell>
          <cell r="H206">
            <v>1.3449889265664599</v>
          </cell>
          <cell r="I206">
            <v>6.2</v>
          </cell>
          <cell r="K206">
            <v>1.2494744237356294</v>
          </cell>
        </row>
        <row r="207">
          <cell r="A207">
            <v>303</v>
          </cell>
          <cell r="B207">
            <v>13.6</v>
          </cell>
          <cell r="C207">
            <v>283.14000000000004</v>
          </cell>
          <cell r="D207">
            <v>380.82016466802747</v>
          </cell>
          <cell r="E207" t="str">
            <v/>
          </cell>
          <cell r="G207">
            <v>7.3999999999999995</v>
          </cell>
          <cell r="H207">
            <v>1.3449889265664599</v>
          </cell>
          <cell r="I207">
            <v>6.2</v>
          </cell>
          <cell r="K207">
            <v>1.2494744237356294</v>
          </cell>
        </row>
        <row r="208">
          <cell r="A208">
            <v>304</v>
          </cell>
          <cell r="B208">
            <v>13.7</v>
          </cell>
          <cell r="C208">
            <v>285.48</v>
          </cell>
          <cell r="D208">
            <v>385.96638310948731</v>
          </cell>
          <cell r="E208" t="str">
            <v/>
          </cell>
          <cell r="G208">
            <v>7.4999999999999991</v>
          </cell>
          <cell r="H208">
            <v>1.3519909734814604</v>
          </cell>
          <cell r="I208">
            <v>6.2</v>
          </cell>
          <cell r="K208">
            <v>1.2494744237356294</v>
          </cell>
        </row>
        <row r="209">
          <cell r="A209">
            <v>305</v>
          </cell>
          <cell r="B209">
            <v>13.8</v>
          </cell>
          <cell r="C209">
            <v>287.82000000000005</v>
          </cell>
          <cell r="D209">
            <v>391.1126015509472</v>
          </cell>
          <cell r="E209" t="str">
            <v/>
          </cell>
          <cell r="G209">
            <v>7.6000000000000005</v>
          </cell>
          <cell r="H209">
            <v>1.3588791659750787</v>
          </cell>
          <cell r="I209">
            <v>6.2</v>
          </cell>
          <cell r="K209">
            <v>1.2494744237356294</v>
          </cell>
        </row>
        <row r="210">
          <cell r="A210">
            <v>306</v>
          </cell>
          <cell r="B210">
            <v>13.6</v>
          </cell>
          <cell r="C210">
            <v>283.14000000000004</v>
          </cell>
          <cell r="D210">
            <v>380.82016466802747</v>
          </cell>
          <cell r="E210" t="str">
            <v/>
          </cell>
          <cell r="G210">
            <v>7.3999999999999995</v>
          </cell>
          <cell r="H210">
            <v>1.3449889265664599</v>
          </cell>
          <cell r="I210">
            <v>6.2</v>
          </cell>
          <cell r="K210">
            <v>1.2494744237356294</v>
          </cell>
        </row>
        <row r="211">
          <cell r="A211">
            <v>307</v>
          </cell>
          <cell r="B211">
            <v>13.6</v>
          </cell>
          <cell r="C211">
            <v>283.14000000000004</v>
          </cell>
          <cell r="D211">
            <v>380.82016466802747</v>
          </cell>
          <cell r="E211" t="str">
            <v/>
          </cell>
          <cell r="G211">
            <v>7.3999999999999995</v>
          </cell>
          <cell r="H211">
            <v>1.3449889265664599</v>
          </cell>
          <cell r="I211">
            <v>6.2</v>
          </cell>
          <cell r="K211">
            <v>1.2494744237356294</v>
          </cell>
        </row>
        <row r="212">
          <cell r="A212">
            <v>308</v>
          </cell>
          <cell r="B212">
            <v>13.7</v>
          </cell>
          <cell r="C212">
            <v>285.48</v>
          </cell>
          <cell r="D212">
            <v>385.96638310948731</v>
          </cell>
          <cell r="E212" t="str">
            <v/>
          </cell>
          <cell r="G212">
            <v>7.4999999999999991</v>
          </cell>
          <cell r="H212">
            <v>1.3519909734814604</v>
          </cell>
          <cell r="I212">
            <v>6.2</v>
          </cell>
          <cell r="K212">
            <v>1.2494744237356294</v>
          </cell>
        </row>
        <row r="213">
          <cell r="A213">
            <v>309</v>
          </cell>
          <cell r="B213">
            <v>13.6</v>
          </cell>
          <cell r="C213">
            <v>283.14000000000004</v>
          </cell>
          <cell r="D213">
            <v>380.82016466802747</v>
          </cell>
          <cell r="E213" t="str">
            <v/>
          </cell>
          <cell r="G213">
            <v>7.3999999999999995</v>
          </cell>
          <cell r="H213">
            <v>1.3449889265664599</v>
          </cell>
          <cell r="I213">
            <v>6.2</v>
          </cell>
          <cell r="K213">
            <v>1.2494744237356294</v>
          </cell>
        </row>
        <row r="214">
          <cell r="A214">
            <v>310</v>
          </cell>
          <cell r="B214">
            <v>13.6</v>
          </cell>
          <cell r="C214">
            <v>283.14000000000004</v>
          </cell>
          <cell r="D214">
            <v>380.82016466802747</v>
          </cell>
          <cell r="E214" t="str">
            <v/>
          </cell>
          <cell r="G214">
            <v>7.3999999999999995</v>
          </cell>
          <cell r="H214">
            <v>1.3449889265664599</v>
          </cell>
          <cell r="I214">
            <v>6.2</v>
          </cell>
          <cell r="K214">
            <v>1.2494744237356294</v>
          </cell>
        </row>
        <row r="215">
          <cell r="A215">
            <v>311</v>
          </cell>
          <cell r="B215">
            <v>13.6</v>
          </cell>
          <cell r="C215">
            <v>283.14000000000004</v>
          </cell>
          <cell r="D215">
            <v>380.82016466802747</v>
          </cell>
          <cell r="E215" t="str">
            <v/>
          </cell>
          <cell r="G215">
            <v>7.3999999999999995</v>
          </cell>
          <cell r="H215">
            <v>1.3449889265664599</v>
          </cell>
          <cell r="I215">
            <v>6.2</v>
          </cell>
          <cell r="K215">
            <v>1.2494744237356294</v>
          </cell>
        </row>
        <row r="216">
          <cell r="A216">
            <v>312</v>
          </cell>
          <cell r="B216">
            <v>13.6</v>
          </cell>
          <cell r="C216">
            <v>283.14000000000004</v>
          </cell>
          <cell r="D216">
            <v>380.82016466802747</v>
          </cell>
          <cell r="E216" t="str">
            <v/>
          </cell>
          <cell r="G216">
            <v>7.3999999999999995</v>
          </cell>
          <cell r="H216">
            <v>1.3449889265664599</v>
          </cell>
          <cell r="I216">
            <v>6.2</v>
          </cell>
          <cell r="K216">
            <v>1.2494744237356294</v>
          </cell>
        </row>
        <row r="217">
          <cell r="A217">
            <v>313</v>
          </cell>
          <cell r="B217">
            <v>13.6</v>
          </cell>
          <cell r="C217">
            <v>283.14000000000004</v>
          </cell>
          <cell r="D217">
            <v>380.82016466802747</v>
          </cell>
          <cell r="E217" t="str">
            <v/>
          </cell>
          <cell r="G217">
            <v>7.3999999999999995</v>
          </cell>
          <cell r="H217">
            <v>1.3449889265664599</v>
          </cell>
          <cell r="I217">
            <v>6.2</v>
          </cell>
          <cell r="K217">
            <v>1.2494744237356294</v>
          </cell>
        </row>
        <row r="218">
          <cell r="A218">
            <v>314</v>
          </cell>
          <cell r="B218">
            <v>13.7</v>
          </cell>
          <cell r="C218">
            <v>285.48</v>
          </cell>
          <cell r="D218">
            <v>385.96638310948731</v>
          </cell>
          <cell r="E218" t="str">
            <v/>
          </cell>
          <cell r="G218">
            <v>7.4999999999999991</v>
          </cell>
          <cell r="H218">
            <v>1.3519909734814604</v>
          </cell>
          <cell r="I218">
            <v>6.2</v>
          </cell>
          <cell r="K218">
            <v>1.2494744237356294</v>
          </cell>
        </row>
        <row r="219">
          <cell r="A219">
            <v>315</v>
          </cell>
          <cell r="B219">
            <v>13.8</v>
          </cell>
          <cell r="C219">
            <v>287.82000000000005</v>
          </cell>
          <cell r="D219">
            <v>391.1126015509472</v>
          </cell>
          <cell r="E219" t="str">
            <v/>
          </cell>
          <cell r="G219">
            <v>7.6000000000000005</v>
          </cell>
          <cell r="H219">
            <v>1.3588791659750787</v>
          </cell>
          <cell r="I219">
            <v>6.2</v>
          </cell>
          <cell r="K219">
            <v>1.2494744237356294</v>
          </cell>
        </row>
        <row r="220">
          <cell r="A220">
            <v>316</v>
          </cell>
          <cell r="B220">
            <v>13.9</v>
          </cell>
          <cell r="C220">
            <v>290.16000000000003</v>
          </cell>
          <cell r="D220">
            <v>396.25881999240704</v>
          </cell>
          <cell r="E220" t="str">
            <v/>
          </cell>
          <cell r="G220">
            <v>7.7</v>
          </cell>
          <cell r="H220">
            <v>1.3656562585897678</v>
          </cell>
          <cell r="I220">
            <v>6.2</v>
          </cell>
          <cell r="K220">
            <v>1.2494744237356294</v>
          </cell>
        </row>
        <row r="221">
          <cell r="A221">
            <v>317</v>
          </cell>
          <cell r="B221">
            <v>14.1</v>
          </cell>
          <cell r="C221">
            <v>294.84000000000003</v>
          </cell>
          <cell r="D221">
            <v>407.0517832361852</v>
          </cell>
          <cell r="E221" t="str">
            <v/>
          </cell>
          <cell r="G221">
            <v>7.8999999999999995</v>
          </cell>
          <cell r="H221">
            <v>1.3805853453947401</v>
          </cell>
          <cell r="I221">
            <v>6.2</v>
          </cell>
          <cell r="K221">
            <v>1.2510127165725644</v>
          </cell>
        </row>
        <row r="222">
          <cell r="A222">
            <v>318</v>
          </cell>
          <cell r="B222">
            <v>14.2</v>
          </cell>
          <cell r="C222">
            <v>297.18</v>
          </cell>
          <cell r="D222">
            <v>412.20433745436469</v>
          </cell>
          <cell r="E222" t="str">
            <v/>
          </cell>
          <cell r="G222">
            <v>7.9999999999999991</v>
          </cell>
          <cell r="H222">
            <v>1.3870527540694686</v>
          </cell>
          <cell r="I222">
            <v>6.2</v>
          </cell>
          <cell r="K222">
            <v>1.2510127165725644</v>
          </cell>
        </row>
        <row r="223">
          <cell r="A223">
            <v>319</v>
          </cell>
          <cell r="B223">
            <v>14.2</v>
          </cell>
          <cell r="C223">
            <v>297.18</v>
          </cell>
          <cell r="D223">
            <v>412.20433745436469</v>
          </cell>
          <cell r="E223" t="str">
            <v/>
          </cell>
          <cell r="G223">
            <v>7.9999999999999991</v>
          </cell>
          <cell r="H223">
            <v>1.3870527540694686</v>
          </cell>
          <cell r="I223">
            <v>6.2</v>
          </cell>
          <cell r="K223">
            <v>1.2510127165725644</v>
          </cell>
        </row>
        <row r="224">
          <cell r="A224">
            <v>320</v>
          </cell>
          <cell r="B224">
            <v>14.2</v>
          </cell>
          <cell r="C224">
            <v>297.18</v>
          </cell>
          <cell r="D224">
            <v>412.20433745436469</v>
          </cell>
          <cell r="E224" t="str">
            <v/>
          </cell>
          <cell r="G224">
            <v>7.9999999999999991</v>
          </cell>
          <cell r="H224">
            <v>1.3870527540694686</v>
          </cell>
          <cell r="I224">
            <v>6.2</v>
          </cell>
          <cell r="K224">
            <v>1.2510127165725644</v>
          </cell>
        </row>
        <row r="225">
          <cell r="A225">
            <v>321</v>
          </cell>
          <cell r="B225">
            <v>14.2</v>
          </cell>
          <cell r="C225">
            <v>297.18</v>
          </cell>
          <cell r="D225">
            <v>412.20433745436469</v>
          </cell>
          <cell r="E225" t="str">
            <v/>
          </cell>
          <cell r="G225">
            <v>7.9999999999999991</v>
          </cell>
          <cell r="H225">
            <v>1.3870527540694686</v>
          </cell>
          <cell r="I225">
            <v>6.2</v>
          </cell>
          <cell r="K225">
            <v>1.2510127165725644</v>
          </cell>
        </row>
        <row r="226">
          <cell r="A226">
            <v>322</v>
          </cell>
          <cell r="B226">
            <v>14.1</v>
          </cell>
          <cell r="C226">
            <v>294.84000000000003</v>
          </cell>
          <cell r="D226">
            <v>407.0517832361852</v>
          </cell>
          <cell r="E226" t="str">
            <v/>
          </cell>
          <cell r="G226">
            <v>7.8999999999999995</v>
          </cell>
          <cell r="H226">
            <v>1.3805853453947401</v>
          </cell>
          <cell r="I226">
            <v>6.2</v>
          </cell>
          <cell r="K226">
            <v>1.2510127165725644</v>
          </cell>
        </row>
        <row r="227">
          <cell r="A227">
            <v>323</v>
          </cell>
          <cell r="B227">
            <v>14.1</v>
          </cell>
          <cell r="C227">
            <v>294.84000000000003</v>
          </cell>
          <cell r="D227">
            <v>407.0517832361852</v>
          </cell>
          <cell r="E227" t="str">
            <v/>
          </cell>
          <cell r="G227">
            <v>7.8999999999999995</v>
          </cell>
          <cell r="H227">
            <v>1.3805853453947401</v>
          </cell>
          <cell r="I227">
            <v>6.2</v>
          </cell>
          <cell r="K227">
            <v>1.2510127165725644</v>
          </cell>
        </row>
        <row r="228">
          <cell r="A228">
            <v>324</v>
          </cell>
          <cell r="B228">
            <v>14</v>
          </cell>
          <cell r="C228">
            <v>292.5</v>
          </cell>
          <cell r="D228">
            <v>401.40503843386688</v>
          </cell>
          <cell r="E228" t="str">
            <v/>
          </cell>
          <cell r="G228">
            <v>7.8</v>
          </cell>
          <cell r="H228">
            <v>1.3723249177226218</v>
          </cell>
          <cell r="I228">
            <v>6.2</v>
          </cell>
          <cell r="K228">
            <v>1.2494744237356294</v>
          </cell>
        </row>
        <row r="229">
          <cell r="A229">
            <v>325</v>
          </cell>
          <cell r="B229">
            <v>13.8</v>
          </cell>
          <cell r="C229">
            <v>287.82000000000005</v>
          </cell>
          <cell r="D229">
            <v>391.1126015509472</v>
          </cell>
          <cell r="E229" t="str">
            <v/>
          </cell>
          <cell r="G229">
            <v>7.6000000000000005</v>
          </cell>
          <cell r="H229">
            <v>1.3588791659750787</v>
          </cell>
          <cell r="I229">
            <v>6.2</v>
          </cell>
          <cell r="K229">
            <v>1.2494744237356294</v>
          </cell>
        </row>
        <row r="230">
          <cell r="A230">
            <v>326</v>
          </cell>
          <cell r="B230">
            <v>13.7</v>
          </cell>
          <cell r="C230">
            <v>285.48</v>
          </cell>
          <cell r="D230">
            <v>385.96638310948731</v>
          </cell>
          <cell r="E230" t="str">
            <v/>
          </cell>
          <cell r="G230">
            <v>7.4999999999999991</v>
          </cell>
          <cell r="H230">
            <v>1.3519909734814604</v>
          </cell>
          <cell r="I230">
            <v>6.2</v>
          </cell>
          <cell r="K230">
            <v>1.2494744237356294</v>
          </cell>
        </row>
        <row r="231">
          <cell r="A231">
            <v>327</v>
          </cell>
          <cell r="B231">
            <v>13.6</v>
          </cell>
          <cell r="C231">
            <v>283.14000000000004</v>
          </cell>
          <cell r="D231">
            <v>380.82016466802747</v>
          </cell>
          <cell r="E231" t="str">
            <v/>
          </cell>
          <cell r="G231">
            <v>7.3999999999999995</v>
          </cell>
          <cell r="H231">
            <v>1.3449889265664599</v>
          </cell>
          <cell r="I231">
            <v>6.2</v>
          </cell>
          <cell r="K231">
            <v>1.2494744237356294</v>
          </cell>
        </row>
        <row r="232">
          <cell r="A232">
            <v>328</v>
          </cell>
          <cell r="B232">
            <v>13.6</v>
          </cell>
          <cell r="C232">
            <v>283.14000000000004</v>
          </cell>
          <cell r="D232">
            <v>380.82016466802747</v>
          </cell>
          <cell r="E232" t="str">
            <v/>
          </cell>
          <cell r="G232">
            <v>7.3999999999999995</v>
          </cell>
          <cell r="H232">
            <v>1.3449889265664599</v>
          </cell>
          <cell r="I232">
            <v>6.2</v>
          </cell>
          <cell r="K232">
            <v>1.2494744237356294</v>
          </cell>
        </row>
        <row r="233">
          <cell r="A233">
            <v>329</v>
          </cell>
          <cell r="B233">
            <v>13.5</v>
          </cell>
          <cell r="C233">
            <v>280.8</v>
          </cell>
          <cell r="D233">
            <v>375.67394622656769</v>
          </cell>
          <cell r="E233" t="str">
            <v/>
          </cell>
          <cell r="G233">
            <v>7.3</v>
          </cell>
          <cell r="H233">
            <v>1.3378701788695431</v>
          </cell>
          <cell r="I233">
            <v>6.2</v>
          </cell>
          <cell r="K233">
            <v>1.2494744237356294</v>
          </cell>
        </row>
        <row r="234">
          <cell r="A234">
            <v>330</v>
          </cell>
          <cell r="B234">
            <v>14</v>
          </cell>
          <cell r="C234">
            <v>300.39573650778976</v>
          </cell>
          <cell r="D234">
            <v>401.40503843386688</v>
          </cell>
          <cell r="E234" t="str">
            <v/>
          </cell>
          <cell r="G234">
            <v>7.8</v>
          </cell>
          <cell r="H234">
            <v>1.3362541129922387</v>
          </cell>
          <cell r="I234">
            <v>6.2</v>
          </cell>
          <cell r="K234">
            <v>1.2494744237356294</v>
          </cell>
        </row>
        <row r="235">
          <cell r="A235">
            <v>331</v>
          </cell>
          <cell r="B235">
            <v>13.6</v>
          </cell>
          <cell r="C235">
            <v>283.14000000000004</v>
          </cell>
          <cell r="D235">
            <v>380.82016466802747</v>
          </cell>
          <cell r="E235" t="str">
            <v/>
          </cell>
          <cell r="G235">
            <v>7.3999999999999995</v>
          </cell>
          <cell r="H235">
            <v>1.3449889265664599</v>
          </cell>
          <cell r="I235">
            <v>6.2</v>
          </cell>
          <cell r="K235">
            <v>1.2494744237356294</v>
          </cell>
        </row>
        <row r="236">
          <cell r="A236">
            <v>332</v>
          </cell>
          <cell r="B236">
            <v>13.6</v>
          </cell>
          <cell r="C236">
            <v>283.14000000000004</v>
          </cell>
          <cell r="D236">
            <v>380.82016466802747</v>
          </cell>
          <cell r="E236" t="str">
            <v/>
          </cell>
          <cell r="G236">
            <v>7.3999999999999995</v>
          </cell>
          <cell r="H236">
            <v>1.3449889265664599</v>
          </cell>
          <cell r="I236">
            <v>6.2</v>
          </cell>
          <cell r="K236">
            <v>1.2494744237356294</v>
          </cell>
        </row>
        <row r="237">
          <cell r="A237">
            <v>333</v>
          </cell>
          <cell r="B237">
            <v>13.6</v>
          </cell>
          <cell r="C237">
            <v>283.14000000000004</v>
          </cell>
          <cell r="D237">
            <v>380.82016466802747</v>
          </cell>
          <cell r="E237" t="str">
            <v/>
          </cell>
          <cell r="G237">
            <v>7.3999999999999995</v>
          </cell>
          <cell r="H237">
            <v>1.3449889265664599</v>
          </cell>
          <cell r="I237">
            <v>6.2</v>
          </cell>
          <cell r="K237">
            <v>1.2494744237356294</v>
          </cell>
        </row>
        <row r="238">
          <cell r="A238">
            <v>334</v>
          </cell>
          <cell r="B238">
            <v>13.6</v>
          </cell>
          <cell r="C238">
            <v>283.14000000000004</v>
          </cell>
          <cell r="D238">
            <v>380.82016466802747</v>
          </cell>
          <cell r="E238" t="str">
            <v/>
          </cell>
          <cell r="G238">
            <v>7.3999999999999995</v>
          </cell>
          <cell r="H238">
            <v>1.3449889265664599</v>
          </cell>
          <cell r="I238">
            <v>6.2</v>
          </cell>
          <cell r="K238">
            <v>1.2494744237356294</v>
          </cell>
        </row>
        <row r="239">
          <cell r="A239">
            <v>335</v>
          </cell>
          <cell r="B239">
            <v>13.8</v>
          </cell>
          <cell r="C239">
            <v>287.82000000000005</v>
          </cell>
          <cell r="D239">
            <v>391.1126015509472</v>
          </cell>
          <cell r="E239" t="str">
            <v/>
          </cell>
          <cell r="G239">
            <v>7.6000000000000005</v>
          </cell>
          <cell r="H239">
            <v>1.3588791659750787</v>
          </cell>
          <cell r="I239">
            <v>6.2</v>
          </cell>
          <cell r="K239">
            <v>1.2494744237356294</v>
          </cell>
        </row>
        <row r="240">
          <cell r="A240">
            <v>336</v>
          </cell>
          <cell r="B240">
            <v>13.8</v>
          </cell>
          <cell r="C240">
            <v>287.82000000000005</v>
          </cell>
          <cell r="D240">
            <v>391.1126015509472</v>
          </cell>
          <cell r="E240" t="str">
            <v/>
          </cell>
          <cell r="G240">
            <v>7.6000000000000005</v>
          </cell>
          <cell r="H240">
            <v>1.3588791659750787</v>
          </cell>
          <cell r="I240">
            <v>6.2</v>
          </cell>
          <cell r="K240">
            <v>1.2494744237356294</v>
          </cell>
        </row>
        <row r="241">
          <cell r="A241">
            <v>337</v>
          </cell>
          <cell r="B241">
            <v>13.9</v>
          </cell>
          <cell r="C241">
            <v>290.16000000000003</v>
          </cell>
          <cell r="D241">
            <v>396.25881999240704</v>
          </cell>
          <cell r="E241" t="str">
            <v/>
          </cell>
          <cell r="G241">
            <v>7.7</v>
          </cell>
          <cell r="H241">
            <v>1.3656562585897678</v>
          </cell>
          <cell r="I241">
            <v>6.2</v>
          </cell>
          <cell r="K241">
            <v>1.2494744237356294</v>
          </cell>
        </row>
        <row r="242">
          <cell r="A242">
            <v>338</v>
          </cell>
          <cell r="B242">
            <v>14</v>
          </cell>
          <cell r="C242">
            <v>292.5</v>
          </cell>
          <cell r="D242">
            <v>401.40503843386688</v>
          </cell>
          <cell r="E242" t="str">
            <v/>
          </cell>
          <cell r="G242">
            <v>7.8</v>
          </cell>
          <cell r="H242">
            <v>1.3723249177226218</v>
          </cell>
          <cell r="I242">
            <v>6.2</v>
          </cell>
          <cell r="K242">
            <v>1.2494744237356294</v>
          </cell>
        </row>
        <row r="243">
          <cell r="A243">
            <v>339</v>
          </cell>
          <cell r="B243">
            <v>14.1</v>
          </cell>
          <cell r="C243">
            <v>294.84000000000003</v>
          </cell>
          <cell r="D243">
            <v>407.0517832361852</v>
          </cell>
          <cell r="E243" t="str">
            <v/>
          </cell>
          <cell r="G243">
            <v>7.8999999999999995</v>
          </cell>
          <cell r="H243">
            <v>1.3805853453947401</v>
          </cell>
          <cell r="I243">
            <v>6.2</v>
          </cell>
          <cell r="K243">
            <v>1.2510127165725644</v>
          </cell>
        </row>
        <row r="244">
          <cell r="A244">
            <v>340</v>
          </cell>
          <cell r="B244">
            <v>14.1</v>
          </cell>
          <cell r="C244">
            <v>294.84000000000003</v>
          </cell>
          <cell r="D244">
            <v>407.0517832361852</v>
          </cell>
          <cell r="E244" t="str">
            <v/>
          </cell>
          <cell r="G244">
            <v>7.8999999999999995</v>
          </cell>
          <cell r="H244">
            <v>1.3805853453947401</v>
          </cell>
          <cell r="I244">
            <v>6.2</v>
          </cell>
          <cell r="K244">
            <v>1.2510127165725644</v>
          </cell>
        </row>
        <row r="245">
          <cell r="A245">
            <v>341</v>
          </cell>
          <cell r="B245">
            <v>14.1</v>
          </cell>
          <cell r="C245">
            <v>294.84000000000003</v>
          </cell>
          <cell r="D245">
            <v>407.0517832361852</v>
          </cell>
          <cell r="E245" t="str">
            <v/>
          </cell>
          <cell r="G245">
            <v>7.8999999999999995</v>
          </cell>
          <cell r="H245">
            <v>1.3805853453947401</v>
          </cell>
          <cell r="I245">
            <v>6.2</v>
          </cell>
          <cell r="K245">
            <v>1.2510127165725644</v>
          </cell>
        </row>
        <row r="246">
          <cell r="A246">
            <v>342</v>
          </cell>
          <cell r="B246">
            <v>14.1</v>
          </cell>
          <cell r="C246">
            <v>294.84000000000003</v>
          </cell>
          <cell r="D246">
            <v>407.0517832361852</v>
          </cell>
          <cell r="E246" t="str">
            <v/>
          </cell>
          <cell r="G246">
            <v>7.8999999999999995</v>
          </cell>
          <cell r="H246">
            <v>1.3805853453947401</v>
          </cell>
          <cell r="I246">
            <v>6.2</v>
          </cell>
          <cell r="K246">
            <v>1.2510127165725644</v>
          </cell>
        </row>
        <row r="247">
          <cell r="A247">
            <v>343</v>
          </cell>
          <cell r="B247">
            <v>14</v>
          </cell>
          <cell r="C247">
            <v>292.5</v>
          </cell>
          <cell r="D247">
            <v>401.40503843386688</v>
          </cell>
          <cell r="E247" t="str">
            <v/>
          </cell>
          <cell r="G247">
            <v>7.8</v>
          </cell>
          <cell r="H247">
            <v>1.3723249177226218</v>
          </cell>
          <cell r="I247">
            <v>6.2</v>
          </cell>
          <cell r="K247">
            <v>1.2494744237356294</v>
          </cell>
        </row>
        <row r="248">
          <cell r="A248">
            <v>344</v>
          </cell>
          <cell r="B248">
            <v>13.9</v>
          </cell>
          <cell r="C248">
            <v>290.16000000000003</v>
          </cell>
          <cell r="D248">
            <v>396.25881999240704</v>
          </cell>
          <cell r="E248" t="str">
            <v/>
          </cell>
          <cell r="G248">
            <v>7.7</v>
          </cell>
          <cell r="H248">
            <v>1.3656562585897678</v>
          </cell>
          <cell r="I248">
            <v>6.2</v>
          </cell>
          <cell r="K248">
            <v>1.2494744237356294</v>
          </cell>
        </row>
        <row r="249">
          <cell r="A249">
            <v>345</v>
          </cell>
          <cell r="B249">
            <v>13.9</v>
          </cell>
          <cell r="C249">
            <v>290.16000000000003</v>
          </cell>
          <cell r="D249">
            <v>396.25881999240704</v>
          </cell>
          <cell r="E249" t="str">
            <v/>
          </cell>
          <cell r="G249">
            <v>7.7</v>
          </cell>
          <cell r="H249">
            <v>1.3656562585897678</v>
          </cell>
          <cell r="I249">
            <v>6.2</v>
          </cell>
          <cell r="K249">
            <v>1.2494744237356294</v>
          </cell>
        </row>
        <row r="250">
          <cell r="A250">
            <v>346</v>
          </cell>
          <cell r="B250">
            <v>13.7</v>
          </cell>
          <cell r="C250">
            <v>285.48</v>
          </cell>
          <cell r="D250">
            <v>385.96638310948731</v>
          </cell>
          <cell r="E250" t="str">
            <v/>
          </cell>
          <cell r="G250">
            <v>7.4999999999999991</v>
          </cell>
          <cell r="H250">
            <v>1.3519909734814604</v>
          </cell>
          <cell r="I250">
            <v>6.2</v>
          </cell>
          <cell r="K250">
            <v>1.2494744237356294</v>
          </cell>
        </row>
        <row r="251">
          <cell r="A251">
            <v>347</v>
          </cell>
          <cell r="B251">
            <v>13.5</v>
          </cell>
          <cell r="C251">
            <v>280.8</v>
          </cell>
          <cell r="D251">
            <v>375.67394622656769</v>
          </cell>
          <cell r="E251" t="str">
            <v/>
          </cell>
          <cell r="G251">
            <v>7.3</v>
          </cell>
          <cell r="H251">
            <v>1.3378701788695431</v>
          </cell>
          <cell r="I251">
            <v>6.2</v>
          </cell>
          <cell r="K251">
            <v>1.2494744237356294</v>
          </cell>
        </row>
        <row r="252">
          <cell r="A252">
            <v>348</v>
          </cell>
          <cell r="B252">
            <v>13.4</v>
          </cell>
          <cell r="C252">
            <v>278.46000000000004</v>
          </cell>
          <cell r="D252">
            <v>370.52772778510791</v>
          </cell>
          <cell r="E252" t="str">
            <v/>
          </cell>
          <cell r="G252">
            <v>7.2</v>
          </cell>
          <cell r="H252">
            <v>1.3306317883541905</v>
          </cell>
          <cell r="I252">
            <v>6.2</v>
          </cell>
          <cell r="K252">
            <v>1.2494744237356294</v>
          </cell>
        </row>
        <row r="253">
          <cell r="A253">
            <v>349</v>
          </cell>
          <cell r="B253">
            <v>13.6</v>
          </cell>
          <cell r="C253">
            <v>283.14000000000004</v>
          </cell>
          <cell r="D253">
            <v>380.82016466802747</v>
          </cell>
          <cell r="E253" t="str">
            <v/>
          </cell>
          <cell r="G253">
            <v>7.3999999999999995</v>
          </cell>
          <cell r="H253">
            <v>1.3449889265664599</v>
          </cell>
          <cell r="I253">
            <v>6.2</v>
          </cell>
          <cell r="K253">
            <v>1.2494744237356294</v>
          </cell>
        </row>
        <row r="254">
          <cell r="A254">
            <v>350</v>
          </cell>
          <cell r="B254">
            <v>13.5</v>
          </cell>
          <cell r="C254">
            <v>280.8</v>
          </cell>
          <cell r="D254">
            <v>375.67394622656769</v>
          </cell>
          <cell r="E254" t="str">
            <v/>
          </cell>
          <cell r="G254">
            <v>7.3</v>
          </cell>
          <cell r="H254">
            <v>1.3378701788695431</v>
          </cell>
          <cell r="I254">
            <v>6.2</v>
          </cell>
          <cell r="K254">
            <v>1.2494744237356294</v>
          </cell>
        </row>
        <row r="255">
          <cell r="A255">
            <v>351</v>
          </cell>
          <cell r="B255">
            <v>13.7</v>
          </cell>
          <cell r="C255">
            <v>285.48</v>
          </cell>
          <cell r="D255">
            <v>385.96638310948731</v>
          </cell>
          <cell r="E255" t="str">
            <v/>
          </cell>
          <cell r="G255">
            <v>7.4999999999999991</v>
          </cell>
          <cell r="H255">
            <v>1.3519909734814604</v>
          </cell>
          <cell r="I255">
            <v>6.2</v>
          </cell>
          <cell r="K255">
            <v>1.2494744237356294</v>
          </cell>
        </row>
        <row r="256">
          <cell r="A256">
            <v>352</v>
          </cell>
          <cell r="B256">
            <v>13.7</v>
          </cell>
          <cell r="C256">
            <v>285.48</v>
          </cell>
          <cell r="D256">
            <v>385.96638310948731</v>
          </cell>
          <cell r="E256" t="str">
            <v/>
          </cell>
          <cell r="G256">
            <v>7.4999999999999991</v>
          </cell>
          <cell r="H256">
            <v>1.3519909734814604</v>
          </cell>
          <cell r="I256">
            <v>6.2</v>
          </cell>
          <cell r="K256">
            <v>1.2494744237356294</v>
          </cell>
        </row>
        <row r="257">
          <cell r="A257">
            <v>353</v>
          </cell>
          <cell r="B257">
            <v>13.6</v>
          </cell>
          <cell r="C257">
            <v>283.14000000000004</v>
          </cell>
          <cell r="D257">
            <v>380.82016466802747</v>
          </cell>
          <cell r="E257" t="str">
            <v/>
          </cell>
          <cell r="G257">
            <v>7.3999999999999995</v>
          </cell>
          <cell r="H257">
            <v>1.3449889265664599</v>
          </cell>
          <cell r="I257">
            <v>6.2</v>
          </cell>
          <cell r="K257">
            <v>1.2494744237356294</v>
          </cell>
        </row>
        <row r="258">
          <cell r="A258">
            <v>354</v>
          </cell>
          <cell r="B258">
            <v>13.6</v>
          </cell>
          <cell r="C258">
            <v>283.14000000000004</v>
          </cell>
          <cell r="D258">
            <v>380.82016466802747</v>
          </cell>
          <cell r="E258" t="str">
            <v/>
          </cell>
          <cell r="G258">
            <v>7.3999999999999995</v>
          </cell>
          <cell r="H258">
            <v>1.3449889265664599</v>
          </cell>
          <cell r="I258">
            <v>6.2</v>
          </cell>
          <cell r="K258">
            <v>1.2494744237356294</v>
          </cell>
        </row>
        <row r="259">
          <cell r="A259">
            <v>355</v>
          </cell>
          <cell r="B259">
            <v>13.7</v>
          </cell>
          <cell r="C259">
            <v>285.48</v>
          </cell>
          <cell r="D259">
            <v>385.96638310948731</v>
          </cell>
          <cell r="E259" t="str">
            <v/>
          </cell>
          <cell r="G259">
            <v>7.4999999999999991</v>
          </cell>
          <cell r="H259">
            <v>1.3519909734814604</v>
          </cell>
          <cell r="I259">
            <v>6.2</v>
          </cell>
          <cell r="K259">
            <v>1.2494744237356294</v>
          </cell>
        </row>
        <row r="260">
          <cell r="A260">
            <v>356</v>
          </cell>
          <cell r="B260">
            <v>13.7</v>
          </cell>
          <cell r="C260">
            <v>285.48</v>
          </cell>
          <cell r="D260">
            <v>385.96638310948731</v>
          </cell>
          <cell r="E260" t="str">
            <v/>
          </cell>
          <cell r="G260">
            <v>7.4999999999999991</v>
          </cell>
          <cell r="H260">
            <v>1.3519909734814604</v>
          </cell>
          <cell r="I260">
            <v>6.2</v>
          </cell>
          <cell r="K260">
            <v>1.2494744237356294</v>
          </cell>
        </row>
        <row r="261">
          <cell r="A261">
            <v>357</v>
          </cell>
          <cell r="B261">
            <v>13.7</v>
          </cell>
          <cell r="C261">
            <v>285.48</v>
          </cell>
          <cell r="D261">
            <v>385.96638310948731</v>
          </cell>
          <cell r="E261" t="str">
            <v/>
          </cell>
          <cell r="G261">
            <v>7.4999999999999991</v>
          </cell>
          <cell r="H261">
            <v>1.3519909734814604</v>
          </cell>
          <cell r="I261">
            <v>6.2</v>
          </cell>
          <cell r="K261">
            <v>1.2494744237356294</v>
          </cell>
        </row>
        <row r="262">
          <cell r="A262">
            <v>358</v>
          </cell>
          <cell r="B262">
            <v>13.6</v>
          </cell>
          <cell r="C262">
            <v>283.14000000000004</v>
          </cell>
          <cell r="D262">
            <v>380.82016466802747</v>
          </cell>
          <cell r="E262" t="str">
            <v/>
          </cell>
          <cell r="G262">
            <v>7.3999999999999995</v>
          </cell>
          <cell r="H262">
            <v>1.3449889265664599</v>
          </cell>
          <cell r="I262">
            <v>6.2</v>
          </cell>
          <cell r="K262">
            <v>1.2494744237356294</v>
          </cell>
        </row>
        <row r="263">
          <cell r="A263">
            <v>359</v>
          </cell>
          <cell r="B263">
            <v>13.6</v>
          </cell>
          <cell r="C263">
            <v>283.14000000000004</v>
          </cell>
          <cell r="D263">
            <v>380.82016466802747</v>
          </cell>
          <cell r="E263" t="str">
            <v/>
          </cell>
          <cell r="G263">
            <v>7.3999999999999995</v>
          </cell>
          <cell r="H263">
            <v>1.3449889265664599</v>
          </cell>
          <cell r="I263">
            <v>6.2</v>
          </cell>
          <cell r="K263">
            <v>1.2494744237356294</v>
          </cell>
        </row>
        <row r="264">
          <cell r="A264">
            <v>360</v>
          </cell>
          <cell r="B264">
            <v>13.8</v>
          </cell>
          <cell r="C264">
            <v>287.82000000000005</v>
          </cell>
          <cell r="D264">
            <v>391.1126015509472</v>
          </cell>
          <cell r="E264" t="str">
            <v/>
          </cell>
          <cell r="G264">
            <v>7.6000000000000005</v>
          </cell>
          <cell r="H264">
            <v>1.3588791659750787</v>
          </cell>
          <cell r="I264">
            <v>6.2</v>
          </cell>
          <cell r="K264">
            <v>1.2494744237356294</v>
          </cell>
        </row>
        <row r="265">
          <cell r="A265">
            <v>361</v>
          </cell>
          <cell r="B265">
            <v>14.2</v>
          </cell>
          <cell r="C265">
            <v>305.24082903210888</v>
          </cell>
          <cell r="D265">
            <v>412.20433745436469</v>
          </cell>
          <cell r="E265" t="str">
            <v/>
          </cell>
          <cell r="G265">
            <v>7.9999999999999991</v>
          </cell>
          <cell r="H265">
            <v>1.3504233321650563</v>
          </cell>
          <cell r="I265">
            <v>6.2</v>
          </cell>
          <cell r="K265">
            <v>1.2510127165725644</v>
          </cell>
        </row>
        <row r="266">
          <cell r="A266">
            <v>362</v>
          </cell>
          <cell r="B266">
            <v>14.2</v>
          </cell>
          <cell r="C266">
            <v>305.24082903210888</v>
          </cell>
          <cell r="D266">
            <v>412.20433745436469</v>
          </cell>
          <cell r="E266" t="str">
            <v/>
          </cell>
          <cell r="G266">
            <v>7.9999999999999991</v>
          </cell>
          <cell r="H266">
            <v>1.3504233321650563</v>
          </cell>
          <cell r="I266">
            <v>6.2</v>
          </cell>
          <cell r="K266">
            <v>1.2510127165725644</v>
          </cell>
        </row>
        <row r="267">
          <cell r="A267">
            <v>363</v>
          </cell>
          <cell r="B267">
            <v>14</v>
          </cell>
          <cell r="C267">
            <v>302.81828276994929</v>
          </cell>
          <cell r="D267">
            <v>401.40503843386688</v>
          </cell>
          <cell r="E267" t="str">
            <v/>
          </cell>
          <cell r="G267">
            <v>7.8</v>
          </cell>
          <cell r="H267">
            <v>1.3255640800883011</v>
          </cell>
          <cell r="I267">
            <v>6.2</v>
          </cell>
          <cell r="K267">
            <v>1.2494744237356294</v>
          </cell>
        </row>
        <row r="268">
          <cell r="A268">
            <v>364</v>
          </cell>
          <cell r="B268">
            <v>14.1</v>
          </cell>
          <cell r="C268">
            <v>305.24082903210888</v>
          </cell>
          <cell r="D268">
            <v>407.0517832361852</v>
          </cell>
          <cell r="E268" t="str">
            <v/>
          </cell>
          <cell r="G268">
            <v>7.8999999999999995</v>
          </cell>
          <cell r="H268">
            <v>1.3335430405129931</v>
          </cell>
          <cell r="I268">
            <v>6.2</v>
          </cell>
          <cell r="K268">
            <v>1.2510127165725644</v>
          </cell>
        </row>
        <row r="269">
          <cell r="A269">
            <v>365</v>
          </cell>
          <cell r="B269">
            <v>14.2</v>
          </cell>
          <cell r="C269">
            <v>305.24082903210888</v>
          </cell>
          <cell r="D269">
            <v>412.20433745436469</v>
          </cell>
          <cell r="E269" t="str">
            <v/>
          </cell>
          <cell r="G269">
            <v>7.9999999999999991</v>
          </cell>
          <cell r="H269">
            <v>1.3504233321650563</v>
          </cell>
          <cell r="I269">
            <v>6.2</v>
          </cell>
          <cell r="K269">
            <v>1.2510127165725644</v>
          </cell>
        </row>
        <row r="270">
          <cell r="A270">
            <v>366</v>
          </cell>
          <cell r="B270">
            <v>14.1</v>
          </cell>
          <cell r="C270">
            <v>302.81828276994929</v>
          </cell>
          <cell r="D270">
            <v>407.0517832361852</v>
          </cell>
          <cell r="E270" t="str">
            <v/>
          </cell>
          <cell r="G270">
            <v>7.8999999999999995</v>
          </cell>
          <cell r="H270">
            <v>1.3442113848370971</v>
          </cell>
          <cell r="I270">
            <v>6.2</v>
          </cell>
          <cell r="K270">
            <v>1.2510127165725644</v>
          </cell>
        </row>
        <row r="271">
          <cell r="A271">
            <v>367</v>
          </cell>
          <cell r="B271">
            <v>14</v>
          </cell>
          <cell r="C271">
            <v>300.39573650778976</v>
          </cell>
          <cell r="D271">
            <v>401.40503843386688</v>
          </cell>
          <cell r="E271" t="str">
            <v/>
          </cell>
          <cell r="G271">
            <v>7.8</v>
          </cell>
          <cell r="H271">
            <v>1.3362541129922387</v>
          </cell>
          <cell r="I271">
            <v>6.2</v>
          </cell>
          <cell r="K271">
            <v>1.2494744237356294</v>
          </cell>
        </row>
        <row r="272">
          <cell r="A272">
            <v>368</v>
          </cell>
          <cell r="B272">
            <v>14</v>
          </cell>
          <cell r="C272">
            <v>302.81828276994929</v>
          </cell>
          <cell r="D272">
            <v>401.40503843386688</v>
          </cell>
          <cell r="E272" t="str">
            <v/>
          </cell>
          <cell r="G272">
            <v>7.8</v>
          </cell>
          <cell r="H272">
            <v>1.3255640800883011</v>
          </cell>
          <cell r="I272">
            <v>6.2</v>
          </cell>
          <cell r="K272">
            <v>1.2494744237356294</v>
          </cell>
        </row>
        <row r="273">
          <cell r="A273">
            <v>369</v>
          </cell>
          <cell r="B273">
            <v>13.9</v>
          </cell>
          <cell r="C273">
            <v>300.39573650778976</v>
          </cell>
          <cell r="D273">
            <v>396.25881999240704</v>
          </cell>
          <cell r="E273" t="str">
            <v/>
          </cell>
          <cell r="G273">
            <v>7.7</v>
          </cell>
          <cell r="H273">
            <v>1.3191226500051587</v>
          </cell>
          <cell r="I273">
            <v>6.2</v>
          </cell>
          <cell r="K273">
            <v>1.2494744237356294</v>
          </cell>
        </row>
        <row r="274">
          <cell r="A274">
            <v>370</v>
          </cell>
          <cell r="B274">
            <v>14</v>
          </cell>
          <cell r="C274">
            <v>302.81828276994929</v>
          </cell>
          <cell r="D274">
            <v>401.40503843386688</v>
          </cell>
          <cell r="E274" t="str">
            <v/>
          </cell>
          <cell r="G274">
            <v>7.8</v>
          </cell>
          <cell r="H274">
            <v>1.3255640800883011</v>
          </cell>
          <cell r="I274">
            <v>6.2</v>
          </cell>
          <cell r="K274">
            <v>1.2494744237356294</v>
          </cell>
        </row>
        <row r="275">
          <cell r="A275">
            <v>371</v>
          </cell>
          <cell r="B275">
            <v>14.3</v>
          </cell>
          <cell r="C275">
            <v>307.66337529426846</v>
          </cell>
          <cell r="D275">
            <v>417.35689167254446</v>
          </cell>
          <cell r="E275" t="str">
            <v/>
          </cell>
          <cell r="G275">
            <v>8.1000000000000014</v>
          </cell>
          <cell r="H275">
            <v>1.3565374535508437</v>
          </cell>
          <cell r="I275">
            <v>6.2</v>
          </cell>
          <cell r="K275">
            <v>1.2510127165725644</v>
          </cell>
        </row>
        <row r="276">
          <cell r="A276">
            <v>372</v>
          </cell>
          <cell r="B276">
            <v>14.4</v>
          </cell>
          <cell r="C276">
            <v>312.50846781858769</v>
          </cell>
          <cell r="D276">
            <v>422.5094458907239</v>
          </cell>
          <cell r="E276" t="str">
            <v/>
          </cell>
          <cell r="G276">
            <v>8.1999999999999993</v>
          </cell>
          <cell r="H276">
            <v>1.3519935918536203</v>
          </cell>
          <cell r="I276">
            <v>6.2</v>
          </cell>
          <cell r="K276">
            <v>1.2510127165725644</v>
          </cell>
        </row>
        <row r="277">
          <cell r="A277">
            <v>373</v>
          </cell>
          <cell r="B277">
            <v>14.5</v>
          </cell>
          <cell r="C277">
            <v>312.50846781858769</v>
          </cell>
          <cell r="D277">
            <v>427.6620001089035</v>
          </cell>
          <cell r="E277" t="str">
            <v/>
          </cell>
          <cell r="G277">
            <v>8.3000000000000007</v>
          </cell>
          <cell r="H277">
            <v>1.3684813185835427</v>
          </cell>
          <cell r="I277">
            <v>6.2</v>
          </cell>
          <cell r="K277">
            <v>1.2510127165725644</v>
          </cell>
        </row>
        <row r="278">
          <cell r="A278">
            <v>374</v>
          </cell>
          <cell r="B278">
            <v>14.5</v>
          </cell>
          <cell r="C278">
            <v>314.93101408074727</v>
          </cell>
          <cell r="D278">
            <v>427.6620001089035</v>
          </cell>
          <cell r="E278" t="str">
            <v/>
          </cell>
          <cell r="G278">
            <v>8.3000000000000007</v>
          </cell>
          <cell r="H278">
            <v>1.3579545392098231</v>
          </cell>
          <cell r="I278">
            <v>6.2</v>
          </cell>
          <cell r="K278">
            <v>1.2510127165725644</v>
          </cell>
        </row>
        <row r="279">
          <cell r="A279">
            <v>375</v>
          </cell>
          <cell r="B279">
            <v>14.5</v>
          </cell>
          <cell r="C279">
            <v>312.50846781858769</v>
          </cell>
          <cell r="D279">
            <v>427.6620001089035</v>
          </cell>
          <cell r="E279" t="str">
            <v/>
          </cell>
          <cell r="G279">
            <v>8.3000000000000007</v>
          </cell>
          <cell r="H279">
            <v>1.3684813185835427</v>
          </cell>
          <cell r="I279">
            <v>6.2</v>
          </cell>
          <cell r="K279">
            <v>1.2510127165725644</v>
          </cell>
        </row>
        <row r="280">
          <cell r="A280">
            <v>376</v>
          </cell>
          <cell r="B280">
            <v>14.5</v>
          </cell>
          <cell r="C280">
            <v>314.93101408074727</v>
          </cell>
          <cell r="D280">
            <v>427.6620001089035</v>
          </cell>
          <cell r="E280" t="str">
            <v/>
          </cell>
          <cell r="G280">
            <v>8.3000000000000007</v>
          </cell>
          <cell r="H280">
            <v>1.3579545392098231</v>
          </cell>
          <cell r="I280">
            <v>6.2</v>
          </cell>
          <cell r="K280">
            <v>1.2510127165725644</v>
          </cell>
        </row>
        <row r="281">
          <cell r="A281">
            <v>377</v>
          </cell>
          <cell r="B281">
            <v>14.5</v>
          </cell>
          <cell r="C281">
            <v>314.93101408074727</v>
          </cell>
          <cell r="D281">
            <v>427.6620001089035</v>
          </cell>
          <cell r="E281" t="str">
            <v/>
          </cell>
          <cell r="G281">
            <v>8.3000000000000007</v>
          </cell>
          <cell r="H281">
            <v>1.3579545392098231</v>
          </cell>
          <cell r="I281">
            <v>6.2</v>
          </cell>
          <cell r="K281">
            <v>1.2510127165725644</v>
          </cell>
        </row>
        <row r="282">
          <cell r="A282">
            <v>378</v>
          </cell>
          <cell r="B282">
            <v>14.5</v>
          </cell>
          <cell r="C282">
            <v>314.93101408074727</v>
          </cell>
          <cell r="D282">
            <v>427.6620001089035</v>
          </cell>
          <cell r="E282" t="str">
            <v/>
          </cell>
          <cell r="G282">
            <v>8.3000000000000007</v>
          </cell>
          <cell r="H282">
            <v>1.3579545392098231</v>
          </cell>
          <cell r="I282">
            <v>6.2</v>
          </cell>
          <cell r="K282">
            <v>1.2510127165725644</v>
          </cell>
        </row>
        <row r="283">
          <cell r="A283">
            <v>379</v>
          </cell>
          <cell r="B283">
            <v>14.5</v>
          </cell>
          <cell r="C283">
            <v>312.50846781858769</v>
          </cell>
          <cell r="D283">
            <v>427.6620001089035</v>
          </cell>
          <cell r="E283" t="str">
            <v/>
          </cell>
          <cell r="G283">
            <v>8.3000000000000007</v>
          </cell>
          <cell r="H283">
            <v>1.3684813185835427</v>
          </cell>
          <cell r="I283">
            <v>6.2</v>
          </cell>
          <cell r="K283">
            <v>1.2510127165725644</v>
          </cell>
        </row>
        <row r="284">
          <cell r="A284">
            <v>380</v>
          </cell>
          <cell r="B284">
            <v>14.4</v>
          </cell>
          <cell r="C284">
            <v>310.0859215564281</v>
          </cell>
          <cell r="D284">
            <v>422.5094458907239</v>
          </cell>
          <cell r="E284" t="str">
            <v/>
          </cell>
          <cell r="G284">
            <v>8.1999999999999993</v>
          </cell>
          <cell r="H284">
            <v>1.3625560417899767</v>
          </cell>
          <cell r="I284">
            <v>6.2</v>
          </cell>
          <cell r="K284">
            <v>1.2510127165725644</v>
          </cell>
        </row>
        <row r="285">
          <cell r="A285">
            <v>381</v>
          </cell>
          <cell r="B285">
            <v>14.3</v>
          </cell>
          <cell r="C285">
            <v>307.66337529426846</v>
          </cell>
          <cell r="D285">
            <v>417.35689167254446</v>
          </cell>
          <cell r="E285" t="str">
            <v/>
          </cell>
          <cell r="G285">
            <v>8.1000000000000014</v>
          </cell>
          <cell r="H285">
            <v>1.3565374535508437</v>
          </cell>
          <cell r="I285">
            <v>6.2</v>
          </cell>
          <cell r="K285">
            <v>1.2510127165725644</v>
          </cell>
        </row>
        <row r="286">
          <cell r="A286">
            <v>382</v>
          </cell>
          <cell r="B286">
            <v>14.2</v>
          </cell>
          <cell r="C286">
            <v>305.24082903210888</v>
          </cell>
          <cell r="D286">
            <v>412.20433745436469</v>
          </cell>
          <cell r="E286" t="str">
            <v/>
          </cell>
          <cell r="G286">
            <v>7.9999999999999991</v>
          </cell>
          <cell r="H286">
            <v>1.3504233321650563</v>
          </cell>
          <cell r="I286">
            <v>6.2</v>
          </cell>
          <cell r="K286">
            <v>1.2510127165725644</v>
          </cell>
        </row>
        <row r="287">
          <cell r="A287">
            <v>383</v>
          </cell>
          <cell r="B287">
            <v>14.1</v>
          </cell>
          <cell r="C287">
            <v>302.81828276994929</v>
          </cell>
          <cell r="D287">
            <v>407.0517832361852</v>
          </cell>
          <cell r="E287" t="str">
            <v/>
          </cell>
          <cell r="G287">
            <v>7.8999999999999995</v>
          </cell>
          <cell r="H287">
            <v>1.3442113848370971</v>
          </cell>
          <cell r="I287">
            <v>6.2</v>
          </cell>
          <cell r="K287">
            <v>1.2510127165725644</v>
          </cell>
        </row>
        <row r="288">
          <cell r="A288">
            <v>384</v>
          </cell>
          <cell r="B288">
            <v>14</v>
          </cell>
          <cell r="C288">
            <v>302.81828276994929</v>
          </cell>
          <cell r="D288">
            <v>401.40503843386688</v>
          </cell>
          <cell r="E288" t="str">
            <v/>
          </cell>
          <cell r="G288">
            <v>7.8</v>
          </cell>
          <cell r="H288">
            <v>1.3255640800883011</v>
          </cell>
          <cell r="I288">
            <v>6.2</v>
          </cell>
          <cell r="K288">
            <v>1.2494744237356294</v>
          </cell>
        </row>
        <row r="289">
          <cell r="A289" t="str">
            <v/>
          </cell>
          <cell r="B289" t="str">
            <v/>
          </cell>
          <cell r="C289" t="str">
            <v/>
          </cell>
          <cell r="D289" t="str">
            <v/>
          </cell>
          <cell r="E289" t="str">
            <v/>
          </cell>
          <cell r="G289" t="str">
            <v/>
          </cell>
          <cell r="H289" t="str">
            <v/>
          </cell>
          <cell r="I289" t="str">
            <v/>
          </cell>
          <cell r="K289" t="str">
            <v/>
          </cell>
        </row>
        <row r="290">
          <cell r="A290" t="str">
            <v/>
          </cell>
          <cell r="B290" t="str">
            <v/>
          </cell>
          <cell r="C290" t="str">
            <v/>
          </cell>
          <cell r="D290" t="str">
            <v/>
          </cell>
          <cell r="E290" t="str">
            <v/>
          </cell>
          <cell r="G290" t="str">
            <v/>
          </cell>
          <cell r="H290" t="str">
            <v/>
          </cell>
          <cell r="I290" t="str">
            <v/>
          </cell>
          <cell r="K290" t="str">
            <v/>
          </cell>
        </row>
        <row r="291">
          <cell r="A291" t="str">
            <v/>
          </cell>
          <cell r="B291" t="str">
            <v/>
          </cell>
          <cell r="C291" t="str">
            <v/>
          </cell>
          <cell r="D291" t="str">
            <v/>
          </cell>
          <cell r="E291" t="str">
            <v/>
          </cell>
          <cell r="G291" t="str">
            <v/>
          </cell>
          <cell r="H291" t="str">
            <v/>
          </cell>
          <cell r="I291" t="str">
            <v/>
          </cell>
          <cell r="K291" t="str">
            <v/>
          </cell>
        </row>
        <row r="292">
          <cell r="A292" t="str">
            <v/>
          </cell>
          <cell r="B292" t="str">
            <v/>
          </cell>
          <cell r="C292" t="str">
            <v/>
          </cell>
          <cell r="D292" t="str">
            <v/>
          </cell>
          <cell r="E292" t="str">
            <v/>
          </cell>
          <cell r="G292" t="str">
            <v/>
          </cell>
          <cell r="H292" t="str">
            <v/>
          </cell>
          <cell r="I292" t="str">
            <v/>
          </cell>
          <cell r="K292" t="str">
            <v/>
          </cell>
        </row>
        <row r="293">
          <cell r="A293" t="str">
            <v/>
          </cell>
          <cell r="B293" t="str">
            <v/>
          </cell>
          <cell r="C293" t="str">
            <v/>
          </cell>
          <cell r="D293" t="str">
            <v/>
          </cell>
          <cell r="E293" t="str">
            <v/>
          </cell>
          <cell r="G293" t="str">
            <v/>
          </cell>
          <cell r="H293" t="str">
            <v/>
          </cell>
          <cell r="I293" t="str">
            <v/>
          </cell>
          <cell r="K293" t="str">
            <v/>
          </cell>
        </row>
        <row r="294">
          <cell r="A294" t="str">
            <v/>
          </cell>
          <cell r="B294" t="str">
            <v/>
          </cell>
          <cell r="C294" t="str">
            <v/>
          </cell>
          <cell r="D294" t="str">
            <v/>
          </cell>
          <cell r="E294" t="str">
            <v/>
          </cell>
          <cell r="G294" t="str">
            <v/>
          </cell>
          <cell r="H294" t="str">
            <v/>
          </cell>
          <cell r="I294" t="str">
            <v/>
          </cell>
          <cell r="K294" t="str">
            <v/>
          </cell>
        </row>
        <row r="295">
          <cell r="A295" t="str">
            <v/>
          </cell>
          <cell r="B295" t="str">
            <v/>
          </cell>
          <cell r="C295" t="str">
            <v/>
          </cell>
          <cell r="D295" t="str">
            <v/>
          </cell>
          <cell r="E295" t="str">
            <v/>
          </cell>
          <cell r="G295" t="str">
            <v/>
          </cell>
          <cell r="H295" t="str">
            <v/>
          </cell>
          <cell r="I295" t="str">
            <v/>
          </cell>
          <cell r="K295" t="str">
            <v/>
          </cell>
        </row>
        <row r="296">
          <cell r="A296" t="str">
            <v/>
          </cell>
          <cell r="B296" t="str">
            <v/>
          </cell>
          <cell r="C296" t="str">
            <v/>
          </cell>
          <cell r="D296" t="str">
            <v/>
          </cell>
          <cell r="E296" t="str">
            <v/>
          </cell>
          <cell r="G296" t="str">
            <v/>
          </cell>
          <cell r="H296" t="str">
            <v/>
          </cell>
          <cell r="I296" t="str">
            <v/>
          </cell>
          <cell r="K296" t="str">
            <v/>
          </cell>
        </row>
        <row r="297">
          <cell r="A297" t="str">
            <v/>
          </cell>
          <cell r="B297" t="str">
            <v/>
          </cell>
          <cell r="C297" t="str">
            <v/>
          </cell>
          <cell r="D297" t="str">
            <v/>
          </cell>
          <cell r="E297" t="str">
            <v/>
          </cell>
          <cell r="G297" t="str">
            <v/>
          </cell>
          <cell r="H297" t="str">
            <v/>
          </cell>
          <cell r="I297" t="str">
            <v/>
          </cell>
          <cell r="K297" t="str">
            <v/>
          </cell>
        </row>
        <row r="298">
          <cell r="A298" t="str">
            <v/>
          </cell>
          <cell r="B298" t="str">
            <v/>
          </cell>
          <cell r="C298" t="str">
            <v/>
          </cell>
          <cell r="D298" t="str">
            <v/>
          </cell>
          <cell r="E298" t="str">
            <v/>
          </cell>
          <cell r="G298" t="str">
            <v/>
          </cell>
          <cell r="H298" t="str">
            <v/>
          </cell>
          <cell r="I298" t="str">
            <v/>
          </cell>
          <cell r="K298" t="str">
            <v/>
          </cell>
        </row>
        <row r="299">
          <cell r="A299" t="str">
            <v/>
          </cell>
          <cell r="B299" t="str">
            <v/>
          </cell>
          <cell r="C299" t="str">
            <v/>
          </cell>
          <cell r="D299" t="str">
            <v/>
          </cell>
          <cell r="E299" t="str">
            <v/>
          </cell>
          <cell r="G299" t="str">
            <v/>
          </cell>
          <cell r="H299" t="str">
            <v/>
          </cell>
          <cell r="I299" t="str">
            <v/>
          </cell>
          <cell r="K299" t="str">
            <v/>
          </cell>
        </row>
        <row r="300">
          <cell r="A300" t="str">
            <v/>
          </cell>
          <cell r="B300" t="str">
            <v/>
          </cell>
          <cell r="C300" t="str">
            <v/>
          </cell>
          <cell r="D300" t="str">
            <v/>
          </cell>
          <cell r="E300" t="str">
            <v/>
          </cell>
          <cell r="G300" t="str">
            <v/>
          </cell>
          <cell r="H300" t="str">
            <v/>
          </cell>
          <cell r="I300" t="str">
            <v/>
          </cell>
          <cell r="K300" t="str">
            <v/>
          </cell>
        </row>
        <row r="301">
          <cell r="A301" t="str">
            <v/>
          </cell>
          <cell r="B301" t="str">
            <v/>
          </cell>
          <cell r="C301" t="str">
            <v/>
          </cell>
          <cell r="D301" t="str">
            <v/>
          </cell>
          <cell r="E301" t="str">
            <v/>
          </cell>
          <cell r="G301" t="str">
            <v/>
          </cell>
          <cell r="H301" t="str">
            <v/>
          </cell>
          <cell r="I301" t="str">
            <v/>
          </cell>
          <cell r="K301" t="str">
            <v/>
          </cell>
        </row>
        <row r="302">
          <cell r="A302" t="str">
            <v/>
          </cell>
          <cell r="B302" t="str">
            <v/>
          </cell>
          <cell r="C302" t="str">
            <v/>
          </cell>
          <cell r="D302" t="str">
            <v/>
          </cell>
          <cell r="E302" t="str">
            <v/>
          </cell>
          <cell r="G302" t="str">
            <v/>
          </cell>
          <cell r="H302" t="str">
            <v/>
          </cell>
          <cell r="I302" t="str">
            <v/>
          </cell>
          <cell r="K302" t="str">
            <v/>
          </cell>
        </row>
        <row r="303">
          <cell r="A303" t="str">
            <v/>
          </cell>
          <cell r="B303" t="str">
            <v/>
          </cell>
          <cell r="C303" t="str">
            <v/>
          </cell>
          <cell r="D303" t="str">
            <v/>
          </cell>
          <cell r="E303" t="str">
            <v/>
          </cell>
          <cell r="G303" t="str">
            <v/>
          </cell>
          <cell r="H303" t="str">
            <v/>
          </cell>
          <cell r="I303" t="str">
            <v/>
          </cell>
          <cell r="K303" t="str">
            <v/>
          </cell>
        </row>
        <row r="304">
          <cell r="A304" t="str">
            <v/>
          </cell>
          <cell r="B304" t="str">
            <v/>
          </cell>
          <cell r="C304" t="str">
            <v/>
          </cell>
          <cell r="D304" t="str">
            <v/>
          </cell>
          <cell r="E304" t="str">
            <v/>
          </cell>
          <cell r="G304" t="str">
            <v/>
          </cell>
          <cell r="H304" t="str">
            <v/>
          </cell>
          <cell r="I304" t="str">
            <v/>
          </cell>
          <cell r="K304" t="str">
            <v/>
          </cell>
        </row>
        <row r="305">
          <cell r="A305" t="str">
            <v/>
          </cell>
          <cell r="B305" t="str">
            <v/>
          </cell>
          <cell r="C305" t="str">
            <v/>
          </cell>
          <cell r="D305" t="str">
            <v/>
          </cell>
          <cell r="E305" t="str">
            <v/>
          </cell>
          <cell r="G305" t="str">
            <v/>
          </cell>
          <cell r="H305" t="str">
            <v/>
          </cell>
          <cell r="I305" t="str">
            <v/>
          </cell>
          <cell r="K305" t="str">
            <v/>
          </cell>
        </row>
        <row r="306">
          <cell r="A306" t="str">
            <v/>
          </cell>
          <cell r="B306" t="str">
            <v/>
          </cell>
          <cell r="C306" t="str">
            <v/>
          </cell>
          <cell r="D306" t="str">
            <v/>
          </cell>
          <cell r="E306" t="str">
            <v/>
          </cell>
          <cell r="G306" t="str">
            <v/>
          </cell>
          <cell r="H306" t="str">
            <v/>
          </cell>
          <cell r="I306" t="str">
            <v/>
          </cell>
          <cell r="K306" t="str">
            <v/>
          </cell>
        </row>
        <row r="307">
          <cell r="A307" t="str">
            <v/>
          </cell>
          <cell r="B307" t="str">
            <v/>
          </cell>
          <cell r="C307" t="str">
            <v/>
          </cell>
          <cell r="D307" t="str">
            <v/>
          </cell>
          <cell r="E307" t="str">
            <v/>
          </cell>
          <cell r="G307" t="str">
            <v/>
          </cell>
          <cell r="H307" t="str">
            <v/>
          </cell>
          <cell r="I307" t="str">
            <v/>
          </cell>
          <cell r="K307" t="str">
            <v/>
          </cell>
        </row>
        <row r="308">
          <cell r="A308" t="str">
            <v/>
          </cell>
          <cell r="B308" t="str">
            <v/>
          </cell>
          <cell r="C308" t="str">
            <v/>
          </cell>
          <cell r="D308" t="str">
            <v/>
          </cell>
          <cell r="E308" t="str">
            <v/>
          </cell>
          <cell r="G308" t="str">
            <v/>
          </cell>
          <cell r="H308" t="str">
            <v/>
          </cell>
          <cell r="I308" t="str">
            <v/>
          </cell>
          <cell r="K308" t="str">
            <v/>
          </cell>
        </row>
        <row r="309">
          <cell r="A309" t="str">
            <v/>
          </cell>
          <cell r="B309" t="str">
            <v/>
          </cell>
          <cell r="C309" t="str">
            <v/>
          </cell>
          <cell r="D309" t="str">
            <v/>
          </cell>
          <cell r="E309" t="str">
            <v/>
          </cell>
          <cell r="G309" t="str">
            <v/>
          </cell>
          <cell r="H309" t="str">
            <v/>
          </cell>
          <cell r="I309" t="str">
            <v/>
          </cell>
          <cell r="K309" t="str">
            <v/>
          </cell>
        </row>
        <row r="310">
          <cell r="A310" t="str">
            <v/>
          </cell>
          <cell r="B310" t="str">
            <v/>
          </cell>
          <cell r="C310" t="str">
            <v/>
          </cell>
          <cell r="D310" t="str">
            <v/>
          </cell>
          <cell r="E310" t="str">
            <v/>
          </cell>
          <cell r="G310" t="str">
            <v/>
          </cell>
          <cell r="H310" t="str">
            <v/>
          </cell>
          <cell r="I310" t="str">
            <v/>
          </cell>
          <cell r="K310" t="str">
            <v/>
          </cell>
        </row>
        <row r="311">
          <cell r="A311" t="str">
            <v/>
          </cell>
          <cell r="B311" t="str">
            <v/>
          </cell>
          <cell r="C311" t="str">
            <v/>
          </cell>
          <cell r="D311" t="str">
            <v/>
          </cell>
          <cell r="E311" t="str">
            <v/>
          </cell>
          <cell r="G311" t="str">
            <v/>
          </cell>
          <cell r="H311" t="str">
            <v/>
          </cell>
          <cell r="I311" t="str">
            <v/>
          </cell>
          <cell r="K311" t="str">
            <v/>
          </cell>
        </row>
        <row r="312">
          <cell r="A312" t="str">
            <v/>
          </cell>
          <cell r="B312" t="str">
            <v/>
          </cell>
          <cell r="C312" t="str">
            <v/>
          </cell>
          <cell r="D312" t="str">
            <v/>
          </cell>
          <cell r="E312" t="str">
            <v/>
          </cell>
          <cell r="G312" t="str">
            <v/>
          </cell>
          <cell r="H312" t="str">
            <v/>
          </cell>
          <cell r="I312" t="str">
            <v/>
          </cell>
          <cell r="K312" t="str">
            <v/>
          </cell>
        </row>
        <row r="313">
          <cell r="A313" t="str">
            <v/>
          </cell>
          <cell r="B313" t="str">
            <v/>
          </cell>
          <cell r="C313" t="str">
            <v/>
          </cell>
          <cell r="D313" t="str">
            <v/>
          </cell>
          <cell r="E313" t="str">
            <v/>
          </cell>
          <cell r="G313" t="str">
            <v/>
          </cell>
          <cell r="H313" t="str">
            <v/>
          </cell>
          <cell r="I313" t="str">
            <v/>
          </cell>
          <cell r="K313" t="str">
            <v/>
          </cell>
        </row>
        <row r="314">
          <cell r="A314" t="str">
            <v/>
          </cell>
          <cell r="B314" t="str">
            <v/>
          </cell>
          <cell r="C314" t="str">
            <v/>
          </cell>
          <cell r="D314" t="str">
            <v/>
          </cell>
          <cell r="E314" t="str">
            <v/>
          </cell>
          <cell r="G314" t="str">
            <v/>
          </cell>
          <cell r="H314" t="str">
            <v/>
          </cell>
          <cell r="I314" t="str">
            <v/>
          </cell>
          <cell r="K314" t="str">
            <v/>
          </cell>
        </row>
        <row r="315">
          <cell r="A315" t="str">
            <v/>
          </cell>
          <cell r="B315" t="str">
            <v/>
          </cell>
          <cell r="C315" t="str">
            <v/>
          </cell>
          <cell r="D315" t="str">
            <v/>
          </cell>
          <cell r="E315" t="str">
            <v/>
          </cell>
          <cell r="G315" t="str">
            <v/>
          </cell>
          <cell r="H315" t="str">
            <v/>
          </cell>
          <cell r="I315" t="str">
            <v/>
          </cell>
          <cell r="K315" t="str">
            <v/>
          </cell>
        </row>
        <row r="316">
          <cell r="A316" t="str">
            <v/>
          </cell>
          <cell r="B316" t="str">
            <v/>
          </cell>
          <cell r="C316" t="str">
            <v/>
          </cell>
          <cell r="D316" t="str">
            <v/>
          </cell>
          <cell r="E316" t="str">
            <v/>
          </cell>
          <cell r="G316" t="str">
            <v/>
          </cell>
          <cell r="H316" t="str">
            <v/>
          </cell>
          <cell r="I316" t="str">
            <v/>
          </cell>
          <cell r="K316" t="str">
            <v/>
          </cell>
        </row>
        <row r="317">
          <cell r="A317" t="str">
            <v/>
          </cell>
          <cell r="B317" t="str">
            <v/>
          </cell>
          <cell r="C317" t="str">
            <v/>
          </cell>
          <cell r="D317" t="str">
            <v/>
          </cell>
          <cell r="E317" t="str">
            <v/>
          </cell>
          <cell r="G317" t="str">
            <v/>
          </cell>
          <cell r="H317" t="str">
            <v/>
          </cell>
          <cell r="I317" t="str">
            <v/>
          </cell>
          <cell r="K317" t="str">
            <v/>
          </cell>
        </row>
        <row r="318">
          <cell r="A318" t="str">
            <v/>
          </cell>
          <cell r="B318" t="str">
            <v/>
          </cell>
          <cell r="C318" t="str">
            <v/>
          </cell>
          <cell r="D318" t="str">
            <v/>
          </cell>
          <cell r="E318" t="str">
            <v/>
          </cell>
          <cell r="G318" t="str">
            <v/>
          </cell>
          <cell r="H318" t="str">
            <v/>
          </cell>
          <cell r="I318" t="str">
            <v/>
          </cell>
          <cell r="K318" t="str">
            <v/>
          </cell>
        </row>
        <row r="319">
          <cell r="A319" t="str">
            <v/>
          </cell>
          <cell r="B319" t="str">
            <v/>
          </cell>
          <cell r="C319" t="str">
            <v/>
          </cell>
          <cell r="D319" t="str">
            <v/>
          </cell>
          <cell r="E319" t="str">
            <v/>
          </cell>
          <cell r="G319" t="str">
            <v/>
          </cell>
          <cell r="H319" t="str">
            <v/>
          </cell>
          <cell r="I319" t="str">
            <v/>
          </cell>
          <cell r="K319" t="str">
            <v/>
          </cell>
        </row>
        <row r="320">
          <cell r="A320" t="str">
            <v/>
          </cell>
          <cell r="B320" t="str">
            <v/>
          </cell>
          <cell r="C320" t="str">
            <v/>
          </cell>
          <cell r="D320" t="str">
            <v/>
          </cell>
          <cell r="E320" t="str">
            <v/>
          </cell>
          <cell r="G320" t="str">
            <v/>
          </cell>
          <cell r="H320" t="str">
            <v/>
          </cell>
          <cell r="I320" t="str">
            <v/>
          </cell>
          <cell r="K320" t="str">
            <v/>
          </cell>
        </row>
        <row r="321">
          <cell r="A321" t="str">
            <v/>
          </cell>
          <cell r="B321" t="str">
            <v/>
          </cell>
          <cell r="C321" t="str">
            <v/>
          </cell>
          <cell r="D321" t="str">
            <v/>
          </cell>
          <cell r="E321" t="str">
            <v/>
          </cell>
          <cell r="G321" t="str">
            <v/>
          </cell>
          <cell r="H321" t="str">
            <v/>
          </cell>
          <cell r="I321" t="str">
            <v/>
          </cell>
          <cell r="K321" t="str">
            <v/>
          </cell>
        </row>
        <row r="322">
          <cell r="A322" t="str">
            <v/>
          </cell>
          <cell r="B322" t="str">
            <v/>
          </cell>
          <cell r="C322" t="str">
            <v/>
          </cell>
          <cell r="D322" t="str">
            <v/>
          </cell>
          <cell r="E322" t="str">
            <v/>
          </cell>
          <cell r="G322" t="str">
            <v/>
          </cell>
          <cell r="H322" t="str">
            <v/>
          </cell>
          <cell r="I322" t="str">
            <v/>
          </cell>
          <cell r="K322" t="str">
            <v/>
          </cell>
        </row>
        <row r="323">
          <cell r="A323" t="str">
            <v/>
          </cell>
          <cell r="B323" t="str">
            <v/>
          </cell>
          <cell r="C323" t="str">
            <v/>
          </cell>
          <cell r="D323" t="str">
            <v/>
          </cell>
          <cell r="E323" t="str">
            <v/>
          </cell>
          <cell r="G323" t="str">
            <v/>
          </cell>
          <cell r="H323" t="str">
            <v/>
          </cell>
          <cell r="I323" t="str">
            <v/>
          </cell>
          <cell r="K323" t="str">
            <v/>
          </cell>
        </row>
        <row r="324">
          <cell r="A324" t="str">
            <v/>
          </cell>
          <cell r="B324" t="str">
            <v/>
          </cell>
          <cell r="C324" t="str">
            <v/>
          </cell>
          <cell r="D324" t="str">
            <v/>
          </cell>
          <cell r="E324" t="str">
            <v/>
          </cell>
          <cell r="G324" t="str">
            <v/>
          </cell>
          <cell r="H324" t="str">
            <v/>
          </cell>
          <cell r="I324" t="str">
            <v/>
          </cell>
          <cell r="K324" t="str">
            <v/>
          </cell>
        </row>
        <row r="325">
          <cell r="A325" t="str">
            <v/>
          </cell>
          <cell r="B325" t="str">
            <v/>
          </cell>
          <cell r="C325" t="str">
            <v/>
          </cell>
          <cell r="D325" t="str">
            <v/>
          </cell>
          <cell r="E325" t="str">
            <v/>
          </cell>
          <cell r="G325" t="str">
            <v/>
          </cell>
          <cell r="H325" t="str">
            <v/>
          </cell>
          <cell r="I325" t="str">
            <v/>
          </cell>
          <cell r="K325" t="str">
            <v/>
          </cell>
        </row>
        <row r="326">
          <cell r="A326" t="str">
            <v/>
          </cell>
          <cell r="B326" t="str">
            <v/>
          </cell>
          <cell r="C326" t="str">
            <v/>
          </cell>
          <cell r="D326" t="str">
            <v/>
          </cell>
          <cell r="E326" t="str">
            <v/>
          </cell>
          <cell r="G326" t="str">
            <v/>
          </cell>
          <cell r="H326" t="str">
            <v/>
          </cell>
          <cell r="I326" t="str">
            <v/>
          </cell>
          <cell r="K326" t="str">
            <v/>
          </cell>
        </row>
        <row r="327">
          <cell r="A327" t="str">
            <v/>
          </cell>
          <cell r="B327" t="str">
            <v/>
          </cell>
          <cell r="C327" t="str">
            <v/>
          </cell>
          <cell r="D327" t="str">
            <v/>
          </cell>
          <cell r="E327" t="str">
            <v/>
          </cell>
          <cell r="G327" t="str">
            <v/>
          </cell>
          <cell r="H327" t="str">
            <v/>
          </cell>
          <cell r="I327" t="str">
            <v/>
          </cell>
          <cell r="K327" t="str">
            <v/>
          </cell>
        </row>
        <row r="328">
          <cell r="A328" t="str">
            <v/>
          </cell>
          <cell r="B328" t="str">
            <v/>
          </cell>
          <cell r="C328" t="str">
            <v/>
          </cell>
          <cell r="D328" t="str">
            <v/>
          </cell>
          <cell r="E328" t="str">
            <v/>
          </cell>
          <cell r="G328" t="str">
            <v/>
          </cell>
          <cell r="H328" t="str">
            <v/>
          </cell>
          <cell r="I328" t="str">
            <v/>
          </cell>
          <cell r="K328" t="str">
            <v/>
          </cell>
        </row>
        <row r="329">
          <cell r="A329" t="str">
            <v/>
          </cell>
          <cell r="B329" t="str">
            <v/>
          </cell>
          <cell r="C329" t="str">
            <v/>
          </cell>
          <cell r="D329" t="str">
            <v/>
          </cell>
          <cell r="E329" t="str">
            <v/>
          </cell>
          <cell r="G329" t="str">
            <v/>
          </cell>
          <cell r="H329" t="str">
            <v/>
          </cell>
          <cell r="I329" t="str">
            <v/>
          </cell>
          <cell r="K329" t="str">
            <v/>
          </cell>
        </row>
        <row r="330">
          <cell r="A330" t="str">
            <v/>
          </cell>
          <cell r="B330" t="str">
            <v/>
          </cell>
          <cell r="C330" t="str">
            <v/>
          </cell>
          <cell r="D330" t="str">
            <v/>
          </cell>
          <cell r="E330" t="str">
            <v/>
          </cell>
          <cell r="G330" t="str">
            <v/>
          </cell>
          <cell r="H330" t="str">
            <v/>
          </cell>
          <cell r="I330" t="str">
            <v/>
          </cell>
          <cell r="K330" t="str">
            <v/>
          </cell>
        </row>
        <row r="331">
          <cell r="A331" t="str">
            <v/>
          </cell>
          <cell r="B331" t="str">
            <v/>
          </cell>
          <cell r="C331" t="str">
            <v/>
          </cell>
          <cell r="D331" t="str">
            <v/>
          </cell>
          <cell r="E331" t="str">
            <v/>
          </cell>
          <cell r="G331" t="str">
            <v/>
          </cell>
          <cell r="H331" t="str">
            <v/>
          </cell>
          <cell r="I331" t="str">
            <v/>
          </cell>
          <cell r="K331" t="str">
            <v/>
          </cell>
        </row>
        <row r="332">
          <cell r="A332" t="str">
            <v/>
          </cell>
          <cell r="B332" t="str">
            <v/>
          </cell>
          <cell r="C332" t="str">
            <v/>
          </cell>
          <cell r="D332" t="str">
            <v/>
          </cell>
          <cell r="E332" t="str">
            <v/>
          </cell>
          <cell r="G332" t="str">
            <v/>
          </cell>
          <cell r="H332" t="str">
            <v/>
          </cell>
          <cell r="I332" t="str">
            <v/>
          </cell>
          <cell r="K332" t="str">
            <v/>
          </cell>
        </row>
        <row r="333">
          <cell r="A333" t="str">
            <v/>
          </cell>
          <cell r="B333" t="str">
            <v/>
          </cell>
          <cell r="C333" t="str">
            <v/>
          </cell>
          <cell r="D333" t="str">
            <v/>
          </cell>
          <cell r="E333" t="str">
            <v/>
          </cell>
          <cell r="G333" t="str">
            <v/>
          </cell>
          <cell r="H333" t="str">
            <v/>
          </cell>
          <cell r="I333" t="str">
            <v/>
          </cell>
          <cell r="K333" t="str">
            <v/>
          </cell>
        </row>
        <row r="334">
          <cell r="A334" t="str">
            <v/>
          </cell>
          <cell r="B334" t="str">
            <v/>
          </cell>
          <cell r="C334" t="str">
            <v/>
          </cell>
          <cell r="D334" t="str">
            <v/>
          </cell>
          <cell r="E334" t="str">
            <v/>
          </cell>
          <cell r="G334" t="str">
            <v/>
          </cell>
          <cell r="H334" t="str">
            <v/>
          </cell>
          <cell r="I334" t="str">
            <v/>
          </cell>
          <cell r="K334" t="str">
            <v/>
          </cell>
        </row>
        <row r="335">
          <cell r="A335" t="str">
            <v/>
          </cell>
          <cell r="B335" t="str">
            <v/>
          </cell>
          <cell r="C335" t="str">
            <v/>
          </cell>
          <cell r="D335" t="str">
            <v/>
          </cell>
          <cell r="E335" t="str">
            <v/>
          </cell>
          <cell r="G335" t="str">
            <v/>
          </cell>
          <cell r="H335" t="str">
            <v/>
          </cell>
          <cell r="I335" t="str">
            <v/>
          </cell>
          <cell r="K335" t="str">
            <v/>
          </cell>
        </row>
        <row r="336">
          <cell r="A336" t="str">
            <v/>
          </cell>
          <cell r="B336" t="str">
            <v/>
          </cell>
          <cell r="C336" t="str">
            <v/>
          </cell>
          <cell r="D336" t="str">
            <v/>
          </cell>
          <cell r="E336" t="str">
            <v/>
          </cell>
          <cell r="G336" t="str">
            <v/>
          </cell>
          <cell r="H336" t="str">
            <v/>
          </cell>
          <cell r="I336" t="str">
            <v/>
          </cell>
          <cell r="K336" t="str">
            <v/>
          </cell>
        </row>
        <row r="337">
          <cell r="A337" t="str">
            <v/>
          </cell>
          <cell r="B337" t="str">
            <v/>
          </cell>
          <cell r="C337" t="str">
            <v/>
          </cell>
          <cell r="D337" t="str">
            <v/>
          </cell>
          <cell r="E337" t="str">
            <v/>
          </cell>
          <cell r="G337" t="str">
            <v/>
          </cell>
          <cell r="H337" t="str">
            <v/>
          </cell>
          <cell r="I337" t="str">
            <v/>
          </cell>
          <cell r="K337" t="str">
            <v/>
          </cell>
        </row>
        <row r="338">
          <cell r="A338" t="str">
            <v/>
          </cell>
          <cell r="B338" t="str">
            <v/>
          </cell>
          <cell r="C338" t="str">
            <v/>
          </cell>
          <cell r="D338" t="str">
            <v/>
          </cell>
          <cell r="E338" t="str">
            <v/>
          </cell>
          <cell r="G338" t="str">
            <v/>
          </cell>
          <cell r="H338" t="str">
            <v/>
          </cell>
          <cell r="I338" t="str">
            <v/>
          </cell>
          <cell r="K338" t="str">
            <v/>
          </cell>
        </row>
        <row r="339">
          <cell r="A339" t="str">
            <v/>
          </cell>
          <cell r="B339" t="str">
            <v/>
          </cell>
          <cell r="C339" t="str">
            <v/>
          </cell>
          <cell r="D339" t="str">
            <v/>
          </cell>
          <cell r="E339" t="str">
            <v/>
          </cell>
          <cell r="G339" t="str">
            <v/>
          </cell>
          <cell r="H339" t="str">
            <v/>
          </cell>
          <cell r="I339" t="str">
            <v/>
          </cell>
          <cell r="K339" t="str">
            <v/>
          </cell>
        </row>
        <row r="340">
          <cell r="A340" t="str">
            <v/>
          </cell>
          <cell r="B340" t="str">
            <v/>
          </cell>
          <cell r="C340" t="str">
            <v/>
          </cell>
          <cell r="D340" t="str">
            <v/>
          </cell>
          <cell r="E340" t="str">
            <v/>
          </cell>
          <cell r="G340" t="str">
            <v/>
          </cell>
          <cell r="H340" t="str">
            <v/>
          </cell>
          <cell r="I340" t="str">
            <v/>
          </cell>
          <cell r="K340" t="str">
            <v/>
          </cell>
        </row>
        <row r="341">
          <cell r="A341" t="str">
            <v/>
          </cell>
          <cell r="B341" t="str">
            <v/>
          </cell>
          <cell r="C341" t="str">
            <v/>
          </cell>
          <cell r="D341" t="str">
            <v/>
          </cell>
          <cell r="E341" t="str">
            <v/>
          </cell>
          <cell r="G341" t="str">
            <v/>
          </cell>
          <cell r="H341" t="str">
            <v/>
          </cell>
          <cell r="I341" t="str">
            <v/>
          </cell>
          <cell r="K341" t="str">
            <v/>
          </cell>
        </row>
        <row r="342">
          <cell r="A342" t="str">
            <v/>
          </cell>
          <cell r="B342" t="str">
            <v/>
          </cell>
          <cell r="C342" t="str">
            <v/>
          </cell>
          <cell r="D342" t="str">
            <v/>
          </cell>
          <cell r="E342" t="str">
            <v/>
          </cell>
          <cell r="G342" t="str">
            <v/>
          </cell>
          <cell r="H342" t="str">
            <v/>
          </cell>
          <cell r="I342" t="str">
            <v/>
          </cell>
          <cell r="K342" t="str">
            <v/>
          </cell>
        </row>
        <row r="343">
          <cell r="A343" t="str">
            <v/>
          </cell>
          <cell r="B343" t="str">
            <v/>
          </cell>
          <cell r="C343" t="str">
            <v/>
          </cell>
          <cell r="D343" t="str">
            <v/>
          </cell>
          <cell r="E343" t="str">
            <v/>
          </cell>
          <cell r="G343" t="str">
            <v/>
          </cell>
          <cell r="H343" t="str">
            <v/>
          </cell>
          <cell r="I343" t="str">
            <v/>
          </cell>
          <cell r="K343" t="str">
            <v/>
          </cell>
        </row>
        <row r="344">
          <cell r="A344" t="str">
            <v/>
          </cell>
          <cell r="B344" t="str">
            <v/>
          </cell>
          <cell r="C344" t="str">
            <v/>
          </cell>
          <cell r="D344" t="str">
            <v/>
          </cell>
          <cell r="E344" t="str">
            <v/>
          </cell>
          <cell r="G344" t="str">
            <v/>
          </cell>
          <cell r="H344" t="str">
            <v/>
          </cell>
          <cell r="I344" t="str">
            <v/>
          </cell>
          <cell r="K344" t="str">
            <v/>
          </cell>
        </row>
        <row r="345">
          <cell r="A345" t="str">
            <v/>
          </cell>
          <cell r="B345" t="str">
            <v/>
          </cell>
          <cell r="C345" t="str">
            <v/>
          </cell>
          <cell r="D345" t="str">
            <v/>
          </cell>
          <cell r="E345" t="str">
            <v/>
          </cell>
          <cell r="G345" t="str">
            <v/>
          </cell>
          <cell r="H345" t="str">
            <v/>
          </cell>
          <cell r="I345" t="str">
            <v/>
          </cell>
          <cell r="K345" t="str">
            <v/>
          </cell>
        </row>
        <row r="346">
          <cell r="A346" t="str">
            <v/>
          </cell>
          <cell r="B346" t="str">
            <v/>
          </cell>
          <cell r="C346" t="str">
            <v/>
          </cell>
          <cell r="D346" t="str">
            <v/>
          </cell>
          <cell r="E346" t="str">
            <v/>
          </cell>
          <cell r="G346" t="str">
            <v/>
          </cell>
          <cell r="H346" t="str">
            <v/>
          </cell>
          <cell r="I346" t="str">
            <v/>
          </cell>
          <cell r="K346" t="str">
            <v/>
          </cell>
        </row>
        <row r="347">
          <cell r="A347" t="str">
            <v/>
          </cell>
          <cell r="B347" t="str">
            <v/>
          </cell>
          <cell r="C347" t="str">
            <v/>
          </cell>
          <cell r="D347" t="str">
            <v/>
          </cell>
          <cell r="E347" t="str">
            <v/>
          </cell>
          <cell r="G347" t="str">
            <v/>
          </cell>
          <cell r="H347" t="str">
            <v/>
          </cell>
          <cell r="I347" t="str">
            <v/>
          </cell>
          <cell r="K347" t="str">
            <v/>
          </cell>
        </row>
        <row r="348">
          <cell r="A348" t="str">
            <v/>
          </cell>
          <cell r="B348" t="str">
            <v/>
          </cell>
          <cell r="C348" t="str">
            <v/>
          </cell>
          <cell r="D348" t="str">
            <v/>
          </cell>
          <cell r="E348" t="str">
            <v/>
          </cell>
          <cell r="G348" t="str">
            <v/>
          </cell>
          <cell r="H348" t="str">
            <v/>
          </cell>
          <cell r="I348" t="str">
            <v/>
          </cell>
          <cell r="K348" t="str">
            <v/>
          </cell>
        </row>
        <row r="349">
          <cell r="A349" t="str">
            <v/>
          </cell>
          <cell r="B349" t="str">
            <v/>
          </cell>
          <cell r="C349" t="str">
            <v/>
          </cell>
          <cell r="D349" t="str">
            <v/>
          </cell>
          <cell r="E349" t="str">
            <v/>
          </cell>
          <cell r="G349" t="str">
            <v/>
          </cell>
          <cell r="H349" t="str">
            <v/>
          </cell>
          <cell r="I349" t="str">
            <v/>
          </cell>
          <cell r="K349" t="str">
            <v/>
          </cell>
        </row>
        <row r="350">
          <cell r="A350" t="str">
            <v/>
          </cell>
          <cell r="B350" t="str">
            <v/>
          </cell>
          <cell r="C350" t="str">
            <v/>
          </cell>
          <cell r="D350" t="str">
            <v/>
          </cell>
          <cell r="E350" t="str">
            <v/>
          </cell>
          <cell r="G350" t="str">
            <v/>
          </cell>
          <cell r="H350" t="str">
            <v/>
          </cell>
          <cell r="I350" t="str">
            <v/>
          </cell>
          <cell r="K350" t="str">
            <v/>
          </cell>
        </row>
        <row r="351">
          <cell r="A351" t="str">
            <v/>
          </cell>
          <cell r="B351" t="str">
            <v/>
          </cell>
          <cell r="C351" t="str">
            <v/>
          </cell>
          <cell r="D351" t="str">
            <v/>
          </cell>
          <cell r="E351" t="str">
            <v/>
          </cell>
          <cell r="G351" t="str">
            <v/>
          </cell>
          <cell r="H351" t="str">
            <v/>
          </cell>
          <cell r="I351" t="str">
            <v/>
          </cell>
          <cell r="K351" t="str">
            <v/>
          </cell>
        </row>
        <row r="352">
          <cell r="A352" t="str">
            <v/>
          </cell>
          <cell r="B352" t="str">
            <v/>
          </cell>
          <cell r="C352" t="str">
            <v/>
          </cell>
          <cell r="D352" t="str">
            <v/>
          </cell>
          <cell r="E352" t="str">
            <v/>
          </cell>
          <cell r="G352" t="str">
            <v/>
          </cell>
          <cell r="H352" t="str">
            <v/>
          </cell>
          <cell r="I352" t="str">
            <v/>
          </cell>
          <cell r="K352" t="str">
            <v/>
          </cell>
        </row>
        <row r="353">
          <cell r="A353" t="str">
            <v/>
          </cell>
          <cell r="B353" t="str">
            <v/>
          </cell>
          <cell r="C353" t="str">
            <v/>
          </cell>
          <cell r="D353" t="str">
            <v/>
          </cell>
          <cell r="E353" t="str">
            <v/>
          </cell>
          <cell r="G353" t="str">
            <v/>
          </cell>
          <cell r="H353" t="str">
            <v/>
          </cell>
          <cell r="I353" t="str">
            <v/>
          </cell>
          <cell r="K353" t="str">
            <v/>
          </cell>
        </row>
        <row r="354">
          <cell r="A354" t="str">
            <v/>
          </cell>
          <cell r="B354" t="str">
            <v/>
          </cell>
          <cell r="C354" t="str">
            <v/>
          </cell>
          <cell r="D354" t="str">
            <v/>
          </cell>
          <cell r="E354" t="str">
            <v/>
          </cell>
          <cell r="G354" t="str">
            <v/>
          </cell>
          <cell r="H354" t="str">
            <v/>
          </cell>
          <cell r="I354" t="str">
            <v/>
          </cell>
          <cell r="K354" t="str">
            <v/>
          </cell>
        </row>
        <row r="355">
          <cell r="A355" t="str">
            <v/>
          </cell>
          <cell r="B355" t="str">
            <v/>
          </cell>
          <cell r="C355" t="str">
            <v/>
          </cell>
          <cell r="D355" t="str">
            <v/>
          </cell>
          <cell r="E355" t="str">
            <v/>
          </cell>
          <cell r="G355" t="str">
            <v/>
          </cell>
          <cell r="H355" t="str">
            <v/>
          </cell>
          <cell r="I355" t="str">
            <v/>
          </cell>
          <cell r="K355" t="str">
            <v/>
          </cell>
        </row>
        <row r="356">
          <cell r="A356" t="str">
            <v/>
          </cell>
          <cell r="B356" t="str">
            <v/>
          </cell>
          <cell r="C356" t="str">
            <v/>
          </cell>
          <cell r="D356" t="str">
            <v/>
          </cell>
          <cell r="E356" t="str">
            <v/>
          </cell>
          <cell r="G356" t="str">
            <v/>
          </cell>
          <cell r="H356" t="str">
            <v/>
          </cell>
          <cell r="I356" t="str">
            <v/>
          </cell>
          <cell r="K356" t="str">
            <v/>
          </cell>
        </row>
        <row r="357">
          <cell r="A357" t="str">
            <v/>
          </cell>
          <cell r="B357" t="str">
            <v/>
          </cell>
          <cell r="C357" t="str">
            <v/>
          </cell>
          <cell r="D357" t="str">
            <v/>
          </cell>
          <cell r="E357" t="str">
            <v/>
          </cell>
          <cell r="G357" t="str">
            <v/>
          </cell>
          <cell r="H357" t="str">
            <v/>
          </cell>
          <cell r="I357" t="str">
            <v/>
          </cell>
          <cell r="K357" t="str">
            <v/>
          </cell>
        </row>
        <row r="358">
          <cell r="A358" t="str">
            <v/>
          </cell>
          <cell r="B358" t="str">
            <v/>
          </cell>
          <cell r="C358" t="str">
            <v/>
          </cell>
          <cell r="D358" t="str">
            <v/>
          </cell>
          <cell r="E358" t="str">
            <v/>
          </cell>
          <cell r="G358" t="str">
            <v/>
          </cell>
          <cell r="H358" t="str">
            <v/>
          </cell>
          <cell r="I358" t="str">
            <v/>
          </cell>
          <cell r="K358" t="str">
            <v/>
          </cell>
        </row>
        <row r="359">
          <cell r="A359" t="str">
            <v/>
          </cell>
          <cell r="B359" t="str">
            <v/>
          </cell>
          <cell r="C359" t="str">
            <v/>
          </cell>
          <cell r="D359" t="str">
            <v/>
          </cell>
          <cell r="E359" t="str">
            <v/>
          </cell>
          <cell r="G359" t="str">
            <v/>
          </cell>
          <cell r="H359" t="str">
            <v/>
          </cell>
          <cell r="I359" t="str">
            <v/>
          </cell>
          <cell r="K359" t="str">
            <v/>
          </cell>
        </row>
        <row r="360">
          <cell r="A360" t="str">
            <v/>
          </cell>
          <cell r="B360" t="str">
            <v/>
          </cell>
          <cell r="C360" t="str">
            <v/>
          </cell>
          <cell r="D360" t="str">
            <v/>
          </cell>
          <cell r="E360" t="str">
            <v/>
          </cell>
          <cell r="G360" t="str">
            <v/>
          </cell>
          <cell r="H360" t="str">
            <v/>
          </cell>
          <cell r="I360" t="str">
            <v/>
          </cell>
          <cell r="K360" t="str">
            <v/>
          </cell>
        </row>
        <row r="361">
          <cell r="A361" t="str">
            <v/>
          </cell>
          <cell r="B361" t="str">
            <v/>
          </cell>
          <cell r="C361" t="str">
            <v/>
          </cell>
          <cell r="D361" t="str">
            <v/>
          </cell>
          <cell r="E361" t="str">
            <v/>
          </cell>
          <cell r="G361" t="str">
            <v/>
          </cell>
          <cell r="H361" t="str">
            <v/>
          </cell>
          <cell r="I361" t="str">
            <v/>
          </cell>
          <cell r="K361" t="str">
            <v/>
          </cell>
        </row>
        <row r="362">
          <cell r="A362" t="str">
            <v/>
          </cell>
          <cell r="B362" t="str">
            <v/>
          </cell>
          <cell r="C362" t="str">
            <v/>
          </cell>
          <cell r="D362" t="str">
            <v/>
          </cell>
          <cell r="E362" t="str">
            <v/>
          </cell>
          <cell r="G362" t="str">
            <v/>
          </cell>
          <cell r="H362" t="str">
            <v/>
          </cell>
          <cell r="I362" t="str">
            <v/>
          </cell>
          <cell r="K362" t="str">
            <v/>
          </cell>
        </row>
        <row r="363">
          <cell r="A363" t="str">
            <v/>
          </cell>
          <cell r="B363" t="str">
            <v/>
          </cell>
          <cell r="C363" t="str">
            <v/>
          </cell>
          <cell r="D363" t="str">
            <v/>
          </cell>
          <cell r="E363" t="str">
            <v/>
          </cell>
          <cell r="G363" t="str">
            <v/>
          </cell>
          <cell r="H363" t="str">
            <v/>
          </cell>
          <cell r="I363" t="str">
            <v/>
          </cell>
          <cell r="K363" t="str">
            <v/>
          </cell>
        </row>
        <row r="364">
          <cell r="A364" t="str">
            <v/>
          </cell>
          <cell r="B364" t="str">
            <v/>
          </cell>
          <cell r="C364" t="str">
            <v/>
          </cell>
          <cell r="D364" t="str">
            <v/>
          </cell>
          <cell r="E364" t="str">
            <v/>
          </cell>
          <cell r="G364" t="str">
            <v/>
          </cell>
          <cell r="H364" t="str">
            <v/>
          </cell>
          <cell r="I364" t="str">
            <v/>
          </cell>
          <cell r="K364" t="str">
            <v/>
          </cell>
        </row>
        <row r="365">
          <cell r="A365" t="str">
            <v/>
          </cell>
          <cell r="B365" t="str">
            <v/>
          </cell>
          <cell r="C365" t="str">
            <v/>
          </cell>
          <cell r="D365" t="str">
            <v/>
          </cell>
          <cell r="E365" t="str">
            <v/>
          </cell>
          <cell r="G365" t="str">
            <v/>
          </cell>
          <cell r="H365" t="str">
            <v/>
          </cell>
          <cell r="I365" t="str">
            <v/>
          </cell>
          <cell r="K365" t="str">
            <v/>
          </cell>
        </row>
        <row r="366">
          <cell r="A366" t="str">
            <v/>
          </cell>
          <cell r="B366" t="str">
            <v/>
          </cell>
          <cell r="C366" t="str">
            <v/>
          </cell>
          <cell r="D366" t="str">
            <v/>
          </cell>
          <cell r="E366" t="str">
            <v/>
          </cell>
          <cell r="G366" t="str">
            <v/>
          </cell>
          <cell r="H366" t="str">
            <v/>
          </cell>
          <cell r="I366" t="str">
            <v/>
          </cell>
          <cell r="K366" t="str">
            <v/>
          </cell>
        </row>
        <row r="367">
          <cell r="A367" t="str">
            <v/>
          </cell>
          <cell r="B367" t="str">
            <v/>
          </cell>
          <cell r="C367" t="str">
            <v/>
          </cell>
          <cell r="D367" t="str">
            <v/>
          </cell>
          <cell r="E367" t="str">
            <v/>
          </cell>
          <cell r="G367" t="str">
            <v/>
          </cell>
          <cell r="H367" t="str">
            <v/>
          </cell>
          <cell r="I367" t="str">
            <v/>
          </cell>
          <cell r="K367" t="str">
            <v/>
          </cell>
        </row>
        <row r="368">
          <cell r="A368" t="str">
            <v/>
          </cell>
          <cell r="B368" t="str">
            <v/>
          </cell>
          <cell r="C368" t="str">
            <v/>
          </cell>
          <cell r="D368" t="str">
            <v/>
          </cell>
          <cell r="E368" t="str">
            <v/>
          </cell>
          <cell r="G368" t="str">
            <v/>
          </cell>
          <cell r="H368" t="str">
            <v/>
          </cell>
          <cell r="I368" t="str">
            <v/>
          </cell>
          <cell r="K368" t="str">
            <v/>
          </cell>
        </row>
        <row r="369">
          <cell r="A369" t="str">
            <v/>
          </cell>
          <cell r="B369" t="str">
            <v/>
          </cell>
          <cell r="C369" t="str">
            <v/>
          </cell>
          <cell r="D369" t="str">
            <v/>
          </cell>
          <cell r="E369" t="str">
            <v/>
          </cell>
          <cell r="G369" t="str">
            <v/>
          </cell>
          <cell r="H369" t="str">
            <v/>
          </cell>
          <cell r="I369" t="str">
            <v/>
          </cell>
          <cell r="K369" t="str">
            <v/>
          </cell>
        </row>
        <row r="370">
          <cell r="A370" t="str">
            <v/>
          </cell>
          <cell r="B370" t="str">
            <v/>
          </cell>
          <cell r="C370" t="str">
            <v/>
          </cell>
          <cell r="D370" t="str">
            <v/>
          </cell>
          <cell r="E370" t="str">
            <v/>
          </cell>
          <cell r="G370" t="str">
            <v/>
          </cell>
          <cell r="H370" t="str">
            <v/>
          </cell>
          <cell r="I370" t="str">
            <v/>
          </cell>
          <cell r="K370" t="str">
            <v/>
          </cell>
        </row>
        <row r="371">
          <cell r="A371" t="str">
            <v/>
          </cell>
          <cell r="B371" t="str">
            <v/>
          </cell>
          <cell r="C371" t="str">
            <v/>
          </cell>
          <cell r="D371" t="str">
            <v/>
          </cell>
          <cell r="E371" t="str">
            <v/>
          </cell>
          <cell r="G371" t="str">
            <v/>
          </cell>
          <cell r="H371" t="str">
            <v/>
          </cell>
          <cell r="I371" t="str">
            <v/>
          </cell>
          <cell r="K371" t="str">
            <v/>
          </cell>
        </row>
        <row r="372">
          <cell r="A372" t="str">
            <v/>
          </cell>
          <cell r="B372" t="str">
            <v/>
          </cell>
          <cell r="C372" t="str">
            <v/>
          </cell>
          <cell r="D372" t="str">
            <v/>
          </cell>
          <cell r="E372" t="str">
            <v/>
          </cell>
          <cell r="G372" t="str">
            <v/>
          </cell>
          <cell r="H372" t="str">
            <v/>
          </cell>
          <cell r="I372" t="str">
            <v/>
          </cell>
          <cell r="K372" t="str">
            <v/>
          </cell>
        </row>
        <row r="373">
          <cell r="A373" t="str">
            <v/>
          </cell>
          <cell r="B373" t="str">
            <v/>
          </cell>
          <cell r="C373" t="str">
            <v/>
          </cell>
          <cell r="D373" t="str">
            <v/>
          </cell>
          <cell r="E373" t="str">
            <v/>
          </cell>
          <cell r="G373" t="str">
            <v/>
          </cell>
          <cell r="H373" t="str">
            <v/>
          </cell>
          <cell r="I373" t="str">
            <v/>
          </cell>
          <cell r="K373" t="str">
            <v/>
          </cell>
        </row>
        <row r="374">
          <cell r="A374" t="str">
            <v/>
          </cell>
          <cell r="B374" t="str">
            <v/>
          </cell>
          <cell r="C374" t="str">
            <v/>
          </cell>
          <cell r="D374" t="str">
            <v/>
          </cell>
          <cell r="E374" t="str">
            <v/>
          </cell>
          <cell r="G374" t="str">
            <v/>
          </cell>
          <cell r="H374" t="str">
            <v/>
          </cell>
          <cell r="I374" t="str">
            <v/>
          </cell>
          <cell r="K374" t="str">
            <v/>
          </cell>
        </row>
        <row r="375">
          <cell r="A375" t="str">
            <v/>
          </cell>
          <cell r="B375" t="str">
            <v/>
          </cell>
          <cell r="C375" t="str">
            <v/>
          </cell>
          <cell r="D375" t="str">
            <v/>
          </cell>
          <cell r="E375" t="str">
            <v/>
          </cell>
          <cell r="G375" t="str">
            <v/>
          </cell>
          <cell r="H375" t="str">
            <v/>
          </cell>
          <cell r="I375" t="str">
            <v/>
          </cell>
          <cell r="K375" t="str">
            <v/>
          </cell>
        </row>
        <row r="376">
          <cell r="A376" t="str">
            <v/>
          </cell>
          <cell r="B376" t="str">
            <v/>
          </cell>
          <cell r="C376" t="str">
            <v/>
          </cell>
          <cell r="D376" t="str">
            <v/>
          </cell>
          <cell r="E376" t="str">
            <v/>
          </cell>
          <cell r="G376" t="str">
            <v/>
          </cell>
          <cell r="H376" t="str">
            <v/>
          </cell>
          <cell r="I376" t="str">
            <v/>
          </cell>
          <cell r="K376" t="str">
            <v/>
          </cell>
        </row>
        <row r="377">
          <cell r="A377" t="str">
            <v/>
          </cell>
          <cell r="B377" t="str">
            <v/>
          </cell>
          <cell r="C377" t="str">
            <v/>
          </cell>
          <cell r="D377" t="str">
            <v/>
          </cell>
          <cell r="E377" t="str">
            <v/>
          </cell>
          <cell r="G377" t="str">
            <v/>
          </cell>
          <cell r="H377" t="str">
            <v/>
          </cell>
          <cell r="I377" t="str">
            <v/>
          </cell>
          <cell r="K377" t="str">
            <v/>
          </cell>
        </row>
        <row r="378">
          <cell r="A378" t="str">
            <v/>
          </cell>
          <cell r="B378" t="str">
            <v/>
          </cell>
          <cell r="C378" t="str">
            <v/>
          </cell>
          <cell r="D378" t="str">
            <v/>
          </cell>
          <cell r="E378" t="str">
            <v/>
          </cell>
          <cell r="G378" t="str">
            <v/>
          </cell>
          <cell r="H378" t="str">
            <v/>
          </cell>
          <cell r="I378" t="str">
            <v/>
          </cell>
          <cell r="K378" t="str">
            <v/>
          </cell>
        </row>
        <row r="379">
          <cell r="A379" t="str">
            <v/>
          </cell>
          <cell r="B379" t="str">
            <v/>
          </cell>
          <cell r="C379" t="str">
            <v/>
          </cell>
          <cell r="D379" t="str">
            <v/>
          </cell>
          <cell r="E379" t="str">
            <v/>
          </cell>
          <cell r="G379" t="str">
            <v/>
          </cell>
          <cell r="H379" t="str">
            <v/>
          </cell>
          <cell r="I379" t="str">
            <v/>
          </cell>
          <cell r="K379" t="str">
            <v/>
          </cell>
        </row>
        <row r="380">
          <cell r="A380" t="str">
            <v/>
          </cell>
          <cell r="B380" t="str">
            <v/>
          </cell>
          <cell r="C380" t="str">
            <v/>
          </cell>
          <cell r="D380" t="str">
            <v/>
          </cell>
          <cell r="E380" t="str">
            <v/>
          </cell>
          <cell r="G380" t="str">
            <v/>
          </cell>
          <cell r="H380" t="str">
            <v/>
          </cell>
          <cell r="I380" t="str">
            <v/>
          </cell>
          <cell r="K380" t="str">
            <v/>
          </cell>
        </row>
        <row r="381">
          <cell r="A381" t="str">
            <v/>
          </cell>
          <cell r="B381" t="str">
            <v/>
          </cell>
          <cell r="C381" t="str">
            <v/>
          </cell>
          <cell r="D381" t="str">
            <v/>
          </cell>
          <cell r="E381" t="str">
            <v/>
          </cell>
          <cell r="G381" t="str">
            <v/>
          </cell>
          <cell r="H381" t="str">
            <v/>
          </cell>
          <cell r="I381" t="str">
            <v/>
          </cell>
          <cell r="K381" t="str">
            <v/>
          </cell>
        </row>
        <row r="382">
          <cell r="A382" t="str">
            <v/>
          </cell>
          <cell r="B382" t="str">
            <v/>
          </cell>
          <cell r="C382" t="str">
            <v/>
          </cell>
          <cell r="D382" t="str">
            <v/>
          </cell>
          <cell r="E382" t="str">
            <v/>
          </cell>
          <cell r="G382" t="str">
            <v/>
          </cell>
          <cell r="H382" t="str">
            <v/>
          </cell>
          <cell r="I382" t="str">
            <v/>
          </cell>
          <cell r="K382" t="str">
            <v/>
          </cell>
        </row>
        <row r="383">
          <cell r="A383" t="str">
            <v/>
          </cell>
          <cell r="B383" t="str">
            <v/>
          </cell>
          <cell r="C383" t="str">
            <v/>
          </cell>
          <cell r="D383" t="str">
            <v/>
          </cell>
          <cell r="E383" t="str">
            <v/>
          </cell>
          <cell r="G383" t="str">
            <v/>
          </cell>
          <cell r="H383" t="str">
            <v/>
          </cell>
          <cell r="I383" t="str">
            <v/>
          </cell>
          <cell r="K383" t="str">
            <v/>
          </cell>
        </row>
        <row r="384">
          <cell r="A384" t="str">
            <v/>
          </cell>
          <cell r="B384" t="str">
            <v/>
          </cell>
          <cell r="C384" t="str">
            <v/>
          </cell>
          <cell r="D384" t="str">
            <v/>
          </cell>
          <cell r="E384" t="str">
            <v/>
          </cell>
          <cell r="G384" t="str">
            <v/>
          </cell>
          <cell r="H384" t="str">
            <v/>
          </cell>
          <cell r="I384" t="str">
            <v/>
          </cell>
          <cell r="K384" t="str">
            <v/>
          </cell>
        </row>
        <row r="385">
          <cell r="A385" t="str">
            <v/>
          </cell>
          <cell r="B385" t="str">
            <v/>
          </cell>
          <cell r="C385" t="str">
            <v/>
          </cell>
          <cell r="D385" t="str">
            <v/>
          </cell>
          <cell r="E385" t="str">
            <v/>
          </cell>
          <cell r="G385" t="str">
            <v/>
          </cell>
          <cell r="H385" t="str">
            <v/>
          </cell>
          <cell r="I385" t="str">
            <v/>
          </cell>
          <cell r="K385" t="str">
            <v/>
          </cell>
        </row>
        <row r="386">
          <cell r="A386" t="str">
            <v/>
          </cell>
          <cell r="B386" t="str">
            <v/>
          </cell>
          <cell r="C386" t="str">
            <v/>
          </cell>
          <cell r="D386" t="str">
            <v/>
          </cell>
          <cell r="E386" t="str">
            <v/>
          </cell>
          <cell r="G386" t="str">
            <v/>
          </cell>
          <cell r="H386" t="str">
            <v/>
          </cell>
          <cell r="I386" t="str">
            <v/>
          </cell>
          <cell r="K386" t="str">
            <v/>
          </cell>
        </row>
        <row r="387">
          <cell r="A387" t="str">
            <v/>
          </cell>
          <cell r="B387" t="str">
            <v/>
          </cell>
          <cell r="C387" t="str">
            <v/>
          </cell>
          <cell r="D387" t="str">
            <v/>
          </cell>
          <cell r="E387" t="str">
            <v/>
          </cell>
          <cell r="G387" t="str">
            <v/>
          </cell>
          <cell r="H387" t="str">
            <v/>
          </cell>
          <cell r="I387" t="str">
            <v/>
          </cell>
          <cell r="K387" t="str">
            <v/>
          </cell>
        </row>
        <row r="388">
          <cell r="A388" t="str">
            <v/>
          </cell>
          <cell r="B388" t="str">
            <v/>
          </cell>
          <cell r="C388" t="str">
            <v/>
          </cell>
          <cell r="D388" t="str">
            <v/>
          </cell>
          <cell r="E388" t="str">
            <v/>
          </cell>
          <cell r="G388" t="str">
            <v/>
          </cell>
          <cell r="H388" t="str">
            <v/>
          </cell>
          <cell r="I388" t="str">
            <v/>
          </cell>
          <cell r="K388" t="str">
            <v/>
          </cell>
        </row>
        <row r="389">
          <cell r="A389" t="str">
            <v/>
          </cell>
          <cell r="B389" t="str">
            <v/>
          </cell>
          <cell r="C389" t="str">
            <v/>
          </cell>
          <cell r="D389" t="str">
            <v/>
          </cell>
          <cell r="E389" t="str">
            <v/>
          </cell>
          <cell r="G389" t="str">
            <v/>
          </cell>
          <cell r="H389" t="str">
            <v/>
          </cell>
          <cell r="I389" t="str">
            <v/>
          </cell>
          <cell r="K389" t="str">
            <v/>
          </cell>
        </row>
        <row r="390">
          <cell r="A390" t="str">
            <v/>
          </cell>
          <cell r="B390" t="str">
            <v/>
          </cell>
          <cell r="C390" t="str">
            <v/>
          </cell>
          <cell r="D390" t="str">
            <v/>
          </cell>
          <cell r="E390" t="str">
            <v/>
          </cell>
          <cell r="G390" t="str">
            <v/>
          </cell>
          <cell r="H390" t="str">
            <v/>
          </cell>
          <cell r="I390" t="str">
            <v/>
          </cell>
          <cell r="K390" t="str">
            <v/>
          </cell>
        </row>
        <row r="391">
          <cell r="A391" t="str">
            <v/>
          </cell>
          <cell r="B391" t="str">
            <v/>
          </cell>
          <cell r="C391" t="str">
            <v/>
          </cell>
          <cell r="D391" t="str">
            <v/>
          </cell>
          <cell r="E391" t="str">
            <v/>
          </cell>
          <cell r="G391" t="str">
            <v/>
          </cell>
          <cell r="H391" t="str">
            <v/>
          </cell>
          <cell r="I391" t="str">
            <v/>
          </cell>
          <cell r="K391" t="str">
            <v/>
          </cell>
        </row>
        <row r="392">
          <cell r="A392" t="str">
            <v/>
          </cell>
          <cell r="B392" t="str">
            <v/>
          </cell>
          <cell r="C392" t="str">
            <v/>
          </cell>
          <cell r="D392" t="str">
            <v/>
          </cell>
          <cell r="E392" t="str">
            <v/>
          </cell>
          <cell r="G392" t="str">
            <v/>
          </cell>
          <cell r="H392" t="str">
            <v/>
          </cell>
          <cell r="I392" t="str">
            <v/>
          </cell>
          <cell r="K392" t="str">
            <v/>
          </cell>
        </row>
        <row r="393">
          <cell r="A393" t="str">
            <v/>
          </cell>
          <cell r="B393" t="str">
            <v/>
          </cell>
          <cell r="C393" t="str">
            <v/>
          </cell>
          <cell r="D393" t="str">
            <v/>
          </cell>
          <cell r="E393" t="str">
            <v/>
          </cell>
          <cell r="G393" t="str">
            <v/>
          </cell>
          <cell r="H393" t="str">
            <v/>
          </cell>
          <cell r="I393" t="str">
            <v/>
          </cell>
          <cell r="K393" t="str">
            <v/>
          </cell>
        </row>
        <row r="394">
          <cell r="A394" t="str">
            <v/>
          </cell>
          <cell r="B394" t="str">
            <v/>
          </cell>
          <cell r="C394" t="str">
            <v/>
          </cell>
          <cell r="D394" t="str">
            <v/>
          </cell>
          <cell r="E394" t="str">
            <v/>
          </cell>
          <cell r="G394" t="str">
            <v/>
          </cell>
          <cell r="H394" t="str">
            <v/>
          </cell>
          <cell r="I394" t="str">
            <v/>
          </cell>
          <cell r="K394" t="str">
            <v/>
          </cell>
        </row>
        <row r="395">
          <cell r="A395" t="str">
            <v/>
          </cell>
          <cell r="B395" t="str">
            <v/>
          </cell>
          <cell r="C395" t="str">
            <v/>
          </cell>
          <cell r="D395" t="str">
            <v/>
          </cell>
          <cell r="E395" t="str">
            <v/>
          </cell>
          <cell r="G395" t="str">
            <v/>
          </cell>
          <cell r="H395" t="str">
            <v/>
          </cell>
          <cell r="I395" t="str">
            <v/>
          </cell>
          <cell r="K395" t="str">
            <v/>
          </cell>
        </row>
        <row r="396">
          <cell r="A396" t="str">
            <v/>
          </cell>
          <cell r="B396" t="str">
            <v/>
          </cell>
          <cell r="C396" t="str">
            <v/>
          </cell>
          <cell r="D396" t="str">
            <v/>
          </cell>
          <cell r="E396" t="str">
            <v/>
          </cell>
          <cell r="G396" t="str">
            <v/>
          </cell>
          <cell r="H396" t="str">
            <v/>
          </cell>
          <cell r="I396" t="str">
            <v/>
          </cell>
          <cell r="K396" t="str">
            <v/>
          </cell>
        </row>
        <row r="397">
          <cell r="A397" t="str">
            <v/>
          </cell>
          <cell r="B397" t="str">
            <v/>
          </cell>
          <cell r="C397" t="str">
            <v/>
          </cell>
          <cell r="D397" t="str">
            <v/>
          </cell>
          <cell r="E397" t="str">
            <v/>
          </cell>
          <cell r="G397" t="str">
            <v/>
          </cell>
          <cell r="H397" t="str">
            <v/>
          </cell>
          <cell r="I397" t="str">
            <v/>
          </cell>
          <cell r="K397" t="str">
            <v/>
          </cell>
        </row>
        <row r="398">
          <cell r="A398" t="str">
            <v/>
          </cell>
          <cell r="B398" t="str">
            <v/>
          </cell>
          <cell r="C398" t="str">
            <v/>
          </cell>
          <cell r="D398" t="str">
            <v/>
          </cell>
          <cell r="E398" t="str">
            <v/>
          </cell>
          <cell r="G398" t="str">
            <v/>
          </cell>
          <cell r="H398" t="str">
            <v/>
          </cell>
          <cell r="I398" t="str">
            <v/>
          </cell>
          <cell r="K398" t="str">
            <v/>
          </cell>
        </row>
        <row r="399">
          <cell r="A399" t="str">
            <v/>
          </cell>
          <cell r="B399" t="str">
            <v/>
          </cell>
          <cell r="C399" t="str">
            <v/>
          </cell>
          <cell r="D399" t="str">
            <v/>
          </cell>
          <cell r="E399" t="str">
            <v/>
          </cell>
          <cell r="G399" t="str">
            <v/>
          </cell>
          <cell r="H399" t="str">
            <v/>
          </cell>
          <cell r="I399" t="str">
            <v/>
          </cell>
          <cell r="K399" t="str">
            <v/>
          </cell>
        </row>
        <row r="400">
          <cell r="A400" t="str">
            <v/>
          </cell>
          <cell r="B400" t="str">
            <v/>
          </cell>
          <cell r="C400" t="str">
            <v/>
          </cell>
          <cell r="D400" t="str">
            <v/>
          </cell>
          <cell r="E400" t="str">
            <v/>
          </cell>
          <cell r="G400" t="str">
            <v/>
          </cell>
          <cell r="H400" t="str">
            <v/>
          </cell>
          <cell r="I400" t="str">
            <v/>
          </cell>
          <cell r="K400" t="str">
            <v/>
          </cell>
        </row>
        <row r="401">
          <cell r="A401" t="str">
            <v/>
          </cell>
          <cell r="B401" t="str">
            <v/>
          </cell>
          <cell r="C401" t="str">
            <v/>
          </cell>
          <cell r="D401" t="str">
            <v/>
          </cell>
          <cell r="E401" t="str">
            <v/>
          </cell>
          <cell r="G401" t="str">
            <v/>
          </cell>
          <cell r="H401" t="str">
            <v/>
          </cell>
          <cell r="I401" t="str">
            <v/>
          </cell>
          <cell r="K401" t="str">
            <v/>
          </cell>
        </row>
        <row r="402">
          <cell r="A402" t="str">
            <v/>
          </cell>
          <cell r="B402" t="str">
            <v/>
          </cell>
          <cell r="C402" t="str">
            <v/>
          </cell>
          <cell r="D402" t="str">
            <v/>
          </cell>
          <cell r="E402" t="str">
            <v/>
          </cell>
          <cell r="G402" t="str">
            <v/>
          </cell>
          <cell r="H402" t="str">
            <v/>
          </cell>
          <cell r="I402" t="str">
            <v/>
          </cell>
          <cell r="K402" t="str">
            <v/>
          </cell>
        </row>
        <row r="403">
          <cell r="A403" t="str">
            <v/>
          </cell>
          <cell r="B403" t="str">
            <v/>
          </cell>
          <cell r="C403" t="str">
            <v/>
          </cell>
          <cell r="D403" t="str">
            <v/>
          </cell>
          <cell r="E403" t="str">
            <v/>
          </cell>
          <cell r="G403" t="str">
            <v/>
          </cell>
          <cell r="H403" t="str">
            <v/>
          </cell>
          <cell r="I403" t="str">
            <v/>
          </cell>
          <cell r="K403" t="str">
            <v/>
          </cell>
        </row>
        <row r="404">
          <cell r="A404" t="str">
            <v/>
          </cell>
          <cell r="B404" t="str">
            <v/>
          </cell>
          <cell r="C404" t="str">
            <v/>
          </cell>
          <cell r="D404" t="str">
            <v/>
          </cell>
          <cell r="E404" t="str">
            <v/>
          </cell>
          <cell r="G404" t="str">
            <v/>
          </cell>
          <cell r="H404" t="str">
            <v/>
          </cell>
          <cell r="I404" t="str">
            <v/>
          </cell>
          <cell r="K404" t="str">
            <v/>
          </cell>
        </row>
        <row r="405">
          <cell r="A405" t="str">
            <v/>
          </cell>
          <cell r="B405" t="str">
            <v/>
          </cell>
          <cell r="C405" t="str">
            <v/>
          </cell>
          <cell r="D405" t="str">
            <v/>
          </cell>
          <cell r="E405" t="str">
            <v/>
          </cell>
          <cell r="G405" t="str">
            <v/>
          </cell>
          <cell r="H405" t="str">
            <v/>
          </cell>
          <cell r="I405" t="str">
            <v/>
          </cell>
          <cell r="K405" t="str">
            <v/>
          </cell>
        </row>
        <row r="406">
          <cell r="A406" t="str">
            <v/>
          </cell>
          <cell r="B406" t="str">
            <v/>
          </cell>
          <cell r="C406" t="str">
            <v/>
          </cell>
          <cell r="D406" t="str">
            <v/>
          </cell>
          <cell r="E406" t="str">
            <v/>
          </cell>
          <cell r="G406" t="str">
            <v/>
          </cell>
          <cell r="H406" t="str">
            <v/>
          </cell>
          <cell r="I406" t="str">
            <v/>
          </cell>
          <cell r="K406" t="str">
            <v/>
          </cell>
        </row>
        <row r="407">
          <cell r="A407" t="str">
            <v/>
          </cell>
          <cell r="B407" t="str">
            <v/>
          </cell>
          <cell r="C407" t="str">
            <v/>
          </cell>
          <cell r="D407" t="str">
            <v/>
          </cell>
          <cell r="E407" t="str">
            <v/>
          </cell>
          <cell r="G407" t="str">
            <v/>
          </cell>
          <cell r="H407" t="str">
            <v/>
          </cell>
          <cell r="I407" t="str">
            <v/>
          </cell>
          <cell r="K407" t="str">
            <v/>
          </cell>
        </row>
        <row r="408">
          <cell r="A408" t="str">
            <v/>
          </cell>
          <cell r="B408" t="str">
            <v/>
          </cell>
          <cell r="C408" t="str">
            <v/>
          </cell>
          <cell r="D408" t="str">
            <v/>
          </cell>
          <cell r="E408" t="str">
            <v/>
          </cell>
          <cell r="G408" t="str">
            <v/>
          </cell>
          <cell r="H408" t="str">
            <v/>
          </cell>
          <cell r="I408" t="str">
            <v/>
          </cell>
          <cell r="K408" t="str">
            <v/>
          </cell>
        </row>
        <row r="409">
          <cell r="A409" t="str">
            <v/>
          </cell>
          <cell r="B409" t="str">
            <v/>
          </cell>
          <cell r="C409" t="str">
            <v/>
          </cell>
          <cell r="D409" t="str">
            <v/>
          </cell>
          <cell r="E409" t="str">
            <v/>
          </cell>
          <cell r="G409" t="str">
            <v/>
          </cell>
          <cell r="H409" t="str">
            <v/>
          </cell>
          <cell r="I409" t="str">
            <v/>
          </cell>
          <cell r="K409" t="str">
            <v/>
          </cell>
        </row>
        <row r="410">
          <cell r="A410" t="str">
            <v/>
          </cell>
          <cell r="B410" t="str">
            <v/>
          </cell>
          <cell r="C410" t="str">
            <v/>
          </cell>
          <cell r="D410" t="str">
            <v/>
          </cell>
          <cell r="E410" t="str">
            <v/>
          </cell>
          <cell r="G410" t="str">
            <v/>
          </cell>
          <cell r="H410" t="str">
            <v/>
          </cell>
          <cell r="I410" t="str">
            <v/>
          </cell>
          <cell r="K410" t="str">
            <v/>
          </cell>
        </row>
        <row r="411">
          <cell r="A411" t="str">
            <v/>
          </cell>
          <cell r="B411" t="str">
            <v/>
          </cell>
          <cell r="C411" t="str">
            <v/>
          </cell>
          <cell r="D411" t="str">
            <v/>
          </cell>
          <cell r="E411" t="str">
            <v/>
          </cell>
          <cell r="G411" t="str">
            <v/>
          </cell>
          <cell r="H411" t="str">
            <v/>
          </cell>
          <cell r="I411" t="str">
            <v/>
          </cell>
          <cell r="K411" t="str">
            <v/>
          </cell>
        </row>
        <row r="412">
          <cell r="A412" t="str">
            <v/>
          </cell>
          <cell r="B412" t="str">
            <v/>
          </cell>
          <cell r="C412" t="str">
            <v/>
          </cell>
          <cell r="D412" t="str">
            <v/>
          </cell>
          <cell r="E412" t="str">
            <v/>
          </cell>
          <cell r="G412" t="str">
            <v/>
          </cell>
          <cell r="H412" t="str">
            <v/>
          </cell>
          <cell r="I412" t="str">
            <v/>
          </cell>
          <cell r="K412" t="str">
            <v/>
          </cell>
        </row>
        <row r="413">
          <cell r="A413" t="str">
            <v/>
          </cell>
          <cell r="B413" t="str">
            <v/>
          </cell>
          <cell r="C413" t="str">
            <v/>
          </cell>
          <cell r="D413" t="str">
            <v/>
          </cell>
          <cell r="E413" t="str">
            <v/>
          </cell>
          <cell r="G413" t="str">
            <v/>
          </cell>
          <cell r="H413" t="str">
            <v/>
          </cell>
          <cell r="I413" t="str">
            <v/>
          </cell>
          <cell r="K413" t="str">
            <v/>
          </cell>
        </row>
        <row r="414">
          <cell r="A414" t="str">
            <v/>
          </cell>
          <cell r="B414" t="str">
            <v/>
          </cell>
          <cell r="C414" t="str">
            <v/>
          </cell>
          <cell r="D414" t="str">
            <v/>
          </cell>
          <cell r="E414" t="str">
            <v/>
          </cell>
          <cell r="G414" t="str">
            <v/>
          </cell>
          <cell r="H414" t="str">
            <v/>
          </cell>
          <cell r="I414" t="str">
            <v/>
          </cell>
          <cell r="K414" t="str">
            <v/>
          </cell>
        </row>
        <row r="415">
          <cell r="A415" t="str">
            <v/>
          </cell>
          <cell r="B415" t="str">
            <v/>
          </cell>
          <cell r="C415" t="str">
            <v/>
          </cell>
          <cell r="D415" t="str">
            <v/>
          </cell>
          <cell r="E415" t="str">
            <v/>
          </cell>
          <cell r="G415" t="str">
            <v/>
          </cell>
          <cell r="H415" t="str">
            <v/>
          </cell>
          <cell r="I415" t="str">
            <v/>
          </cell>
          <cell r="K415" t="str">
            <v/>
          </cell>
        </row>
        <row r="416">
          <cell r="A416" t="str">
            <v/>
          </cell>
          <cell r="B416" t="str">
            <v/>
          </cell>
          <cell r="C416" t="str">
            <v/>
          </cell>
          <cell r="D416" t="str">
            <v/>
          </cell>
          <cell r="E416" t="str">
            <v/>
          </cell>
          <cell r="G416" t="str">
            <v/>
          </cell>
          <cell r="H416" t="str">
            <v/>
          </cell>
          <cell r="I416" t="str">
            <v/>
          </cell>
          <cell r="K416" t="str">
            <v/>
          </cell>
        </row>
        <row r="417">
          <cell r="A417" t="str">
            <v/>
          </cell>
          <cell r="B417" t="str">
            <v/>
          </cell>
          <cell r="C417" t="str">
            <v/>
          </cell>
          <cell r="D417" t="str">
            <v/>
          </cell>
          <cell r="E417" t="str">
            <v/>
          </cell>
          <cell r="G417" t="str">
            <v/>
          </cell>
          <cell r="H417" t="str">
            <v/>
          </cell>
          <cell r="I417" t="str">
            <v/>
          </cell>
          <cell r="K417" t="str">
            <v/>
          </cell>
        </row>
        <row r="418">
          <cell r="A418" t="str">
            <v/>
          </cell>
          <cell r="B418" t="str">
            <v/>
          </cell>
          <cell r="C418" t="str">
            <v/>
          </cell>
          <cell r="D418" t="str">
            <v/>
          </cell>
          <cell r="E418" t="str">
            <v/>
          </cell>
          <cell r="G418" t="str">
            <v/>
          </cell>
          <cell r="H418" t="str">
            <v/>
          </cell>
          <cell r="I418" t="str">
            <v/>
          </cell>
          <cell r="K418" t="str">
            <v/>
          </cell>
        </row>
        <row r="419">
          <cell r="A419" t="str">
            <v/>
          </cell>
          <cell r="B419" t="str">
            <v/>
          </cell>
          <cell r="C419" t="str">
            <v/>
          </cell>
          <cell r="D419" t="str">
            <v/>
          </cell>
          <cell r="E419" t="str">
            <v/>
          </cell>
          <cell r="G419" t="str">
            <v/>
          </cell>
          <cell r="H419" t="str">
            <v/>
          </cell>
          <cell r="I419" t="str">
            <v/>
          </cell>
          <cell r="K419" t="str">
            <v/>
          </cell>
        </row>
        <row r="420">
          <cell r="A420" t="str">
            <v/>
          </cell>
          <cell r="B420" t="str">
            <v/>
          </cell>
          <cell r="C420" t="str">
            <v/>
          </cell>
          <cell r="D420" t="str">
            <v/>
          </cell>
          <cell r="E420" t="str">
            <v/>
          </cell>
          <cell r="G420" t="str">
            <v/>
          </cell>
          <cell r="H420" t="str">
            <v/>
          </cell>
          <cell r="I420" t="str">
            <v/>
          </cell>
          <cell r="K420" t="str">
            <v/>
          </cell>
        </row>
        <row r="421">
          <cell r="A421" t="str">
            <v/>
          </cell>
          <cell r="B421" t="str">
            <v/>
          </cell>
          <cell r="C421" t="str">
            <v/>
          </cell>
          <cell r="D421" t="str">
            <v/>
          </cell>
          <cell r="E421" t="str">
            <v/>
          </cell>
          <cell r="G421" t="str">
            <v/>
          </cell>
          <cell r="H421" t="str">
            <v/>
          </cell>
          <cell r="I421" t="str">
            <v/>
          </cell>
          <cell r="K421" t="str">
            <v/>
          </cell>
        </row>
        <row r="422">
          <cell r="A422" t="str">
            <v/>
          </cell>
          <cell r="B422" t="str">
            <v/>
          </cell>
          <cell r="C422" t="str">
            <v/>
          </cell>
          <cell r="D422" t="str">
            <v/>
          </cell>
          <cell r="E422" t="str">
            <v/>
          </cell>
          <cell r="G422" t="str">
            <v/>
          </cell>
          <cell r="H422" t="str">
            <v/>
          </cell>
          <cell r="I422" t="str">
            <v/>
          </cell>
          <cell r="K422" t="str">
            <v/>
          </cell>
        </row>
        <row r="423">
          <cell r="A423" t="str">
            <v/>
          </cell>
          <cell r="B423" t="str">
            <v/>
          </cell>
          <cell r="C423" t="str">
            <v/>
          </cell>
          <cell r="D423" t="str">
            <v/>
          </cell>
          <cell r="E423" t="str">
            <v/>
          </cell>
          <cell r="G423" t="str">
            <v/>
          </cell>
          <cell r="H423" t="str">
            <v/>
          </cell>
          <cell r="I423" t="str">
            <v/>
          </cell>
          <cell r="K423" t="str">
            <v/>
          </cell>
        </row>
        <row r="424">
          <cell r="A424" t="str">
            <v/>
          </cell>
          <cell r="B424" t="str">
            <v/>
          </cell>
          <cell r="C424" t="str">
            <v/>
          </cell>
          <cell r="D424" t="str">
            <v/>
          </cell>
          <cell r="E424" t="str">
            <v/>
          </cell>
          <cell r="G424" t="str">
            <v/>
          </cell>
          <cell r="H424" t="str">
            <v/>
          </cell>
          <cell r="I424" t="str">
            <v/>
          </cell>
          <cell r="K424" t="str">
            <v/>
          </cell>
        </row>
        <row r="425">
          <cell r="A425" t="str">
            <v/>
          </cell>
          <cell r="B425" t="str">
            <v/>
          </cell>
          <cell r="C425" t="str">
            <v/>
          </cell>
          <cell r="D425" t="str">
            <v/>
          </cell>
          <cell r="E425" t="str">
            <v/>
          </cell>
          <cell r="G425" t="str">
            <v/>
          </cell>
          <cell r="H425" t="str">
            <v/>
          </cell>
          <cell r="I425" t="str">
            <v/>
          </cell>
          <cell r="K425" t="str">
            <v/>
          </cell>
        </row>
        <row r="426">
          <cell r="A426" t="str">
            <v/>
          </cell>
          <cell r="B426" t="str">
            <v/>
          </cell>
          <cell r="C426" t="str">
            <v/>
          </cell>
          <cell r="D426" t="str">
            <v/>
          </cell>
          <cell r="E426" t="str">
            <v/>
          </cell>
          <cell r="G426" t="str">
            <v/>
          </cell>
          <cell r="H426" t="str">
            <v/>
          </cell>
          <cell r="I426" t="str">
            <v/>
          </cell>
          <cell r="K426" t="str">
            <v/>
          </cell>
        </row>
        <row r="427">
          <cell r="A427" t="str">
            <v/>
          </cell>
          <cell r="B427" t="str">
            <v/>
          </cell>
          <cell r="C427" t="str">
            <v/>
          </cell>
          <cell r="D427" t="str">
            <v/>
          </cell>
          <cell r="E427" t="str">
            <v/>
          </cell>
          <cell r="G427" t="str">
            <v/>
          </cell>
          <cell r="H427" t="str">
            <v/>
          </cell>
          <cell r="I427" t="str">
            <v/>
          </cell>
          <cell r="K427" t="str">
            <v/>
          </cell>
        </row>
        <row r="428">
          <cell r="A428" t="str">
            <v/>
          </cell>
          <cell r="B428" t="str">
            <v/>
          </cell>
          <cell r="C428" t="str">
            <v/>
          </cell>
          <cell r="D428" t="str">
            <v/>
          </cell>
          <cell r="E428" t="str">
            <v/>
          </cell>
          <cell r="G428" t="str">
            <v/>
          </cell>
          <cell r="H428" t="str">
            <v/>
          </cell>
          <cell r="I428" t="str">
            <v/>
          </cell>
          <cell r="K428" t="str">
            <v/>
          </cell>
        </row>
        <row r="429">
          <cell r="A429" t="str">
            <v/>
          </cell>
          <cell r="B429" t="str">
            <v/>
          </cell>
          <cell r="C429" t="str">
            <v/>
          </cell>
          <cell r="D429" t="str">
            <v/>
          </cell>
          <cell r="E429" t="str">
            <v/>
          </cell>
          <cell r="G429" t="str">
            <v/>
          </cell>
          <cell r="H429" t="str">
            <v/>
          </cell>
          <cell r="I429" t="str">
            <v/>
          </cell>
          <cell r="K429" t="str">
            <v/>
          </cell>
        </row>
        <row r="430">
          <cell r="A430" t="str">
            <v/>
          </cell>
          <cell r="B430" t="str">
            <v/>
          </cell>
          <cell r="C430" t="str">
            <v/>
          </cell>
          <cell r="D430" t="str">
            <v/>
          </cell>
          <cell r="E430" t="str">
            <v/>
          </cell>
          <cell r="G430" t="str">
            <v/>
          </cell>
          <cell r="H430" t="str">
            <v/>
          </cell>
          <cell r="I430" t="str">
            <v/>
          </cell>
          <cell r="K430" t="str">
            <v/>
          </cell>
        </row>
        <row r="431">
          <cell r="A431" t="str">
            <v/>
          </cell>
          <cell r="B431" t="str">
            <v/>
          </cell>
          <cell r="C431" t="str">
            <v/>
          </cell>
          <cell r="D431" t="str">
            <v/>
          </cell>
          <cell r="E431" t="str">
            <v/>
          </cell>
          <cell r="G431" t="str">
            <v/>
          </cell>
          <cell r="H431" t="str">
            <v/>
          </cell>
          <cell r="I431" t="str">
            <v/>
          </cell>
          <cell r="K431" t="str">
            <v/>
          </cell>
        </row>
        <row r="432">
          <cell r="A432" t="str">
            <v/>
          </cell>
          <cell r="B432" t="str">
            <v/>
          </cell>
          <cell r="C432" t="str">
            <v/>
          </cell>
          <cell r="D432" t="str">
            <v/>
          </cell>
          <cell r="E432" t="str">
            <v/>
          </cell>
          <cell r="G432" t="str">
            <v/>
          </cell>
          <cell r="H432" t="str">
            <v/>
          </cell>
          <cell r="I432" t="str">
            <v/>
          </cell>
          <cell r="K432" t="str">
            <v/>
          </cell>
        </row>
        <row r="433">
          <cell r="A433" t="str">
            <v/>
          </cell>
          <cell r="B433" t="str">
            <v/>
          </cell>
          <cell r="C433" t="str">
            <v/>
          </cell>
          <cell r="D433" t="str">
            <v/>
          </cell>
          <cell r="E433" t="str">
            <v/>
          </cell>
          <cell r="G433" t="str">
            <v/>
          </cell>
          <cell r="H433" t="str">
            <v/>
          </cell>
          <cell r="I433" t="str">
            <v/>
          </cell>
          <cell r="K433" t="str">
            <v/>
          </cell>
        </row>
        <row r="434">
          <cell r="A434" t="str">
            <v/>
          </cell>
          <cell r="B434" t="str">
            <v/>
          </cell>
          <cell r="C434" t="str">
            <v/>
          </cell>
          <cell r="D434" t="str">
            <v/>
          </cell>
          <cell r="E434" t="str">
            <v/>
          </cell>
          <cell r="G434" t="str">
            <v/>
          </cell>
          <cell r="H434" t="str">
            <v/>
          </cell>
          <cell r="I434" t="str">
            <v/>
          </cell>
          <cell r="K434" t="str">
            <v/>
          </cell>
        </row>
        <row r="435">
          <cell r="A435" t="str">
            <v/>
          </cell>
          <cell r="B435" t="str">
            <v/>
          </cell>
          <cell r="C435" t="str">
            <v/>
          </cell>
          <cell r="D435" t="str">
            <v/>
          </cell>
          <cell r="E435" t="str">
            <v/>
          </cell>
          <cell r="G435" t="str">
            <v/>
          </cell>
          <cell r="H435" t="str">
            <v/>
          </cell>
          <cell r="I435" t="str">
            <v/>
          </cell>
          <cell r="K435" t="str">
            <v/>
          </cell>
        </row>
        <row r="436">
          <cell r="A436" t="str">
            <v/>
          </cell>
          <cell r="B436" t="str">
            <v/>
          </cell>
          <cell r="C436" t="str">
            <v/>
          </cell>
          <cell r="D436" t="str">
            <v/>
          </cell>
          <cell r="E436" t="str">
            <v/>
          </cell>
          <cell r="G436" t="str">
            <v/>
          </cell>
          <cell r="H436" t="str">
            <v/>
          </cell>
          <cell r="I436" t="str">
            <v/>
          </cell>
          <cell r="K436" t="str">
            <v/>
          </cell>
        </row>
        <row r="437">
          <cell r="A437" t="str">
            <v/>
          </cell>
          <cell r="B437" t="str">
            <v/>
          </cell>
          <cell r="C437" t="str">
            <v/>
          </cell>
          <cell r="D437" t="str">
            <v/>
          </cell>
          <cell r="E437" t="str">
            <v/>
          </cell>
          <cell r="G437" t="str">
            <v/>
          </cell>
          <cell r="H437" t="str">
            <v/>
          </cell>
          <cell r="I437" t="str">
            <v/>
          </cell>
          <cell r="K437" t="str">
            <v/>
          </cell>
        </row>
        <row r="438">
          <cell r="A438" t="str">
            <v/>
          </cell>
          <cell r="B438" t="str">
            <v/>
          </cell>
          <cell r="C438" t="str">
            <v/>
          </cell>
          <cell r="D438" t="str">
            <v/>
          </cell>
          <cell r="E438" t="str">
            <v/>
          </cell>
          <cell r="G438" t="str">
            <v/>
          </cell>
          <cell r="H438" t="str">
            <v/>
          </cell>
          <cell r="I438" t="str">
            <v/>
          </cell>
          <cell r="K438" t="str">
            <v/>
          </cell>
        </row>
        <row r="439">
          <cell r="A439" t="str">
            <v/>
          </cell>
          <cell r="B439" t="str">
            <v/>
          </cell>
          <cell r="C439" t="str">
            <v/>
          </cell>
          <cell r="D439" t="str">
            <v/>
          </cell>
          <cell r="E439" t="str">
            <v/>
          </cell>
          <cell r="G439" t="str">
            <v/>
          </cell>
          <cell r="H439" t="str">
            <v/>
          </cell>
          <cell r="I439" t="str">
            <v/>
          </cell>
          <cell r="K439" t="str">
            <v/>
          </cell>
        </row>
        <row r="440">
          <cell r="A440" t="str">
            <v/>
          </cell>
          <cell r="B440" t="str">
            <v/>
          </cell>
          <cell r="C440" t="str">
            <v/>
          </cell>
          <cell r="D440" t="str">
            <v/>
          </cell>
          <cell r="E440" t="str">
            <v/>
          </cell>
          <cell r="G440" t="str">
            <v/>
          </cell>
          <cell r="H440" t="str">
            <v/>
          </cell>
          <cell r="I440" t="str">
            <v/>
          </cell>
          <cell r="K440" t="str">
            <v/>
          </cell>
        </row>
        <row r="441">
          <cell r="A441" t="str">
            <v/>
          </cell>
          <cell r="B441" t="str">
            <v/>
          </cell>
          <cell r="C441" t="str">
            <v/>
          </cell>
          <cell r="D441" t="str">
            <v/>
          </cell>
          <cell r="E441" t="str">
            <v/>
          </cell>
          <cell r="G441" t="str">
            <v/>
          </cell>
          <cell r="H441" t="str">
            <v/>
          </cell>
          <cell r="I441" t="str">
            <v/>
          </cell>
          <cell r="K441" t="str">
            <v/>
          </cell>
        </row>
        <row r="442">
          <cell r="A442" t="str">
            <v/>
          </cell>
          <cell r="B442" t="str">
            <v/>
          </cell>
          <cell r="C442" t="str">
            <v/>
          </cell>
          <cell r="D442" t="str">
            <v/>
          </cell>
          <cell r="E442" t="str">
            <v/>
          </cell>
          <cell r="G442" t="str">
            <v/>
          </cell>
          <cell r="H442" t="str">
            <v/>
          </cell>
          <cell r="I442" t="str">
            <v/>
          </cell>
          <cell r="K442" t="str">
            <v/>
          </cell>
        </row>
        <row r="443">
          <cell r="A443" t="str">
            <v/>
          </cell>
          <cell r="B443" t="str">
            <v/>
          </cell>
          <cell r="C443" t="str">
            <v/>
          </cell>
          <cell r="D443" t="str">
            <v/>
          </cell>
          <cell r="E443" t="str">
            <v/>
          </cell>
          <cell r="G443" t="str">
            <v/>
          </cell>
          <cell r="H443" t="str">
            <v/>
          </cell>
          <cell r="I443" t="str">
            <v/>
          </cell>
          <cell r="K443" t="str">
            <v/>
          </cell>
        </row>
        <row r="444">
          <cell r="A444" t="str">
            <v/>
          </cell>
          <cell r="B444" t="str">
            <v/>
          </cell>
          <cell r="C444" t="str">
            <v/>
          </cell>
          <cell r="D444" t="str">
            <v/>
          </cell>
          <cell r="E444" t="str">
            <v/>
          </cell>
          <cell r="G444" t="str">
            <v/>
          </cell>
          <cell r="H444" t="str">
            <v/>
          </cell>
          <cell r="I444" t="str">
            <v/>
          </cell>
          <cell r="K444" t="str">
            <v/>
          </cell>
        </row>
        <row r="445">
          <cell r="A445" t="str">
            <v/>
          </cell>
          <cell r="B445" t="str">
            <v/>
          </cell>
          <cell r="C445" t="str">
            <v/>
          </cell>
          <cell r="D445" t="str">
            <v/>
          </cell>
          <cell r="E445" t="str">
            <v/>
          </cell>
          <cell r="G445" t="str">
            <v/>
          </cell>
          <cell r="H445" t="str">
            <v/>
          </cell>
          <cell r="I445" t="str">
            <v/>
          </cell>
          <cell r="K445" t="str">
            <v/>
          </cell>
        </row>
        <row r="446">
          <cell r="A446" t="str">
            <v/>
          </cell>
          <cell r="B446" t="str">
            <v/>
          </cell>
          <cell r="C446" t="str">
            <v/>
          </cell>
          <cell r="D446" t="str">
            <v/>
          </cell>
          <cell r="E446" t="str">
            <v/>
          </cell>
          <cell r="G446" t="str">
            <v/>
          </cell>
          <cell r="H446" t="str">
            <v/>
          </cell>
          <cell r="I446" t="str">
            <v/>
          </cell>
          <cell r="K446" t="str">
            <v/>
          </cell>
        </row>
        <row r="447">
          <cell r="A447" t="str">
            <v/>
          </cell>
          <cell r="B447" t="str">
            <v/>
          </cell>
          <cell r="C447" t="str">
            <v/>
          </cell>
          <cell r="D447" t="str">
            <v/>
          </cell>
          <cell r="E447" t="str">
            <v/>
          </cell>
          <cell r="G447" t="str">
            <v/>
          </cell>
          <cell r="H447" t="str">
            <v/>
          </cell>
          <cell r="I447" t="str">
            <v/>
          </cell>
          <cell r="K447" t="str">
            <v/>
          </cell>
        </row>
        <row r="448">
          <cell r="A448" t="str">
            <v/>
          </cell>
          <cell r="B448" t="str">
            <v/>
          </cell>
          <cell r="C448" t="str">
            <v/>
          </cell>
          <cell r="D448" t="str">
            <v/>
          </cell>
          <cell r="E448" t="str">
            <v/>
          </cell>
          <cell r="G448" t="str">
            <v/>
          </cell>
          <cell r="H448" t="str">
            <v/>
          </cell>
          <cell r="I448" t="str">
            <v/>
          </cell>
          <cell r="K448" t="str">
            <v/>
          </cell>
        </row>
        <row r="449">
          <cell r="A449" t="str">
            <v/>
          </cell>
          <cell r="B449" t="str">
            <v/>
          </cell>
          <cell r="C449" t="str">
            <v/>
          </cell>
          <cell r="D449" t="str">
            <v/>
          </cell>
          <cell r="E449" t="str">
            <v/>
          </cell>
          <cell r="G449" t="str">
            <v/>
          </cell>
          <cell r="H449" t="str">
            <v/>
          </cell>
          <cell r="I449" t="str">
            <v/>
          </cell>
          <cell r="K449" t="str">
            <v/>
          </cell>
        </row>
        <row r="450">
          <cell r="A450" t="str">
            <v/>
          </cell>
          <cell r="B450" t="str">
            <v/>
          </cell>
          <cell r="C450" t="str">
            <v/>
          </cell>
          <cell r="D450" t="str">
            <v/>
          </cell>
          <cell r="E450" t="str">
            <v/>
          </cell>
          <cell r="G450" t="str">
            <v/>
          </cell>
          <cell r="H450" t="str">
            <v/>
          </cell>
          <cell r="I450" t="str">
            <v/>
          </cell>
          <cell r="K450" t="str">
            <v/>
          </cell>
        </row>
        <row r="451">
          <cell r="A451" t="str">
            <v/>
          </cell>
          <cell r="B451" t="str">
            <v/>
          </cell>
          <cell r="C451" t="str">
            <v/>
          </cell>
          <cell r="D451" t="str">
            <v/>
          </cell>
          <cell r="E451" t="str">
            <v/>
          </cell>
          <cell r="G451" t="str">
            <v/>
          </cell>
          <cell r="H451" t="str">
            <v/>
          </cell>
          <cell r="I451" t="str">
            <v/>
          </cell>
          <cell r="K451" t="str">
            <v/>
          </cell>
        </row>
        <row r="452">
          <cell r="A452" t="str">
            <v/>
          </cell>
          <cell r="B452" t="str">
            <v/>
          </cell>
          <cell r="C452" t="str">
            <v/>
          </cell>
          <cell r="D452" t="str">
            <v/>
          </cell>
          <cell r="E452" t="str">
            <v/>
          </cell>
          <cell r="G452" t="str">
            <v/>
          </cell>
          <cell r="H452" t="str">
            <v/>
          </cell>
          <cell r="I452" t="str">
            <v/>
          </cell>
          <cell r="K452" t="str">
            <v/>
          </cell>
        </row>
        <row r="453">
          <cell r="A453" t="str">
            <v/>
          </cell>
          <cell r="B453" t="str">
            <v/>
          </cell>
          <cell r="C453" t="str">
            <v/>
          </cell>
          <cell r="D453" t="str">
            <v/>
          </cell>
          <cell r="E453" t="str">
            <v/>
          </cell>
          <cell r="G453" t="str">
            <v/>
          </cell>
          <cell r="H453" t="str">
            <v/>
          </cell>
          <cell r="I453" t="str">
            <v/>
          </cell>
          <cell r="K453" t="str">
            <v/>
          </cell>
        </row>
        <row r="454">
          <cell r="A454" t="str">
            <v/>
          </cell>
          <cell r="B454" t="str">
            <v/>
          </cell>
          <cell r="C454" t="str">
            <v/>
          </cell>
          <cell r="D454" t="str">
            <v/>
          </cell>
          <cell r="E454" t="str">
            <v/>
          </cell>
          <cell r="G454" t="str">
            <v/>
          </cell>
          <cell r="H454" t="str">
            <v/>
          </cell>
          <cell r="I454" t="str">
            <v/>
          </cell>
          <cell r="K454" t="str">
            <v/>
          </cell>
        </row>
        <row r="455">
          <cell r="A455" t="str">
            <v/>
          </cell>
          <cell r="B455" t="str">
            <v/>
          </cell>
          <cell r="C455" t="str">
            <v/>
          </cell>
          <cell r="D455" t="str">
            <v/>
          </cell>
          <cell r="E455" t="str">
            <v/>
          </cell>
          <cell r="G455" t="str">
            <v/>
          </cell>
          <cell r="H455" t="str">
            <v/>
          </cell>
          <cell r="I455" t="str">
            <v/>
          </cell>
          <cell r="K455" t="str">
            <v/>
          </cell>
        </row>
        <row r="456">
          <cell r="A456" t="str">
            <v/>
          </cell>
          <cell r="B456" t="str">
            <v/>
          </cell>
          <cell r="C456" t="str">
            <v/>
          </cell>
          <cell r="D456" t="str">
            <v/>
          </cell>
          <cell r="E456" t="str">
            <v/>
          </cell>
          <cell r="G456" t="str">
            <v/>
          </cell>
          <cell r="H456" t="str">
            <v/>
          </cell>
          <cell r="I456" t="str">
            <v/>
          </cell>
          <cell r="K456" t="str">
            <v/>
          </cell>
        </row>
        <row r="457">
          <cell r="A457" t="str">
            <v/>
          </cell>
          <cell r="B457" t="str">
            <v/>
          </cell>
          <cell r="C457" t="str">
            <v/>
          </cell>
          <cell r="D457" t="str">
            <v/>
          </cell>
          <cell r="E457" t="str">
            <v/>
          </cell>
          <cell r="G457" t="str">
            <v/>
          </cell>
          <cell r="H457" t="str">
            <v/>
          </cell>
          <cell r="I457" t="str">
            <v/>
          </cell>
          <cell r="K457" t="str">
            <v/>
          </cell>
        </row>
        <row r="458">
          <cell r="A458" t="str">
            <v/>
          </cell>
          <cell r="B458" t="str">
            <v/>
          </cell>
          <cell r="C458" t="str">
            <v/>
          </cell>
          <cell r="D458" t="str">
            <v/>
          </cell>
          <cell r="E458" t="str">
            <v/>
          </cell>
          <cell r="G458" t="str">
            <v/>
          </cell>
          <cell r="H458" t="str">
            <v/>
          </cell>
          <cell r="I458" t="str">
            <v/>
          </cell>
          <cell r="K458" t="str">
            <v/>
          </cell>
        </row>
        <row r="459">
          <cell r="A459" t="str">
            <v/>
          </cell>
          <cell r="B459" t="str">
            <v/>
          </cell>
          <cell r="C459" t="str">
            <v/>
          </cell>
          <cell r="D459" t="str">
            <v/>
          </cell>
          <cell r="E459" t="str">
            <v/>
          </cell>
          <cell r="G459" t="str">
            <v/>
          </cell>
          <cell r="H459" t="str">
            <v/>
          </cell>
          <cell r="I459" t="str">
            <v/>
          </cell>
          <cell r="K459" t="str">
            <v/>
          </cell>
        </row>
        <row r="460">
          <cell r="A460" t="str">
            <v/>
          </cell>
          <cell r="B460" t="str">
            <v/>
          </cell>
          <cell r="C460" t="str">
            <v/>
          </cell>
          <cell r="D460" t="str">
            <v/>
          </cell>
          <cell r="E460" t="str">
            <v/>
          </cell>
          <cell r="G460" t="str">
            <v/>
          </cell>
          <cell r="H460" t="str">
            <v/>
          </cell>
          <cell r="I460" t="str">
            <v/>
          </cell>
          <cell r="K460" t="str">
            <v/>
          </cell>
        </row>
        <row r="461">
          <cell r="A461" t="str">
            <v/>
          </cell>
          <cell r="B461" t="str">
            <v/>
          </cell>
          <cell r="C461" t="str">
            <v/>
          </cell>
          <cell r="D461" t="str">
            <v/>
          </cell>
          <cell r="E461" t="str">
            <v/>
          </cell>
          <cell r="G461" t="str">
            <v/>
          </cell>
          <cell r="H461" t="str">
            <v/>
          </cell>
          <cell r="I461" t="str">
            <v/>
          </cell>
          <cell r="K461" t="str">
            <v/>
          </cell>
        </row>
        <row r="462">
          <cell r="A462" t="str">
            <v/>
          </cell>
          <cell r="B462" t="str">
            <v/>
          </cell>
          <cell r="C462" t="str">
            <v/>
          </cell>
          <cell r="D462" t="str">
            <v/>
          </cell>
          <cell r="E462" t="str">
            <v/>
          </cell>
          <cell r="G462" t="str">
            <v/>
          </cell>
          <cell r="H462" t="str">
            <v/>
          </cell>
          <cell r="I462" t="str">
            <v/>
          </cell>
          <cell r="K462" t="str">
            <v/>
          </cell>
        </row>
        <row r="463">
          <cell r="A463" t="str">
            <v/>
          </cell>
          <cell r="B463" t="str">
            <v/>
          </cell>
          <cell r="C463" t="str">
            <v/>
          </cell>
          <cell r="D463" t="str">
            <v/>
          </cell>
          <cell r="E463" t="str">
            <v/>
          </cell>
          <cell r="G463" t="str">
            <v/>
          </cell>
          <cell r="H463" t="str">
            <v/>
          </cell>
          <cell r="I463" t="str">
            <v/>
          </cell>
          <cell r="K463" t="str">
            <v/>
          </cell>
        </row>
        <row r="464">
          <cell r="A464" t="str">
            <v/>
          </cell>
          <cell r="B464" t="str">
            <v/>
          </cell>
          <cell r="C464" t="str">
            <v/>
          </cell>
          <cell r="D464" t="str">
            <v/>
          </cell>
          <cell r="E464" t="str">
            <v/>
          </cell>
          <cell r="G464" t="str">
            <v/>
          </cell>
          <cell r="H464" t="str">
            <v/>
          </cell>
          <cell r="I464" t="str">
            <v/>
          </cell>
          <cell r="K464" t="str">
            <v/>
          </cell>
        </row>
        <row r="465">
          <cell r="A465" t="str">
            <v/>
          </cell>
          <cell r="B465" t="str">
            <v/>
          </cell>
          <cell r="C465" t="str">
            <v/>
          </cell>
          <cell r="D465" t="str">
            <v/>
          </cell>
          <cell r="E465" t="str">
            <v/>
          </cell>
          <cell r="G465" t="str">
            <v/>
          </cell>
          <cell r="H465" t="str">
            <v/>
          </cell>
          <cell r="I465" t="str">
            <v/>
          </cell>
          <cell r="K465" t="str">
            <v/>
          </cell>
        </row>
        <row r="466">
          <cell r="A466" t="str">
            <v/>
          </cell>
          <cell r="B466" t="str">
            <v/>
          </cell>
          <cell r="C466" t="str">
            <v/>
          </cell>
          <cell r="D466" t="str">
            <v/>
          </cell>
          <cell r="E466" t="str">
            <v/>
          </cell>
          <cell r="G466" t="str">
            <v/>
          </cell>
          <cell r="H466" t="str">
            <v/>
          </cell>
          <cell r="I466" t="str">
            <v/>
          </cell>
          <cell r="K466" t="str">
            <v/>
          </cell>
        </row>
        <row r="467">
          <cell r="A467" t="str">
            <v/>
          </cell>
          <cell r="B467" t="str">
            <v/>
          </cell>
          <cell r="C467" t="str">
            <v/>
          </cell>
          <cell r="D467" t="str">
            <v/>
          </cell>
          <cell r="E467" t="str">
            <v/>
          </cell>
          <cell r="G467" t="str">
            <v/>
          </cell>
          <cell r="H467" t="str">
            <v/>
          </cell>
          <cell r="I467" t="str">
            <v/>
          </cell>
          <cell r="K467" t="str">
            <v/>
          </cell>
        </row>
        <row r="468">
          <cell r="A468" t="str">
            <v/>
          </cell>
          <cell r="B468" t="str">
            <v/>
          </cell>
          <cell r="C468" t="str">
            <v/>
          </cell>
          <cell r="D468" t="str">
            <v/>
          </cell>
          <cell r="E468" t="str">
            <v/>
          </cell>
          <cell r="G468" t="str">
            <v/>
          </cell>
          <cell r="H468" t="str">
            <v/>
          </cell>
          <cell r="I468" t="str">
            <v/>
          </cell>
          <cell r="K468" t="str">
            <v/>
          </cell>
        </row>
        <row r="469">
          <cell r="A469" t="str">
            <v/>
          </cell>
          <cell r="B469" t="str">
            <v/>
          </cell>
          <cell r="C469" t="str">
            <v/>
          </cell>
          <cell r="D469" t="str">
            <v/>
          </cell>
          <cell r="E469" t="str">
            <v/>
          </cell>
          <cell r="G469" t="str">
            <v/>
          </cell>
          <cell r="H469" t="str">
            <v/>
          </cell>
          <cell r="I469" t="str">
            <v/>
          </cell>
          <cell r="K469" t="str">
            <v/>
          </cell>
        </row>
        <row r="470">
          <cell r="A470" t="str">
            <v/>
          </cell>
          <cell r="B470" t="str">
            <v/>
          </cell>
          <cell r="C470" t="str">
            <v/>
          </cell>
          <cell r="D470" t="str">
            <v/>
          </cell>
          <cell r="E470" t="str">
            <v/>
          </cell>
          <cell r="G470" t="str">
            <v/>
          </cell>
          <cell r="H470" t="str">
            <v/>
          </cell>
          <cell r="I470" t="str">
            <v/>
          </cell>
          <cell r="K470" t="str">
            <v/>
          </cell>
        </row>
        <row r="471">
          <cell r="A471" t="str">
            <v/>
          </cell>
          <cell r="B471" t="str">
            <v/>
          </cell>
          <cell r="C471" t="str">
            <v/>
          </cell>
          <cell r="D471" t="str">
            <v/>
          </cell>
          <cell r="E471" t="str">
            <v/>
          </cell>
          <cell r="G471" t="str">
            <v/>
          </cell>
          <cell r="H471" t="str">
            <v/>
          </cell>
          <cell r="I471" t="str">
            <v/>
          </cell>
          <cell r="K471" t="str">
            <v/>
          </cell>
        </row>
        <row r="472">
          <cell r="A472" t="str">
            <v/>
          </cell>
          <cell r="B472" t="str">
            <v/>
          </cell>
          <cell r="C472" t="str">
            <v/>
          </cell>
          <cell r="D472" t="str">
            <v/>
          </cell>
          <cell r="E472" t="str">
            <v/>
          </cell>
          <cell r="G472" t="str">
            <v/>
          </cell>
          <cell r="H472" t="str">
            <v/>
          </cell>
          <cell r="I472" t="str">
            <v/>
          </cell>
          <cell r="K472" t="str">
            <v/>
          </cell>
        </row>
        <row r="473">
          <cell r="A473" t="str">
            <v/>
          </cell>
          <cell r="B473" t="str">
            <v/>
          </cell>
          <cell r="C473" t="str">
            <v/>
          </cell>
          <cell r="D473" t="str">
            <v/>
          </cell>
          <cell r="E473" t="str">
            <v/>
          </cell>
          <cell r="G473" t="str">
            <v/>
          </cell>
          <cell r="H473" t="str">
            <v/>
          </cell>
          <cell r="I473" t="str">
            <v/>
          </cell>
          <cell r="K473" t="str">
            <v/>
          </cell>
        </row>
        <row r="474">
          <cell r="A474" t="str">
            <v/>
          </cell>
          <cell r="B474" t="str">
            <v/>
          </cell>
          <cell r="C474" t="str">
            <v/>
          </cell>
          <cell r="D474" t="str">
            <v/>
          </cell>
          <cell r="E474" t="str">
            <v/>
          </cell>
          <cell r="G474" t="str">
            <v/>
          </cell>
          <cell r="H474" t="str">
            <v/>
          </cell>
          <cell r="I474" t="str">
            <v/>
          </cell>
          <cell r="K474" t="str">
            <v/>
          </cell>
        </row>
        <row r="475">
          <cell r="A475" t="str">
            <v/>
          </cell>
          <cell r="B475" t="str">
            <v/>
          </cell>
          <cell r="C475" t="str">
            <v/>
          </cell>
          <cell r="D475" t="str">
            <v/>
          </cell>
          <cell r="E475" t="str">
            <v/>
          </cell>
          <cell r="G475" t="str">
            <v/>
          </cell>
          <cell r="H475" t="str">
            <v/>
          </cell>
          <cell r="I475" t="str">
            <v/>
          </cell>
          <cell r="K475" t="str">
            <v/>
          </cell>
        </row>
        <row r="476">
          <cell r="A476" t="str">
            <v/>
          </cell>
          <cell r="B476" t="str">
            <v/>
          </cell>
          <cell r="C476" t="str">
            <v/>
          </cell>
          <cell r="D476" t="str">
            <v/>
          </cell>
          <cell r="E476" t="str">
            <v/>
          </cell>
          <cell r="G476" t="str">
            <v/>
          </cell>
          <cell r="H476" t="str">
            <v/>
          </cell>
          <cell r="I476" t="str">
            <v/>
          </cell>
          <cell r="K476" t="str">
            <v/>
          </cell>
        </row>
        <row r="477">
          <cell r="A477" t="str">
            <v/>
          </cell>
          <cell r="B477" t="str">
            <v/>
          </cell>
          <cell r="C477" t="str">
            <v/>
          </cell>
          <cell r="D477" t="str">
            <v/>
          </cell>
          <cell r="E477" t="str">
            <v/>
          </cell>
          <cell r="G477" t="str">
            <v/>
          </cell>
          <cell r="H477" t="str">
            <v/>
          </cell>
          <cell r="I477" t="str">
            <v/>
          </cell>
          <cell r="K477" t="str">
            <v/>
          </cell>
        </row>
        <row r="478">
          <cell r="A478" t="str">
            <v/>
          </cell>
          <cell r="B478" t="str">
            <v/>
          </cell>
          <cell r="C478" t="str">
            <v/>
          </cell>
          <cell r="D478" t="str">
            <v/>
          </cell>
          <cell r="E478" t="str">
            <v/>
          </cell>
          <cell r="G478" t="str">
            <v/>
          </cell>
          <cell r="H478" t="str">
            <v/>
          </cell>
          <cell r="I478" t="str">
            <v/>
          </cell>
          <cell r="K478" t="str">
            <v/>
          </cell>
        </row>
        <row r="479">
          <cell r="A479" t="str">
            <v/>
          </cell>
          <cell r="B479" t="str">
            <v/>
          </cell>
          <cell r="C479" t="str">
            <v/>
          </cell>
          <cell r="D479" t="str">
            <v/>
          </cell>
          <cell r="E479" t="str">
            <v/>
          </cell>
          <cell r="G479" t="str">
            <v/>
          </cell>
          <cell r="H479" t="str">
            <v/>
          </cell>
          <cell r="I479" t="str">
            <v/>
          </cell>
          <cell r="K479" t="str">
            <v/>
          </cell>
        </row>
        <row r="480">
          <cell r="A480" t="str">
            <v/>
          </cell>
          <cell r="B480" t="str">
            <v/>
          </cell>
          <cell r="C480" t="str">
            <v/>
          </cell>
          <cell r="D480" t="str">
            <v/>
          </cell>
          <cell r="E480" t="str">
            <v/>
          </cell>
          <cell r="G480" t="str">
            <v/>
          </cell>
          <cell r="H480" t="str">
            <v/>
          </cell>
          <cell r="I480" t="str">
            <v/>
          </cell>
          <cell r="K480" t="str">
            <v/>
          </cell>
        </row>
        <row r="481">
          <cell r="A481" t="str">
            <v/>
          </cell>
          <cell r="B481" t="str">
            <v/>
          </cell>
          <cell r="C481" t="str">
            <v/>
          </cell>
          <cell r="D481" t="str">
            <v/>
          </cell>
          <cell r="E481" t="str">
            <v/>
          </cell>
          <cell r="G481" t="str">
            <v/>
          </cell>
          <cell r="H481" t="str">
            <v/>
          </cell>
          <cell r="I481" t="str">
            <v/>
          </cell>
          <cell r="K481" t="str">
            <v/>
          </cell>
        </row>
        <row r="482">
          <cell r="A482" t="str">
            <v/>
          </cell>
          <cell r="B482" t="str">
            <v/>
          </cell>
          <cell r="C482" t="str">
            <v/>
          </cell>
          <cell r="D482" t="str">
            <v/>
          </cell>
          <cell r="E482" t="str">
            <v/>
          </cell>
          <cell r="G482" t="str">
            <v/>
          </cell>
          <cell r="H482" t="str">
            <v/>
          </cell>
          <cell r="I482" t="str">
            <v/>
          </cell>
          <cell r="K482" t="str">
            <v/>
          </cell>
        </row>
        <row r="483">
          <cell r="A483" t="str">
            <v/>
          </cell>
          <cell r="B483" t="str">
            <v/>
          </cell>
          <cell r="C483" t="str">
            <v/>
          </cell>
          <cell r="D483" t="str">
            <v/>
          </cell>
          <cell r="E483" t="str">
            <v/>
          </cell>
          <cell r="G483" t="str">
            <v/>
          </cell>
          <cell r="H483" t="str">
            <v/>
          </cell>
          <cell r="I483" t="str">
            <v/>
          </cell>
          <cell r="K483" t="str">
            <v/>
          </cell>
        </row>
        <row r="484">
          <cell r="A484" t="str">
            <v/>
          </cell>
          <cell r="B484" t="str">
            <v/>
          </cell>
          <cell r="C484" t="str">
            <v/>
          </cell>
          <cell r="D484" t="str">
            <v/>
          </cell>
          <cell r="E484" t="str">
            <v/>
          </cell>
          <cell r="G484" t="str">
            <v/>
          </cell>
          <cell r="H484" t="str">
            <v/>
          </cell>
          <cell r="I484" t="str">
            <v/>
          </cell>
          <cell r="K484" t="str">
            <v/>
          </cell>
        </row>
        <row r="485">
          <cell r="A485" t="str">
            <v/>
          </cell>
          <cell r="B485" t="str">
            <v/>
          </cell>
          <cell r="C485" t="str">
            <v/>
          </cell>
          <cell r="D485" t="str">
            <v/>
          </cell>
          <cell r="E485" t="str">
            <v/>
          </cell>
          <cell r="G485" t="str">
            <v/>
          </cell>
          <cell r="H485" t="str">
            <v/>
          </cell>
          <cell r="I485" t="str">
            <v/>
          </cell>
          <cell r="K485" t="str">
            <v/>
          </cell>
        </row>
        <row r="486">
          <cell r="A486" t="str">
            <v/>
          </cell>
          <cell r="B486" t="str">
            <v/>
          </cell>
          <cell r="C486" t="str">
            <v/>
          </cell>
          <cell r="D486" t="str">
            <v/>
          </cell>
          <cell r="E486" t="str">
            <v/>
          </cell>
          <cell r="G486" t="str">
            <v/>
          </cell>
          <cell r="H486" t="str">
            <v/>
          </cell>
          <cell r="I486" t="str">
            <v/>
          </cell>
          <cell r="K486" t="str">
            <v/>
          </cell>
        </row>
        <row r="487">
          <cell r="A487" t="str">
            <v/>
          </cell>
          <cell r="B487" t="str">
            <v/>
          </cell>
          <cell r="C487" t="str">
            <v/>
          </cell>
          <cell r="D487" t="str">
            <v/>
          </cell>
          <cell r="E487" t="str">
            <v/>
          </cell>
          <cell r="G487" t="str">
            <v/>
          </cell>
          <cell r="H487" t="str">
            <v/>
          </cell>
          <cell r="I487" t="str">
            <v/>
          </cell>
          <cell r="K487" t="str">
            <v/>
          </cell>
        </row>
        <row r="488">
          <cell r="A488" t="str">
            <v/>
          </cell>
          <cell r="B488" t="str">
            <v/>
          </cell>
          <cell r="C488" t="str">
            <v/>
          </cell>
          <cell r="D488" t="str">
            <v/>
          </cell>
          <cell r="E488" t="str">
            <v/>
          </cell>
          <cell r="G488" t="str">
            <v/>
          </cell>
          <cell r="H488" t="str">
            <v/>
          </cell>
          <cell r="I488" t="str">
            <v/>
          </cell>
          <cell r="K488" t="str">
            <v/>
          </cell>
        </row>
        <row r="489">
          <cell r="A489" t="str">
            <v/>
          </cell>
          <cell r="B489" t="str">
            <v/>
          </cell>
          <cell r="C489" t="str">
            <v/>
          </cell>
          <cell r="D489" t="str">
            <v/>
          </cell>
          <cell r="E489" t="str">
            <v/>
          </cell>
          <cell r="G489" t="str">
            <v/>
          </cell>
          <cell r="H489" t="str">
            <v/>
          </cell>
          <cell r="I489" t="str">
            <v/>
          </cell>
          <cell r="K489" t="str">
            <v/>
          </cell>
        </row>
        <row r="490">
          <cell r="A490" t="str">
            <v/>
          </cell>
          <cell r="B490" t="str">
            <v/>
          </cell>
          <cell r="C490" t="str">
            <v/>
          </cell>
          <cell r="D490" t="str">
            <v/>
          </cell>
          <cell r="E490" t="str">
            <v/>
          </cell>
          <cell r="G490" t="str">
            <v/>
          </cell>
          <cell r="H490" t="str">
            <v/>
          </cell>
          <cell r="I490" t="str">
            <v/>
          </cell>
          <cell r="K490" t="str">
            <v/>
          </cell>
        </row>
        <row r="491">
          <cell r="A491" t="str">
            <v/>
          </cell>
          <cell r="B491" t="str">
            <v/>
          </cell>
          <cell r="C491" t="str">
            <v/>
          </cell>
          <cell r="D491" t="str">
            <v/>
          </cell>
          <cell r="E491" t="str">
            <v/>
          </cell>
          <cell r="G491" t="str">
            <v/>
          </cell>
          <cell r="H491" t="str">
            <v/>
          </cell>
          <cell r="I491" t="str">
            <v/>
          </cell>
          <cell r="K491" t="str">
            <v/>
          </cell>
        </row>
        <row r="492">
          <cell r="A492" t="str">
            <v/>
          </cell>
          <cell r="B492" t="str">
            <v/>
          </cell>
          <cell r="C492" t="str">
            <v/>
          </cell>
          <cell r="D492" t="str">
            <v/>
          </cell>
          <cell r="E492" t="str">
            <v/>
          </cell>
          <cell r="G492" t="str">
            <v/>
          </cell>
          <cell r="H492" t="str">
            <v/>
          </cell>
          <cell r="I492" t="str">
            <v/>
          </cell>
          <cell r="K492" t="str">
            <v/>
          </cell>
        </row>
        <row r="493">
          <cell r="A493" t="str">
            <v/>
          </cell>
          <cell r="B493" t="str">
            <v/>
          </cell>
          <cell r="C493" t="str">
            <v/>
          </cell>
          <cell r="D493" t="str">
            <v/>
          </cell>
          <cell r="E493" t="str">
            <v/>
          </cell>
          <cell r="G493" t="str">
            <v/>
          </cell>
          <cell r="H493" t="str">
            <v/>
          </cell>
          <cell r="I493" t="str">
            <v/>
          </cell>
          <cell r="K493" t="str">
            <v/>
          </cell>
        </row>
        <row r="494">
          <cell r="A494" t="str">
            <v/>
          </cell>
          <cell r="B494" t="str">
            <v/>
          </cell>
          <cell r="C494" t="str">
            <v/>
          </cell>
          <cell r="D494" t="str">
            <v/>
          </cell>
          <cell r="E494" t="str">
            <v/>
          </cell>
          <cell r="G494" t="str">
            <v/>
          </cell>
          <cell r="H494" t="str">
            <v/>
          </cell>
          <cell r="I494" t="str">
            <v/>
          </cell>
          <cell r="K494" t="str">
            <v/>
          </cell>
        </row>
        <row r="495">
          <cell r="A495" t="str">
            <v/>
          </cell>
          <cell r="B495" t="str">
            <v/>
          </cell>
          <cell r="C495" t="str">
            <v/>
          </cell>
          <cell r="D495" t="str">
            <v/>
          </cell>
          <cell r="E495" t="str">
            <v/>
          </cell>
          <cell r="G495" t="str">
            <v/>
          </cell>
          <cell r="H495" t="str">
            <v/>
          </cell>
          <cell r="I495" t="str">
            <v/>
          </cell>
          <cell r="K495" t="str">
            <v/>
          </cell>
        </row>
        <row r="496">
          <cell r="A496" t="str">
            <v/>
          </cell>
          <cell r="B496" t="str">
            <v/>
          </cell>
          <cell r="C496" t="str">
            <v/>
          </cell>
          <cell r="D496" t="str">
            <v/>
          </cell>
          <cell r="E496" t="str">
            <v/>
          </cell>
          <cell r="G496" t="str">
            <v/>
          </cell>
          <cell r="H496" t="str">
            <v/>
          </cell>
          <cell r="I496" t="str">
            <v/>
          </cell>
          <cell r="K496" t="str">
            <v/>
          </cell>
        </row>
        <row r="497">
          <cell r="A497" t="str">
            <v/>
          </cell>
          <cell r="B497" t="str">
            <v/>
          </cell>
          <cell r="C497" t="str">
            <v/>
          </cell>
          <cell r="D497" t="str">
            <v/>
          </cell>
          <cell r="E497" t="str">
            <v/>
          </cell>
          <cell r="G497" t="str">
            <v/>
          </cell>
          <cell r="H497" t="str">
            <v/>
          </cell>
          <cell r="I497" t="str">
            <v/>
          </cell>
          <cell r="K497" t="str">
            <v/>
          </cell>
        </row>
        <row r="498">
          <cell r="A498" t="str">
            <v/>
          </cell>
          <cell r="B498" t="str">
            <v/>
          </cell>
          <cell r="C498" t="str">
            <v/>
          </cell>
          <cell r="D498" t="str">
            <v/>
          </cell>
          <cell r="E498" t="str">
            <v/>
          </cell>
          <cell r="G498" t="str">
            <v/>
          </cell>
          <cell r="H498" t="str">
            <v/>
          </cell>
          <cell r="I498" t="str">
            <v/>
          </cell>
          <cell r="K498" t="str">
            <v/>
          </cell>
        </row>
        <row r="499">
          <cell r="A499" t="str">
            <v/>
          </cell>
          <cell r="B499" t="str">
            <v/>
          </cell>
          <cell r="C499" t="str">
            <v/>
          </cell>
          <cell r="D499" t="str">
            <v/>
          </cell>
          <cell r="E499" t="str">
            <v/>
          </cell>
          <cell r="G499" t="str">
            <v/>
          </cell>
          <cell r="H499" t="str">
            <v/>
          </cell>
          <cell r="I499" t="str">
            <v/>
          </cell>
          <cell r="K499" t="str">
            <v/>
          </cell>
        </row>
        <row r="500">
          <cell r="A500" t="str">
            <v/>
          </cell>
          <cell r="B500" t="str">
            <v/>
          </cell>
          <cell r="C500" t="str">
            <v/>
          </cell>
          <cell r="D500" t="str">
            <v/>
          </cell>
          <cell r="E500" t="str">
            <v/>
          </cell>
          <cell r="G500" t="str">
            <v/>
          </cell>
          <cell r="H500" t="str">
            <v/>
          </cell>
          <cell r="I500" t="str">
            <v/>
          </cell>
          <cell r="K500" t="str">
            <v/>
          </cell>
        </row>
        <row r="501">
          <cell r="A501" t="str">
            <v/>
          </cell>
          <cell r="B501" t="str">
            <v/>
          </cell>
          <cell r="C501" t="str">
            <v/>
          </cell>
          <cell r="D501" t="str">
            <v/>
          </cell>
          <cell r="E501" t="str">
            <v/>
          </cell>
          <cell r="G501" t="str">
            <v/>
          </cell>
          <cell r="H501" t="str">
            <v/>
          </cell>
          <cell r="I501" t="str">
            <v/>
          </cell>
          <cell r="K501" t="str">
            <v/>
          </cell>
        </row>
        <row r="502">
          <cell r="A502" t="str">
            <v/>
          </cell>
          <cell r="B502" t="str">
            <v/>
          </cell>
          <cell r="C502" t="str">
            <v/>
          </cell>
          <cell r="D502" t="str">
            <v/>
          </cell>
          <cell r="E502" t="str">
            <v/>
          </cell>
          <cell r="G502" t="str">
            <v/>
          </cell>
          <cell r="H502" t="str">
            <v/>
          </cell>
          <cell r="I502" t="str">
            <v/>
          </cell>
          <cell r="K502" t="str">
            <v/>
          </cell>
        </row>
        <row r="503">
          <cell r="A503" t="str">
            <v/>
          </cell>
          <cell r="B503" t="str">
            <v/>
          </cell>
          <cell r="C503" t="str">
            <v/>
          </cell>
          <cell r="D503" t="str">
            <v/>
          </cell>
          <cell r="E503" t="str">
            <v/>
          </cell>
          <cell r="G503" t="str">
            <v/>
          </cell>
          <cell r="H503" t="str">
            <v/>
          </cell>
          <cell r="I503" t="str">
            <v/>
          </cell>
          <cell r="K503" t="str">
            <v/>
          </cell>
        </row>
        <row r="504">
          <cell r="A504" t="str">
            <v/>
          </cell>
          <cell r="B504" t="str">
            <v/>
          </cell>
          <cell r="C504" t="str">
            <v/>
          </cell>
          <cell r="D504" t="str">
            <v/>
          </cell>
          <cell r="E504" t="str">
            <v/>
          </cell>
          <cell r="G504" t="str">
            <v/>
          </cell>
          <cell r="H504" t="str">
            <v/>
          </cell>
          <cell r="I504" t="str">
            <v/>
          </cell>
          <cell r="K504" t="str">
            <v/>
          </cell>
        </row>
        <row r="505">
          <cell r="A505" t="str">
            <v/>
          </cell>
          <cell r="B505" t="str">
            <v/>
          </cell>
          <cell r="C505" t="str">
            <v/>
          </cell>
          <cell r="D505" t="str">
            <v/>
          </cell>
          <cell r="E505" t="str">
            <v/>
          </cell>
          <cell r="G505" t="str">
            <v/>
          </cell>
          <cell r="H505" t="str">
            <v/>
          </cell>
          <cell r="I505" t="str">
            <v/>
          </cell>
          <cell r="K505" t="str">
            <v/>
          </cell>
        </row>
        <row r="506">
          <cell r="A506" t="str">
            <v/>
          </cell>
          <cell r="B506" t="str">
            <v/>
          </cell>
          <cell r="C506" t="str">
            <v/>
          </cell>
          <cell r="D506" t="str">
            <v/>
          </cell>
          <cell r="E506" t="str">
            <v/>
          </cell>
          <cell r="G506" t="str">
            <v/>
          </cell>
          <cell r="H506" t="str">
            <v/>
          </cell>
          <cell r="I506" t="str">
            <v/>
          </cell>
          <cell r="K506" t="str">
            <v/>
          </cell>
        </row>
        <row r="507">
          <cell r="A507" t="str">
            <v/>
          </cell>
          <cell r="B507" t="str">
            <v/>
          </cell>
          <cell r="C507" t="str">
            <v/>
          </cell>
          <cell r="D507" t="str">
            <v/>
          </cell>
          <cell r="E507" t="str">
            <v/>
          </cell>
          <cell r="G507" t="str">
            <v/>
          </cell>
          <cell r="H507" t="str">
            <v/>
          </cell>
          <cell r="I507" t="str">
            <v/>
          </cell>
          <cell r="K507" t="str">
            <v/>
          </cell>
        </row>
        <row r="508">
          <cell r="A508" t="str">
            <v/>
          </cell>
          <cell r="B508" t="str">
            <v/>
          </cell>
          <cell r="C508" t="str">
            <v/>
          </cell>
          <cell r="D508" t="str">
            <v/>
          </cell>
          <cell r="E508" t="str">
            <v/>
          </cell>
          <cell r="G508" t="str">
            <v/>
          </cell>
          <cell r="H508" t="str">
            <v/>
          </cell>
          <cell r="I508" t="str">
            <v/>
          </cell>
          <cell r="K508" t="str">
            <v/>
          </cell>
        </row>
        <row r="509">
          <cell r="A509" t="str">
            <v/>
          </cell>
          <cell r="B509" t="str">
            <v/>
          </cell>
          <cell r="C509" t="str">
            <v/>
          </cell>
          <cell r="D509" t="str">
            <v/>
          </cell>
          <cell r="E509" t="str">
            <v/>
          </cell>
          <cell r="G509" t="str">
            <v/>
          </cell>
          <cell r="H509" t="str">
            <v/>
          </cell>
          <cell r="I509" t="str">
            <v/>
          </cell>
          <cell r="K509" t="str">
            <v/>
          </cell>
        </row>
        <row r="510">
          <cell r="A510" t="str">
            <v/>
          </cell>
          <cell r="B510" t="str">
            <v/>
          </cell>
          <cell r="C510" t="str">
            <v/>
          </cell>
          <cell r="D510" t="str">
            <v/>
          </cell>
          <cell r="E510" t="str">
            <v/>
          </cell>
          <cell r="G510" t="str">
            <v/>
          </cell>
          <cell r="H510" t="str">
            <v/>
          </cell>
          <cell r="I510" t="str">
            <v/>
          </cell>
          <cell r="K510" t="str">
            <v/>
          </cell>
        </row>
        <row r="511">
          <cell r="A511" t="str">
            <v/>
          </cell>
          <cell r="B511" t="str">
            <v/>
          </cell>
          <cell r="C511" t="str">
            <v/>
          </cell>
          <cell r="D511" t="str">
            <v/>
          </cell>
          <cell r="E511" t="str">
            <v/>
          </cell>
          <cell r="G511" t="str">
            <v/>
          </cell>
          <cell r="H511" t="str">
            <v/>
          </cell>
          <cell r="I511" t="str">
            <v/>
          </cell>
          <cell r="K511" t="str">
            <v/>
          </cell>
        </row>
        <row r="512">
          <cell r="A512" t="str">
            <v/>
          </cell>
          <cell r="B512" t="str">
            <v/>
          </cell>
          <cell r="C512" t="str">
            <v/>
          </cell>
          <cell r="D512" t="str">
            <v/>
          </cell>
          <cell r="E512" t="str">
            <v/>
          </cell>
          <cell r="G512" t="str">
            <v/>
          </cell>
          <cell r="H512" t="str">
            <v/>
          </cell>
          <cell r="I512" t="str">
            <v/>
          </cell>
          <cell r="K512" t="str">
            <v/>
          </cell>
        </row>
        <row r="513">
          <cell r="A513" t="str">
            <v/>
          </cell>
          <cell r="B513" t="str">
            <v/>
          </cell>
          <cell r="C513" t="str">
            <v/>
          </cell>
          <cell r="D513" t="str">
            <v/>
          </cell>
          <cell r="E513" t="str">
            <v/>
          </cell>
          <cell r="G513" t="str">
            <v/>
          </cell>
          <cell r="H513" t="str">
            <v/>
          </cell>
          <cell r="I513" t="str">
            <v/>
          </cell>
          <cell r="K513" t="str">
            <v/>
          </cell>
        </row>
        <row r="514">
          <cell r="A514" t="str">
            <v/>
          </cell>
          <cell r="B514" t="str">
            <v/>
          </cell>
          <cell r="C514" t="str">
            <v/>
          </cell>
          <cell r="D514" t="str">
            <v/>
          </cell>
          <cell r="E514" t="str">
            <v/>
          </cell>
          <cell r="G514" t="str">
            <v/>
          </cell>
          <cell r="H514" t="str">
            <v/>
          </cell>
          <cell r="I514" t="str">
            <v/>
          </cell>
          <cell r="K514" t="str">
            <v/>
          </cell>
        </row>
        <row r="515">
          <cell r="A515" t="str">
            <v/>
          </cell>
          <cell r="B515" t="str">
            <v/>
          </cell>
          <cell r="C515" t="str">
            <v/>
          </cell>
          <cell r="D515" t="str">
            <v/>
          </cell>
          <cell r="E515" t="str">
            <v/>
          </cell>
          <cell r="G515" t="str">
            <v/>
          </cell>
          <cell r="H515" t="str">
            <v/>
          </cell>
          <cell r="I515" t="str">
            <v/>
          </cell>
          <cell r="K515" t="str">
            <v/>
          </cell>
        </row>
        <row r="516">
          <cell r="A516" t="str">
            <v/>
          </cell>
          <cell r="B516" t="str">
            <v/>
          </cell>
          <cell r="C516" t="str">
            <v/>
          </cell>
          <cell r="D516" t="str">
            <v/>
          </cell>
          <cell r="E516" t="str">
            <v/>
          </cell>
          <cell r="G516" t="str">
            <v/>
          </cell>
          <cell r="H516" t="str">
            <v/>
          </cell>
          <cell r="I516" t="str">
            <v/>
          </cell>
          <cell r="K516" t="str">
            <v/>
          </cell>
        </row>
        <row r="517">
          <cell r="A517" t="str">
            <v/>
          </cell>
          <cell r="B517" t="str">
            <v/>
          </cell>
          <cell r="C517" t="str">
            <v/>
          </cell>
          <cell r="D517" t="str">
            <v/>
          </cell>
          <cell r="E517" t="str">
            <v/>
          </cell>
          <cell r="G517" t="str">
            <v/>
          </cell>
          <cell r="H517" t="str">
            <v/>
          </cell>
          <cell r="I517" t="str">
            <v/>
          </cell>
          <cell r="K517" t="str">
            <v/>
          </cell>
        </row>
        <row r="518">
          <cell r="A518" t="str">
            <v/>
          </cell>
          <cell r="B518" t="str">
            <v/>
          </cell>
          <cell r="C518" t="str">
            <v/>
          </cell>
          <cell r="D518" t="str">
            <v/>
          </cell>
          <cell r="E518" t="str">
            <v/>
          </cell>
          <cell r="G518" t="str">
            <v/>
          </cell>
          <cell r="H518" t="str">
            <v/>
          </cell>
          <cell r="I518" t="str">
            <v/>
          </cell>
          <cell r="K518" t="str">
            <v/>
          </cell>
        </row>
        <row r="519">
          <cell r="A519" t="str">
            <v/>
          </cell>
          <cell r="B519" t="str">
            <v/>
          </cell>
          <cell r="C519" t="str">
            <v/>
          </cell>
          <cell r="D519" t="str">
            <v/>
          </cell>
          <cell r="E519" t="str">
            <v/>
          </cell>
          <cell r="G519" t="str">
            <v/>
          </cell>
          <cell r="H519" t="str">
            <v/>
          </cell>
          <cell r="I519" t="str">
            <v/>
          </cell>
          <cell r="K519" t="str">
            <v/>
          </cell>
        </row>
        <row r="520">
          <cell r="A520" t="str">
            <v/>
          </cell>
          <cell r="B520" t="str">
            <v/>
          </cell>
          <cell r="C520" t="str">
            <v/>
          </cell>
          <cell r="D520" t="str">
            <v/>
          </cell>
          <cell r="E520" t="str">
            <v/>
          </cell>
          <cell r="G520" t="str">
            <v/>
          </cell>
          <cell r="H520" t="str">
            <v/>
          </cell>
          <cell r="I520" t="str">
            <v/>
          </cell>
          <cell r="K520" t="str">
            <v/>
          </cell>
        </row>
        <row r="521">
          <cell r="A521" t="str">
            <v/>
          </cell>
          <cell r="B521" t="str">
            <v/>
          </cell>
          <cell r="C521" t="str">
            <v/>
          </cell>
          <cell r="D521" t="str">
            <v/>
          </cell>
          <cell r="E521" t="str">
            <v/>
          </cell>
          <cell r="G521" t="str">
            <v/>
          </cell>
          <cell r="H521" t="str">
            <v/>
          </cell>
          <cell r="I521" t="str">
            <v/>
          </cell>
          <cell r="K521" t="str">
            <v/>
          </cell>
        </row>
        <row r="522">
          <cell r="A522" t="str">
            <v/>
          </cell>
          <cell r="B522" t="str">
            <v/>
          </cell>
          <cell r="C522" t="str">
            <v/>
          </cell>
          <cell r="D522" t="str">
            <v/>
          </cell>
          <cell r="E522" t="str">
            <v/>
          </cell>
          <cell r="G522" t="str">
            <v/>
          </cell>
          <cell r="H522" t="str">
            <v/>
          </cell>
          <cell r="I522" t="str">
            <v/>
          </cell>
          <cell r="K522" t="str">
            <v/>
          </cell>
        </row>
        <row r="523">
          <cell r="A523" t="str">
            <v/>
          </cell>
          <cell r="B523" t="str">
            <v/>
          </cell>
          <cell r="C523" t="str">
            <v/>
          </cell>
          <cell r="D523" t="str">
            <v/>
          </cell>
          <cell r="E523" t="str">
            <v/>
          </cell>
          <cell r="G523" t="str">
            <v/>
          </cell>
          <cell r="H523" t="str">
            <v/>
          </cell>
          <cell r="I523" t="str">
            <v/>
          </cell>
          <cell r="K523" t="str">
            <v/>
          </cell>
        </row>
        <row r="524">
          <cell r="A524" t="str">
            <v/>
          </cell>
          <cell r="B524" t="str">
            <v/>
          </cell>
          <cell r="C524" t="str">
            <v/>
          </cell>
          <cell r="D524" t="str">
            <v/>
          </cell>
          <cell r="E524" t="str">
            <v/>
          </cell>
          <cell r="G524" t="str">
            <v/>
          </cell>
          <cell r="H524" t="str">
            <v/>
          </cell>
          <cell r="I524" t="str">
            <v/>
          </cell>
          <cell r="K524" t="str">
            <v/>
          </cell>
        </row>
        <row r="525">
          <cell r="A525" t="str">
            <v/>
          </cell>
          <cell r="B525" t="str">
            <v/>
          </cell>
          <cell r="C525" t="str">
            <v/>
          </cell>
          <cell r="D525" t="str">
            <v/>
          </cell>
          <cell r="E525" t="str">
            <v/>
          </cell>
          <cell r="G525" t="str">
            <v/>
          </cell>
          <cell r="H525" t="str">
            <v/>
          </cell>
          <cell r="I525" t="str">
            <v/>
          </cell>
          <cell r="K525" t="str">
            <v/>
          </cell>
        </row>
        <row r="526">
          <cell r="A526" t="str">
            <v/>
          </cell>
          <cell r="B526" t="str">
            <v/>
          </cell>
          <cell r="C526" t="str">
            <v/>
          </cell>
          <cell r="D526" t="str">
            <v/>
          </cell>
          <cell r="E526" t="str">
            <v/>
          </cell>
          <cell r="G526" t="str">
            <v/>
          </cell>
          <cell r="H526" t="str">
            <v/>
          </cell>
          <cell r="I526" t="str">
            <v/>
          </cell>
          <cell r="K526" t="str">
            <v/>
          </cell>
        </row>
        <row r="527">
          <cell r="A527" t="str">
            <v/>
          </cell>
          <cell r="B527" t="str">
            <v/>
          </cell>
          <cell r="C527" t="str">
            <v/>
          </cell>
          <cell r="D527" t="str">
            <v/>
          </cell>
          <cell r="E527" t="str">
            <v/>
          </cell>
          <cell r="G527" t="str">
            <v/>
          </cell>
          <cell r="H527" t="str">
            <v/>
          </cell>
          <cell r="I527" t="str">
            <v/>
          </cell>
          <cell r="K527" t="str">
            <v/>
          </cell>
        </row>
        <row r="528">
          <cell r="A528" t="str">
            <v/>
          </cell>
          <cell r="B528" t="str">
            <v/>
          </cell>
          <cell r="C528" t="str">
            <v/>
          </cell>
          <cell r="D528" t="str">
            <v/>
          </cell>
          <cell r="E528" t="str">
            <v/>
          </cell>
          <cell r="G528" t="str">
            <v/>
          </cell>
          <cell r="H528" t="str">
            <v/>
          </cell>
          <cell r="I528" t="str">
            <v/>
          </cell>
          <cell r="K528" t="str">
            <v/>
          </cell>
        </row>
        <row r="529">
          <cell r="A529" t="str">
            <v/>
          </cell>
          <cell r="B529" t="str">
            <v/>
          </cell>
          <cell r="C529" t="str">
            <v/>
          </cell>
          <cell r="D529" t="str">
            <v/>
          </cell>
          <cell r="E529" t="str">
            <v/>
          </cell>
          <cell r="G529" t="str">
            <v/>
          </cell>
          <cell r="H529" t="str">
            <v/>
          </cell>
          <cell r="I529" t="str">
            <v/>
          </cell>
          <cell r="K529" t="str">
            <v/>
          </cell>
        </row>
        <row r="530">
          <cell r="A530" t="str">
            <v/>
          </cell>
          <cell r="B530" t="str">
            <v/>
          </cell>
          <cell r="C530" t="str">
            <v/>
          </cell>
          <cell r="D530" t="str">
            <v/>
          </cell>
          <cell r="E530" t="str">
            <v/>
          </cell>
          <cell r="G530" t="str">
            <v/>
          </cell>
          <cell r="H530" t="str">
            <v/>
          </cell>
          <cell r="I530" t="str">
            <v/>
          </cell>
          <cell r="K530" t="str">
            <v/>
          </cell>
        </row>
        <row r="531">
          <cell r="A531" t="str">
            <v/>
          </cell>
          <cell r="B531" t="str">
            <v/>
          </cell>
          <cell r="C531" t="str">
            <v/>
          </cell>
          <cell r="D531" t="str">
            <v/>
          </cell>
          <cell r="E531" t="str">
            <v/>
          </cell>
          <cell r="G531" t="str">
            <v/>
          </cell>
          <cell r="H531" t="str">
            <v/>
          </cell>
          <cell r="I531" t="str">
            <v/>
          </cell>
          <cell r="K531" t="str">
            <v/>
          </cell>
        </row>
        <row r="532">
          <cell r="A532" t="str">
            <v/>
          </cell>
          <cell r="B532" t="str">
            <v/>
          </cell>
          <cell r="C532" t="str">
            <v/>
          </cell>
          <cell r="D532" t="str">
            <v/>
          </cell>
          <cell r="E532" t="str">
            <v/>
          </cell>
          <cell r="G532" t="str">
            <v/>
          </cell>
          <cell r="H532" t="str">
            <v/>
          </cell>
          <cell r="I532" t="str">
            <v/>
          </cell>
          <cell r="K532" t="str">
            <v/>
          </cell>
        </row>
        <row r="533">
          <cell r="A533" t="str">
            <v/>
          </cell>
          <cell r="B533" t="str">
            <v/>
          </cell>
          <cell r="C533" t="str">
            <v/>
          </cell>
          <cell r="D533" t="str">
            <v/>
          </cell>
          <cell r="E533" t="str">
            <v/>
          </cell>
          <cell r="G533" t="str">
            <v/>
          </cell>
          <cell r="H533" t="str">
            <v/>
          </cell>
          <cell r="I533" t="str">
            <v/>
          </cell>
          <cell r="K533" t="str">
            <v/>
          </cell>
        </row>
        <row r="534">
          <cell r="A534" t="str">
            <v/>
          </cell>
          <cell r="B534" t="str">
            <v/>
          </cell>
          <cell r="C534" t="str">
            <v/>
          </cell>
          <cell r="D534" t="str">
            <v/>
          </cell>
          <cell r="E534" t="str">
            <v/>
          </cell>
          <cell r="G534" t="str">
            <v/>
          </cell>
          <cell r="H534" t="str">
            <v/>
          </cell>
          <cell r="I534" t="str">
            <v/>
          </cell>
          <cell r="K534" t="str">
            <v/>
          </cell>
        </row>
        <row r="535">
          <cell r="A535" t="str">
            <v/>
          </cell>
          <cell r="B535" t="str">
            <v/>
          </cell>
          <cell r="C535" t="str">
            <v/>
          </cell>
          <cell r="D535" t="str">
            <v/>
          </cell>
          <cell r="E535" t="str">
            <v/>
          </cell>
          <cell r="G535" t="str">
            <v/>
          </cell>
          <cell r="H535" t="str">
            <v/>
          </cell>
          <cell r="I535" t="str">
            <v/>
          </cell>
          <cell r="K535" t="str">
            <v/>
          </cell>
        </row>
        <row r="536">
          <cell r="A536" t="str">
            <v/>
          </cell>
          <cell r="B536" t="str">
            <v/>
          </cell>
          <cell r="C536" t="str">
            <v/>
          </cell>
          <cell r="D536" t="str">
            <v/>
          </cell>
          <cell r="E536" t="str">
            <v/>
          </cell>
          <cell r="G536" t="str">
            <v/>
          </cell>
          <cell r="H536" t="str">
            <v/>
          </cell>
          <cell r="I536" t="str">
            <v/>
          </cell>
          <cell r="K536" t="str">
            <v/>
          </cell>
        </row>
        <row r="537">
          <cell r="A537" t="str">
            <v/>
          </cell>
          <cell r="B537" t="str">
            <v/>
          </cell>
          <cell r="C537" t="str">
            <v/>
          </cell>
          <cell r="D537" t="str">
            <v/>
          </cell>
          <cell r="E537" t="str">
            <v/>
          </cell>
          <cell r="G537" t="str">
            <v/>
          </cell>
          <cell r="H537" t="str">
            <v/>
          </cell>
          <cell r="I537" t="str">
            <v/>
          </cell>
          <cell r="K537" t="str">
            <v/>
          </cell>
        </row>
        <row r="538">
          <cell r="A538" t="str">
            <v/>
          </cell>
          <cell r="B538" t="str">
            <v/>
          </cell>
          <cell r="C538" t="str">
            <v/>
          </cell>
          <cell r="D538" t="str">
            <v/>
          </cell>
          <cell r="E538" t="str">
            <v/>
          </cell>
          <cell r="G538" t="str">
            <v/>
          </cell>
          <cell r="H538" t="str">
            <v/>
          </cell>
          <cell r="I538" t="str">
            <v/>
          </cell>
          <cell r="K538" t="str">
            <v/>
          </cell>
        </row>
        <row r="539">
          <cell r="A539" t="str">
            <v/>
          </cell>
          <cell r="B539" t="str">
            <v/>
          </cell>
          <cell r="C539" t="str">
            <v/>
          </cell>
          <cell r="D539" t="str">
            <v/>
          </cell>
          <cell r="E539" t="str">
            <v/>
          </cell>
          <cell r="G539" t="str">
            <v/>
          </cell>
          <cell r="H539" t="str">
            <v/>
          </cell>
          <cell r="I539" t="str">
            <v/>
          </cell>
          <cell r="K539" t="str">
            <v/>
          </cell>
        </row>
        <row r="540">
          <cell r="A540" t="str">
            <v/>
          </cell>
          <cell r="B540" t="str">
            <v/>
          </cell>
          <cell r="C540" t="str">
            <v/>
          </cell>
          <cell r="D540" t="str">
            <v/>
          </cell>
          <cell r="E540" t="str">
            <v/>
          </cell>
          <cell r="G540" t="str">
            <v/>
          </cell>
          <cell r="H540" t="str">
            <v/>
          </cell>
          <cell r="I540" t="str">
            <v/>
          </cell>
          <cell r="K540" t="str">
            <v/>
          </cell>
        </row>
        <row r="541">
          <cell r="A541" t="str">
            <v/>
          </cell>
          <cell r="B541" t="str">
            <v/>
          </cell>
          <cell r="C541" t="str">
            <v/>
          </cell>
          <cell r="D541" t="str">
            <v/>
          </cell>
          <cell r="E541" t="str">
            <v/>
          </cell>
          <cell r="G541" t="str">
            <v/>
          </cell>
          <cell r="H541" t="str">
            <v/>
          </cell>
          <cell r="I541" t="str">
            <v/>
          </cell>
          <cell r="K541" t="str">
            <v/>
          </cell>
        </row>
        <row r="542">
          <cell r="A542" t="str">
            <v/>
          </cell>
          <cell r="B542" t="str">
            <v/>
          </cell>
          <cell r="C542" t="str">
            <v/>
          </cell>
          <cell r="D542" t="str">
            <v/>
          </cell>
          <cell r="E542" t="str">
            <v/>
          </cell>
          <cell r="G542" t="str">
            <v/>
          </cell>
          <cell r="H542" t="str">
            <v/>
          </cell>
          <cell r="I542" t="str">
            <v/>
          </cell>
          <cell r="K542" t="str">
            <v/>
          </cell>
        </row>
        <row r="543">
          <cell r="A543" t="str">
            <v/>
          </cell>
          <cell r="B543" t="str">
            <v/>
          </cell>
          <cell r="C543" t="str">
            <v/>
          </cell>
          <cell r="D543" t="str">
            <v/>
          </cell>
          <cell r="E543" t="str">
            <v/>
          </cell>
          <cell r="G543" t="str">
            <v/>
          </cell>
          <cell r="H543" t="str">
            <v/>
          </cell>
          <cell r="I543" t="str">
            <v/>
          </cell>
          <cell r="K543" t="str">
            <v/>
          </cell>
        </row>
        <row r="544">
          <cell r="A544" t="str">
            <v/>
          </cell>
          <cell r="B544" t="str">
            <v/>
          </cell>
          <cell r="C544" t="str">
            <v/>
          </cell>
          <cell r="D544" t="str">
            <v/>
          </cell>
          <cell r="E544" t="str">
            <v/>
          </cell>
          <cell r="G544" t="str">
            <v/>
          </cell>
          <cell r="H544" t="str">
            <v/>
          </cell>
          <cell r="I544" t="str">
            <v/>
          </cell>
          <cell r="K544" t="str">
            <v/>
          </cell>
        </row>
        <row r="545">
          <cell r="A545" t="str">
            <v/>
          </cell>
          <cell r="B545" t="str">
            <v/>
          </cell>
          <cell r="C545" t="str">
            <v/>
          </cell>
          <cell r="D545" t="str">
            <v/>
          </cell>
          <cell r="E545" t="str">
            <v/>
          </cell>
          <cell r="G545" t="str">
            <v/>
          </cell>
          <cell r="H545" t="str">
            <v/>
          </cell>
          <cell r="I545" t="str">
            <v/>
          </cell>
          <cell r="K545" t="str">
            <v/>
          </cell>
        </row>
        <row r="546">
          <cell r="A546" t="str">
            <v/>
          </cell>
          <cell r="B546" t="str">
            <v/>
          </cell>
          <cell r="C546" t="str">
            <v/>
          </cell>
          <cell r="D546" t="str">
            <v/>
          </cell>
          <cell r="E546" t="str">
            <v/>
          </cell>
          <cell r="G546" t="str">
            <v/>
          </cell>
          <cell r="H546" t="str">
            <v/>
          </cell>
          <cell r="I546" t="str">
            <v/>
          </cell>
          <cell r="K546" t="str">
            <v/>
          </cell>
        </row>
        <row r="547">
          <cell r="A547" t="str">
            <v/>
          </cell>
          <cell r="B547" t="str">
            <v/>
          </cell>
          <cell r="C547" t="str">
            <v/>
          </cell>
          <cell r="D547" t="str">
            <v/>
          </cell>
          <cell r="E547" t="str">
            <v/>
          </cell>
          <cell r="G547" t="str">
            <v/>
          </cell>
          <cell r="H547" t="str">
            <v/>
          </cell>
          <cell r="I547" t="str">
            <v/>
          </cell>
          <cell r="K547" t="str">
            <v/>
          </cell>
        </row>
        <row r="548">
          <cell r="A548" t="str">
            <v/>
          </cell>
          <cell r="B548" t="str">
            <v/>
          </cell>
          <cell r="C548" t="str">
            <v/>
          </cell>
          <cell r="D548" t="str">
            <v/>
          </cell>
          <cell r="E548" t="str">
            <v/>
          </cell>
          <cell r="G548" t="str">
            <v/>
          </cell>
          <cell r="H548" t="str">
            <v/>
          </cell>
          <cell r="I548" t="str">
            <v/>
          </cell>
          <cell r="K548" t="str">
            <v/>
          </cell>
        </row>
        <row r="549">
          <cell r="A549" t="str">
            <v/>
          </cell>
          <cell r="B549" t="str">
            <v/>
          </cell>
          <cell r="C549" t="str">
            <v/>
          </cell>
          <cell r="D549" t="str">
            <v/>
          </cell>
          <cell r="E549" t="str">
            <v/>
          </cell>
          <cell r="G549" t="str">
            <v/>
          </cell>
          <cell r="H549" t="str">
            <v/>
          </cell>
          <cell r="I549" t="str">
            <v/>
          </cell>
          <cell r="K549" t="str">
            <v/>
          </cell>
        </row>
        <row r="550">
          <cell r="A550" t="str">
            <v/>
          </cell>
          <cell r="B550" t="str">
            <v/>
          </cell>
          <cell r="C550" t="str">
            <v/>
          </cell>
          <cell r="D550" t="str">
            <v/>
          </cell>
          <cell r="E550" t="str">
            <v/>
          </cell>
          <cell r="G550" t="str">
            <v/>
          </cell>
          <cell r="H550" t="str">
            <v/>
          </cell>
          <cell r="I550" t="str">
            <v/>
          </cell>
          <cell r="K550" t="str">
            <v/>
          </cell>
        </row>
        <row r="551">
          <cell r="A551" t="str">
            <v/>
          </cell>
          <cell r="B551" t="str">
            <v/>
          </cell>
          <cell r="C551" t="str">
            <v/>
          </cell>
          <cell r="D551" t="str">
            <v/>
          </cell>
          <cell r="E551" t="str">
            <v/>
          </cell>
          <cell r="G551" t="str">
            <v/>
          </cell>
          <cell r="H551" t="str">
            <v/>
          </cell>
          <cell r="I551" t="str">
            <v/>
          </cell>
          <cell r="K551" t="str">
            <v/>
          </cell>
        </row>
        <row r="552">
          <cell r="A552" t="str">
            <v/>
          </cell>
          <cell r="B552" t="str">
            <v/>
          </cell>
          <cell r="C552" t="str">
            <v/>
          </cell>
          <cell r="D552" t="str">
            <v/>
          </cell>
          <cell r="E552" t="str">
            <v/>
          </cell>
          <cell r="G552" t="str">
            <v/>
          </cell>
          <cell r="H552" t="str">
            <v/>
          </cell>
          <cell r="I552" t="str">
            <v/>
          </cell>
          <cell r="K552" t="str">
            <v/>
          </cell>
        </row>
        <row r="553">
          <cell r="A553" t="str">
            <v/>
          </cell>
          <cell r="B553" t="str">
            <v/>
          </cell>
          <cell r="C553" t="str">
            <v/>
          </cell>
          <cell r="D553" t="str">
            <v/>
          </cell>
          <cell r="E553" t="str">
            <v/>
          </cell>
          <cell r="G553" t="str">
            <v/>
          </cell>
          <cell r="H553" t="str">
            <v/>
          </cell>
          <cell r="I553" t="str">
            <v/>
          </cell>
          <cell r="K553" t="str">
            <v/>
          </cell>
        </row>
        <row r="554">
          <cell r="A554" t="str">
            <v/>
          </cell>
          <cell r="B554" t="str">
            <v/>
          </cell>
          <cell r="C554" t="str">
            <v/>
          </cell>
          <cell r="D554" t="str">
            <v/>
          </cell>
          <cell r="E554" t="str">
            <v/>
          </cell>
          <cell r="G554" t="str">
            <v/>
          </cell>
          <cell r="H554" t="str">
            <v/>
          </cell>
          <cell r="I554" t="str">
            <v/>
          </cell>
          <cell r="K554" t="str">
            <v/>
          </cell>
        </row>
        <row r="555">
          <cell r="A555" t="str">
            <v/>
          </cell>
          <cell r="B555" t="str">
            <v/>
          </cell>
          <cell r="C555" t="str">
            <v/>
          </cell>
          <cell r="D555" t="str">
            <v/>
          </cell>
          <cell r="E555" t="str">
            <v/>
          </cell>
          <cell r="G555" t="str">
            <v/>
          </cell>
          <cell r="H555" t="str">
            <v/>
          </cell>
          <cell r="I555" t="str">
            <v/>
          </cell>
          <cell r="K555" t="str">
            <v/>
          </cell>
        </row>
        <row r="556">
          <cell r="A556" t="str">
            <v/>
          </cell>
          <cell r="B556" t="str">
            <v/>
          </cell>
          <cell r="C556" t="str">
            <v/>
          </cell>
          <cell r="D556" t="str">
            <v/>
          </cell>
          <cell r="E556" t="str">
            <v/>
          </cell>
          <cell r="G556" t="str">
            <v/>
          </cell>
          <cell r="H556" t="str">
            <v/>
          </cell>
          <cell r="I556" t="str">
            <v/>
          </cell>
          <cell r="K556" t="str">
            <v/>
          </cell>
        </row>
        <row r="557">
          <cell r="A557" t="str">
            <v/>
          </cell>
          <cell r="B557" t="str">
            <v/>
          </cell>
          <cell r="C557" t="str">
            <v/>
          </cell>
          <cell r="D557" t="str">
            <v/>
          </cell>
          <cell r="E557" t="str">
            <v/>
          </cell>
          <cell r="G557" t="str">
            <v/>
          </cell>
          <cell r="H557" t="str">
            <v/>
          </cell>
          <cell r="I557" t="str">
            <v/>
          </cell>
          <cell r="K557" t="str">
            <v/>
          </cell>
        </row>
        <row r="558">
          <cell r="A558" t="str">
            <v/>
          </cell>
          <cell r="B558" t="str">
            <v/>
          </cell>
          <cell r="C558" t="str">
            <v/>
          </cell>
          <cell r="D558" t="str">
            <v/>
          </cell>
          <cell r="E558" t="str">
            <v/>
          </cell>
          <cell r="G558" t="str">
            <v/>
          </cell>
          <cell r="H558" t="str">
            <v/>
          </cell>
          <cell r="I558" t="str">
            <v/>
          </cell>
          <cell r="K558" t="str">
            <v/>
          </cell>
        </row>
        <row r="559">
          <cell r="A559" t="str">
            <v/>
          </cell>
          <cell r="B559" t="str">
            <v/>
          </cell>
          <cell r="C559" t="str">
            <v/>
          </cell>
          <cell r="D559" t="str">
            <v/>
          </cell>
          <cell r="E559" t="str">
            <v/>
          </cell>
          <cell r="G559" t="str">
            <v/>
          </cell>
          <cell r="H559" t="str">
            <v/>
          </cell>
          <cell r="I559" t="str">
            <v/>
          </cell>
          <cell r="K559" t="str">
            <v/>
          </cell>
        </row>
        <row r="560">
          <cell r="A560" t="str">
            <v/>
          </cell>
          <cell r="B560" t="str">
            <v/>
          </cell>
          <cell r="C560" t="str">
            <v/>
          </cell>
          <cell r="D560" t="str">
            <v/>
          </cell>
          <cell r="E560" t="str">
            <v/>
          </cell>
          <cell r="G560" t="str">
            <v/>
          </cell>
          <cell r="H560" t="str">
            <v/>
          </cell>
          <cell r="I560" t="str">
            <v/>
          </cell>
          <cell r="K560" t="str">
            <v/>
          </cell>
        </row>
        <row r="561">
          <cell r="A561" t="str">
            <v/>
          </cell>
          <cell r="B561" t="str">
            <v/>
          </cell>
          <cell r="C561" t="str">
            <v/>
          </cell>
          <cell r="D561" t="str">
            <v/>
          </cell>
          <cell r="E561" t="str">
            <v/>
          </cell>
          <cell r="G561" t="str">
            <v/>
          </cell>
          <cell r="H561" t="str">
            <v/>
          </cell>
          <cell r="I561" t="str">
            <v/>
          </cell>
          <cell r="K561" t="str">
            <v/>
          </cell>
        </row>
        <row r="562">
          <cell r="A562" t="str">
            <v/>
          </cell>
          <cell r="B562" t="str">
            <v/>
          </cell>
          <cell r="C562" t="str">
            <v/>
          </cell>
          <cell r="D562" t="str">
            <v/>
          </cell>
          <cell r="E562" t="str">
            <v/>
          </cell>
          <cell r="G562" t="str">
            <v/>
          </cell>
          <cell r="H562" t="str">
            <v/>
          </cell>
          <cell r="I562" t="str">
            <v/>
          </cell>
          <cell r="K562" t="str">
            <v/>
          </cell>
        </row>
        <row r="563">
          <cell r="A563" t="str">
            <v/>
          </cell>
          <cell r="B563" t="str">
            <v/>
          </cell>
          <cell r="C563" t="str">
            <v/>
          </cell>
          <cell r="D563" t="str">
            <v/>
          </cell>
          <cell r="E563" t="str">
            <v/>
          </cell>
          <cell r="G563" t="str">
            <v/>
          </cell>
          <cell r="H563" t="str">
            <v/>
          </cell>
          <cell r="I563" t="str">
            <v/>
          </cell>
          <cell r="K563" t="str">
            <v/>
          </cell>
        </row>
        <row r="564">
          <cell r="A564" t="str">
            <v/>
          </cell>
          <cell r="B564" t="str">
            <v/>
          </cell>
          <cell r="C564" t="str">
            <v/>
          </cell>
          <cell r="D564" t="str">
            <v/>
          </cell>
          <cell r="E564" t="str">
            <v/>
          </cell>
          <cell r="G564" t="str">
            <v/>
          </cell>
          <cell r="H564" t="str">
            <v/>
          </cell>
          <cell r="I564" t="str">
            <v/>
          </cell>
          <cell r="K564" t="str">
            <v/>
          </cell>
        </row>
        <row r="565">
          <cell r="A565" t="str">
            <v/>
          </cell>
          <cell r="B565" t="str">
            <v/>
          </cell>
          <cell r="C565" t="str">
            <v/>
          </cell>
          <cell r="D565" t="str">
            <v/>
          </cell>
          <cell r="E565" t="str">
            <v/>
          </cell>
          <cell r="G565" t="str">
            <v/>
          </cell>
          <cell r="H565" t="str">
            <v/>
          </cell>
          <cell r="I565" t="str">
            <v/>
          </cell>
          <cell r="K565" t="str">
            <v/>
          </cell>
        </row>
        <row r="566">
          <cell r="A566" t="str">
            <v/>
          </cell>
          <cell r="B566" t="str">
            <v/>
          </cell>
          <cell r="C566" t="str">
            <v/>
          </cell>
          <cell r="D566" t="str">
            <v/>
          </cell>
          <cell r="E566" t="str">
            <v/>
          </cell>
          <cell r="G566" t="str">
            <v/>
          </cell>
          <cell r="H566" t="str">
            <v/>
          </cell>
          <cell r="I566" t="str">
            <v/>
          </cell>
          <cell r="K566" t="str">
            <v/>
          </cell>
        </row>
        <row r="567">
          <cell r="A567" t="str">
            <v/>
          </cell>
          <cell r="B567" t="str">
            <v/>
          </cell>
          <cell r="C567" t="str">
            <v/>
          </cell>
          <cell r="D567" t="str">
            <v/>
          </cell>
          <cell r="E567" t="str">
            <v/>
          </cell>
          <cell r="G567" t="str">
            <v/>
          </cell>
          <cell r="H567" t="str">
            <v/>
          </cell>
          <cell r="I567" t="str">
            <v/>
          </cell>
          <cell r="K567" t="str">
            <v/>
          </cell>
        </row>
        <row r="568">
          <cell r="A568" t="str">
            <v/>
          </cell>
          <cell r="B568" t="str">
            <v/>
          </cell>
          <cell r="C568" t="str">
            <v/>
          </cell>
          <cell r="D568" t="str">
            <v/>
          </cell>
          <cell r="E568" t="str">
            <v/>
          </cell>
          <cell r="G568" t="str">
            <v/>
          </cell>
          <cell r="H568" t="str">
            <v/>
          </cell>
          <cell r="I568" t="str">
            <v/>
          </cell>
          <cell r="K568" t="str">
            <v/>
          </cell>
        </row>
        <row r="569">
          <cell r="A569" t="str">
            <v/>
          </cell>
          <cell r="B569" t="str">
            <v/>
          </cell>
          <cell r="C569" t="str">
            <v/>
          </cell>
          <cell r="D569" t="str">
            <v/>
          </cell>
          <cell r="E569" t="str">
            <v/>
          </cell>
          <cell r="G569" t="str">
            <v/>
          </cell>
          <cell r="H569" t="str">
            <v/>
          </cell>
          <cell r="I569" t="str">
            <v/>
          </cell>
          <cell r="K569" t="str">
            <v/>
          </cell>
        </row>
        <row r="570">
          <cell r="A570" t="str">
            <v/>
          </cell>
          <cell r="B570" t="str">
            <v/>
          </cell>
          <cell r="C570" t="str">
            <v/>
          </cell>
          <cell r="D570" t="str">
            <v/>
          </cell>
          <cell r="E570" t="str">
            <v/>
          </cell>
          <cell r="G570" t="str">
            <v/>
          </cell>
          <cell r="H570" t="str">
            <v/>
          </cell>
          <cell r="I570" t="str">
            <v/>
          </cell>
          <cell r="K570" t="str">
            <v/>
          </cell>
        </row>
        <row r="571">
          <cell r="A571" t="str">
            <v/>
          </cell>
          <cell r="B571" t="str">
            <v/>
          </cell>
          <cell r="C571" t="str">
            <v/>
          </cell>
          <cell r="D571" t="str">
            <v/>
          </cell>
          <cell r="E571" t="str">
            <v/>
          </cell>
          <cell r="G571" t="str">
            <v/>
          </cell>
          <cell r="H571" t="str">
            <v/>
          </cell>
          <cell r="I571" t="str">
            <v/>
          </cell>
          <cell r="K571" t="str">
            <v/>
          </cell>
        </row>
        <row r="572">
          <cell r="A572" t="str">
            <v/>
          </cell>
          <cell r="B572" t="str">
            <v/>
          </cell>
          <cell r="C572" t="str">
            <v/>
          </cell>
          <cell r="D572" t="str">
            <v/>
          </cell>
          <cell r="E572" t="str">
            <v/>
          </cell>
          <cell r="G572" t="str">
            <v/>
          </cell>
          <cell r="H572" t="str">
            <v/>
          </cell>
          <cell r="I572" t="str">
            <v/>
          </cell>
          <cell r="K572" t="str">
            <v/>
          </cell>
        </row>
        <row r="573">
          <cell r="A573" t="str">
            <v/>
          </cell>
          <cell r="B573" t="str">
            <v/>
          </cell>
          <cell r="C573" t="str">
            <v/>
          </cell>
          <cell r="D573" t="str">
            <v/>
          </cell>
          <cell r="E573" t="str">
            <v/>
          </cell>
          <cell r="G573" t="str">
            <v/>
          </cell>
          <cell r="H573" t="str">
            <v/>
          </cell>
          <cell r="I573" t="str">
            <v/>
          </cell>
          <cell r="K573" t="str">
            <v/>
          </cell>
        </row>
        <row r="574">
          <cell r="A574" t="str">
            <v/>
          </cell>
          <cell r="B574" t="str">
            <v/>
          </cell>
          <cell r="C574" t="str">
            <v/>
          </cell>
          <cell r="D574" t="str">
            <v/>
          </cell>
          <cell r="E574" t="str">
            <v/>
          </cell>
          <cell r="G574" t="str">
            <v/>
          </cell>
          <cell r="H574" t="str">
            <v/>
          </cell>
          <cell r="I574" t="str">
            <v/>
          </cell>
          <cell r="K574" t="str">
            <v/>
          </cell>
        </row>
        <row r="575">
          <cell r="A575" t="str">
            <v/>
          </cell>
          <cell r="B575" t="str">
            <v/>
          </cell>
          <cell r="C575" t="str">
            <v/>
          </cell>
          <cell r="D575" t="str">
            <v/>
          </cell>
          <cell r="E575" t="str">
            <v/>
          </cell>
          <cell r="G575" t="str">
            <v/>
          </cell>
          <cell r="H575" t="str">
            <v/>
          </cell>
          <cell r="I575" t="str">
            <v/>
          </cell>
          <cell r="K575" t="str">
            <v/>
          </cell>
        </row>
        <row r="576">
          <cell r="A576" t="str">
            <v/>
          </cell>
          <cell r="B576" t="str">
            <v/>
          </cell>
          <cell r="C576" t="str">
            <v/>
          </cell>
          <cell r="D576" t="str">
            <v/>
          </cell>
          <cell r="E576" t="str">
            <v/>
          </cell>
          <cell r="G576" t="str">
            <v/>
          </cell>
          <cell r="H576" t="str">
            <v/>
          </cell>
          <cell r="I576" t="str">
            <v/>
          </cell>
          <cell r="K576" t="str">
            <v/>
          </cell>
        </row>
        <row r="577">
          <cell r="A577" t="str">
            <v/>
          </cell>
          <cell r="B577" t="str">
            <v/>
          </cell>
          <cell r="C577" t="str">
            <v/>
          </cell>
          <cell r="D577" t="str">
            <v/>
          </cell>
          <cell r="E577" t="str">
            <v/>
          </cell>
          <cell r="G577" t="str">
            <v/>
          </cell>
          <cell r="H577" t="str">
            <v/>
          </cell>
          <cell r="I577" t="str">
            <v/>
          </cell>
          <cell r="K577" t="str">
            <v/>
          </cell>
        </row>
        <row r="578">
          <cell r="A578" t="str">
            <v/>
          </cell>
          <cell r="B578" t="str">
            <v/>
          </cell>
          <cell r="C578" t="str">
            <v/>
          </cell>
          <cell r="D578" t="str">
            <v/>
          </cell>
          <cell r="E578" t="str">
            <v/>
          </cell>
          <cell r="G578" t="str">
            <v/>
          </cell>
          <cell r="H578" t="str">
            <v/>
          </cell>
          <cell r="I578" t="str">
            <v/>
          </cell>
          <cell r="K578" t="str">
            <v/>
          </cell>
        </row>
        <row r="579">
          <cell r="A579" t="str">
            <v/>
          </cell>
          <cell r="B579" t="str">
            <v/>
          </cell>
          <cell r="C579" t="str">
            <v/>
          </cell>
          <cell r="D579" t="str">
            <v/>
          </cell>
          <cell r="E579" t="str">
            <v/>
          </cell>
          <cell r="G579" t="str">
            <v/>
          </cell>
          <cell r="H579" t="str">
            <v/>
          </cell>
          <cell r="I579" t="str">
            <v/>
          </cell>
          <cell r="K579" t="str">
            <v/>
          </cell>
        </row>
        <row r="580">
          <cell r="A580" t="str">
            <v/>
          </cell>
          <cell r="B580" t="str">
            <v/>
          </cell>
          <cell r="C580" t="str">
            <v/>
          </cell>
          <cell r="D580" t="str">
            <v/>
          </cell>
          <cell r="E580" t="str">
            <v/>
          </cell>
          <cell r="G580" t="str">
            <v/>
          </cell>
          <cell r="H580" t="str">
            <v/>
          </cell>
          <cell r="I580" t="str">
            <v/>
          </cell>
          <cell r="K580" t="str">
            <v/>
          </cell>
        </row>
        <row r="581">
          <cell r="A581" t="str">
            <v/>
          </cell>
          <cell r="B581" t="str">
            <v/>
          </cell>
          <cell r="C581" t="str">
            <v/>
          </cell>
          <cell r="D581" t="str">
            <v/>
          </cell>
          <cell r="E581" t="str">
            <v/>
          </cell>
          <cell r="G581" t="str">
            <v/>
          </cell>
          <cell r="H581" t="str">
            <v/>
          </cell>
          <cell r="I581" t="str">
            <v/>
          </cell>
          <cell r="K581" t="str">
            <v/>
          </cell>
        </row>
        <row r="582">
          <cell r="A582" t="str">
            <v/>
          </cell>
          <cell r="B582" t="str">
            <v/>
          </cell>
          <cell r="C582" t="str">
            <v/>
          </cell>
          <cell r="D582" t="str">
            <v/>
          </cell>
          <cell r="E582" t="str">
            <v/>
          </cell>
          <cell r="G582" t="str">
            <v/>
          </cell>
          <cell r="H582" t="str">
            <v/>
          </cell>
          <cell r="I582" t="str">
            <v/>
          </cell>
          <cell r="K582" t="str">
            <v/>
          </cell>
        </row>
        <row r="583">
          <cell r="A583" t="str">
            <v/>
          </cell>
          <cell r="B583" t="str">
            <v/>
          </cell>
          <cell r="C583" t="str">
            <v/>
          </cell>
          <cell r="D583" t="str">
            <v/>
          </cell>
          <cell r="E583" t="str">
            <v/>
          </cell>
          <cell r="G583" t="str">
            <v/>
          </cell>
          <cell r="H583" t="str">
            <v/>
          </cell>
          <cell r="I583" t="str">
            <v/>
          </cell>
          <cell r="K583" t="str">
            <v/>
          </cell>
        </row>
        <row r="584">
          <cell r="A584" t="str">
            <v/>
          </cell>
          <cell r="B584" t="str">
            <v/>
          </cell>
          <cell r="C584" t="str">
            <v/>
          </cell>
          <cell r="D584" t="str">
            <v/>
          </cell>
          <cell r="E584" t="str">
            <v/>
          </cell>
          <cell r="G584" t="str">
            <v/>
          </cell>
          <cell r="H584" t="str">
            <v/>
          </cell>
          <cell r="I584" t="str">
            <v/>
          </cell>
          <cell r="K584" t="str">
            <v/>
          </cell>
        </row>
        <row r="585">
          <cell r="A585" t="str">
            <v/>
          </cell>
          <cell r="B585" t="str">
            <v/>
          </cell>
          <cell r="C585" t="str">
            <v/>
          </cell>
          <cell r="D585" t="str">
            <v/>
          </cell>
          <cell r="E585" t="str">
            <v/>
          </cell>
          <cell r="G585" t="str">
            <v/>
          </cell>
          <cell r="H585" t="str">
            <v/>
          </cell>
          <cell r="I585" t="str">
            <v/>
          </cell>
          <cell r="K585" t="str">
            <v/>
          </cell>
        </row>
        <row r="586">
          <cell r="A586" t="str">
            <v/>
          </cell>
          <cell r="B586" t="str">
            <v/>
          </cell>
          <cell r="C586" t="str">
            <v/>
          </cell>
          <cell r="D586" t="str">
            <v/>
          </cell>
          <cell r="E586" t="str">
            <v/>
          </cell>
          <cell r="G586" t="str">
            <v/>
          </cell>
          <cell r="H586" t="str">
            <v/>
          </cell>
          <cell r="I586" t="str">
            <v/>
          </cell>
          <cell r="K586" t="str">
            <v/>
          </cell>
        </row>
        <row r="587">
          <cell r="A587" t="str">
            <v/>
          </cell>
          <cell r="B587" t="str">
            <v/>
          </cell>
          <cell r="C587" t="str">
            <v/>
          </cell>
          <cell r="D587" t="str">
            <v/>
          </cell>
          <cell r="E587" t="str">
            <v/>
          </cell>
          <cell r="G587" t="str">
            <v/>
          </cell>
          <cell r="H587" t="str">
            <v/>
          </cell>
          <cell r="I587" t="str">
            <v/>
          </cell>
          <cell r="K587" t="str">
            <v/>
          </cell>
        </row>
        <row r="588">
          <cell r="A588" t="str">
            <v/>
          </cell>
          <cell r="B588" t="str">
            <v/>
          </cell>
          <cell r="C588" t="str">
            <v/>
          </cell>
          <cell r="D588" t="str">
            <v/>
          </cell>
          <cell r="E588" t="str">
            <v/>
          </cell>
          <cell r="G588" t="str">
            <v/>
          </cell>
          <cell r="H588" t="str">
            <v/>
          </cell>
          <cell r="I588" t="str">
            <v/>
          </cell>
          <cell r="K588" t="str">
            <v/>
          </cell>
        </row>
        <row r="589">
          <cell r="A589" t="str">
            <v/>
          </cell>
          <cell r="B589" t="str">
            <v/>
          </cell>
          <cell r="C589" t="str">
            <v/>
          </cell>
          <cell r="D589" t="str">
            <v/>
          </cell>
          <cell r="E589" t="str">
            <v/>
          </cell>
          <cell r="G589" t="str">
            <v/>
          </cell>
          <cell r="H589" t="str">
            <v/>
          </cell>
          <cell r="I589" t="str">
            <v/>
          </cell>
          <cell r="K589" t="str">
            <v/>
          </cell>
        </row>
        <row r="590">
          <cell r="A590" t="str">
            <v/>
          </cell>
          <cell r="B590" t="str">
            <v/>
          </cell>
          <cell r="C590" t="str">
            <v/>
          </cell>
          <cell r="D590" t="str">
            <v/>
          </cell>
          <cell r="E590" t="str">
            <v/>
          </cell>
          <cell r="G590" t="str">
            <v/>
          </cell>
          <cell r="H590" t="str">
            <v/>
          </cell>
          <cell r="I590" t="str">
            <v/>
          </cell>
          <cell r="K590" t="str">
            <v/>
          </cell>
        </row>
        <row r="591">
          <cell r="A591" t="str">
            <v/>
          </cell>
          <cell r="B591" t="str">
            <v/>
          </cell>
          <cell r="C591" t="str">
            <v/>
          </cell>
          <cell r="D591" t="str">
            <v/>
          </cell>
          <cell r="E591" t="str">
            <v/>
          </cell>
          <cell r="G591" t="str">
            <v/>
          </cell>
          <cell r="H591" t="str">
            <v/>
          </cell>
          <cell r="I591" t="str">
            <v/>
          </cell>
          <cell r="K591" t="str">
            <v/>
          </cell>
        </row>
        <row r="592">
          <cell r="A592" t="str">
            <v/>
          </cell>
          <cell r="B592" t="str">
            <v/>
          </cell>
          <cell r="C592" t="str">
            <v/>
          </cell>
          <cell r="D592" t="str">
            <v/>
          </cell>
          <cell r="E592" t="str">
            <v/>
          </cell>
          <cell r="G592" t="str">
            <v/>
          </cell>
          <cell r="H592" t="str">
            <v/>
          </cell>
          <cell r="I592" t="str">
            <v/>
          </cell>
          <cell r="K592" t="str">
            <v/>
          </cell>
        </row>
        <row r="593">
          <cell r="A593" t="str">
            <v/>
          </cell>
          <cell r="B593" t="str">
            <v/>
          </cell>
          <cell r="C593" t="str">
            <v/>
          </cell>
          <cell r="D593" t="str">
            <v/>
          </cell>
          <cell r="E593" t="str">
            <v/>
          </cell>
          <cell r="G593" t="str">
            <v/>
          </cell>
          <cell r="H593" t="str">
            <v/>
          </cell>
          <cell r="I593" t="str">
            <v/>
          </cell>
          <cell r="K593" t="str">
            <v/>
          </cell>
        </row>
        <row r="594">
          <cell r="A594" t="str">
            <v/>
          </cell>
          <cell r="B594" t="str">
            <v/>
          </cell>
          <cell r="C594" t="str">
            <v/>
          </cell>
          <cell r="D594" t="str">
            <v/>
          </cell>
          <cell r="E594" t="str">
            <v/>
          </cell>
          <cell r="G594" t="str">
            <v/>
          </cell>
          <cell r="H594" t="str">
            <v/>
          </cell>
          <cell r="I594" t="str">
            <v/>
          </cell>
          <cell r="K594" t="str">
            <v/>
          </cell>
        </row>
        <row r="595">
          <cell r="A595" t="str">
            <v/>
          </cell>
          <cell r="B595" t="str">
            <v/>
          </cell>
          <cell r="C595" t="str">
            <v/>
          </cell>
          <cell r="D595" t="str">
            <v/>
          </cell>
          <cell r="E595" t="str">
            <v/>
          </cell>
          <cell r="G595" t="str">
            <v/>
          </cell>
          <cell r="H595" t="str">
            <v/>
          </cell>
          <cell r="I595" t="str">
            <v/>
          </cell>
          <cell r="K595" t="str">
            <v/>
          </cell>
        </row>
        <row r="596">
          <cell r="A596" t="str">
            <v/>
          </cell>
          <cell r="B596" t="str">
            <v/>
          </cell>
          <cell r="C596" t="str">
            <v/>
          </cell>
          <cell r="D596" t="str">
            <v/>
          </cell>
          <cell r="E596" t="str">
            <v/>
          </cell>
          <cell r="G596" t="str">
            <v/>
          </cell>
          <cell r="H596" t="str">
            <v/>
          </cell>
          <cell r="I596" t="str">
            <v/>
          </cell>
          <cell r="K596" t="str">
            <v/>
          </cell>
        </row>
        <row r="597">
          <cell r="A597" t="str">
            <v/>
          </cell>
          <cell r="B597" t="str">
            <v/>
          </cell>
          <cell r="C597" t="str">
            <v/>
          </cell>
          <cell r="D597" t="str">
            <v/>
          </cell>
          <cell r="E597" t="str">
            <v/>
          </cell>
          <cell r="G597" t="str">
            <v/>
          </cell>
          <cell r="H597" t="str">
            <v/>
          </cell>
          <cell r="I597" t="str">
            <v/>
          </cell>
          <cell r="K597" t="str">
            <v/>
          </cell>
        </row>
        <row r="598">
          <cell r="A598" t="str">
            <v/>
          </cell>
          <cell r="B598" t="str">
            <v/>
          </cell>
          <cell r="C598" t="str">
            <v/>
          </cell>
          <cell r="D598" t="str">
            <v/>
          </cell>
          <cell r="E598" t="str">
            <v/>
          </cell>
          <cell r="G598" t="str">
            <v/>
          </cell>
          <cell r="H598" t="str">
            <v/>
          </cell>
          <cell r="I598" t="str">
            <v/>
          </cell>
          <cell r="K598" t="str">
            <v/>
          </cell>
        </row>
        <row r="599">
          <cell r="A599" t="str">
            <v/>
          </cell>
          <cell r="B599" t="str">
            <v/>
          </cell>
          <cell r="C599" t="str">
            <v/>
          </cell>
          <cell r="D599" t="str">
            <v/>
          </cell>
          <cell r="E599" t="str">
            <v/>
          </cell>
          <cell r="G599" t="str">
            <v/>
          </cell>
          <cell r="H599" t="str">
            <v/>
          </cell>
          <cell r="I599" t="str">
            <v/>
          </cell>
          <cell r="K599" t="str">
            <v/>
          </cell>
        </row>
        <row r="600">
          <cell r="A600" t="str">
            <v/>
          </cell>
          <cell r="B600" t="str">
            <v/>
          </cell>
          <cell r="C600" t="str">
            <v/>
          </cell>
          <cell r="D600" t="str">
            <v/>
          </cell>
          <cell r="E600" t="str">
            <v/>
          </cell>
          <cell r="G600" t="str">
            <v/>
          </cell>
          <cell r="H600" t="str">
            <v/>
          </cell>
          <cell r="I600" t="str">
            <v/>
          </cell>
          <cell r="K600" t="str">
            <v/>
          </cell>
        </row>
        <row r="601">
          <cell r="A601" t="str">
            <v/>
          </cell>
          <cell r="B601" t="str">
            <v/>
          </cell>
          <cell r="C601" t="str">
            <v/>
          </cell>
          <cell r="D601" t="str">
            <v/>
          </cell>
          <cell r="E601" t="str">
            <v/>
          </cell>
          <cell r="G601" t="str">
            <v/>
          </cell>
          <cell r="H601" t="str">
            <v/>
          </cell>
          <cell r="I601" t="str">
            <v/>
          </cell>
          <cell r="K601" t="str">
            <v/>
          </cell>
        </row>
        <row r="602">
          <cell r="A602" t="str">
            <v/>
          </cell>
          <cell r="B602" t="str">
            <v/>
          </cell>
          <cell r="C602" t="str">
            <v/>
          </cell>
          <cell r="D602" t="str">
            <v/>
          </cell>
          <cell r="E602" t="str">
            <v/>
          </cell>
          <cell r="G602" t="str">
            <v/>
          </cell>
          <cell r="H602" t="str">
            <v/>
          </cell>
          <cell r="I602" t="str">
            <v/>
          </cell>
          <cell r="K602" t="str">
            <v/>
          </cell>
        </row>
        <row r="603">
          <cell r="A603" t="str">
            <v/>
          </cell>
          <cell r="B603" t="str">
            <v/>
          </cell>
          <cell r="C603" t="str">
            <v/>
          </cell>
          <cell r="D603" t="str">
            <v/>
          </cell>
          <cell r="E603" t="str">
            <v/>
          </cell>
          <cell r="G603" t="str">
            <v/>
          </cell>
          <cell r="H603" t="str">
            <v/>
          </cell>
          <cell r="I603" t="str">
            <v/>
          </cell>
          <cell r="K603" t="str">
            <v/>
          </cell>
        </row>
        <row r="604">
          <cell r="A604" t="str">
            <v/>
          </cell>
          <cell r="B604" t="str">
            <v/>
          </cell>
          <cell r="C604" t="str">
            <v/>
          </cell>
          <cell r="D604" t="str">
            <v/>
          </cell>
          <cell r="E604" t="str">
            <v/>
          </cell>
          <cell r="G604" t="str">
            <v/>
          </cell>
          <cell r="H604" t="str">
            <v/>
          </cell>
          <cell r="I604" t="str">
            <v/>
          </cell>
          <cell r="K604" t="str">
            <v/>
          </cell>
        </row>
        <row r="605">
          <cell r="A605" t="str">
            <v/>
          </cell>
          <cell r="B605" t="str">
            <v/>
          </cell>
          <cell r="C605" t="str">
            <v/>
          </cell>
          <cell r="D605" t="str">
            <v/>
          </cell>
          <cell r="E605" t="str">
            <v/>
          </cell>
          <cell r="G605" t="str">
            <v/>
          </cell>
          <cell r="H605" t="str">
            <v/>
          </cell>
          <cell r="I605" t="str">
            <v/>
          </cell>
          <cell r="K605" t="str">
            <v/>
          </cell>
        </row>
        <row r="606">
          <cell r="A606" t="str">
            <v/>
          </cell>
          <cell r="B606" t="str">
            <v/>
          </cell>
          <cell r="C606" t="str">
            <v/>
          </cell>
          <cell r="D606" t="str">
            <v/>
          </cell>
          <cell r="E606" t="str">
            <v/>
          </cell>
          <cell r="G606" t="str">
            <v/>
          </cell>
          <cell r="H606" t="str">
            <v/>
          </cell>
          <cell r="I606" t="str">
            <v/>
          </cell>
          <cell r="K606" t="str">
            <v/>
          </cell>
        </row>
        <row r="607">
          <cell r="A607" t="str">
            <v/>
          </cell>
          <cell r="B607" t="str">
            <v/>
          </cell>
          <cell r="C607" t="str">
            <v/>
          </cell>
          <cell r="D607" t="str">
            <v/>
          </cell>
          <cell r="E607" t="str">
            <v/>
          </cell>
          <cell r="G607" t="str">
            <v/>
          </cell>
          <cell r="H607" t="str">
            <v/>
          </cell>
          <cell r="I607" t="str">
            <v/>
          </cell>
          <cell r="K607" t="str">
            <v/>
          </cell>
        </row>
        <row r="608">
          <cell r="A608" t="str">
            <v/>
          </cell>
          <cell r="B608" t="str">
            <v/>
          </cell>
          <cell r="C608" t="str">
            <v/>
          </cell>
          <cell r="D608" t="str">
            <v/>
          </cell>
          <cell r="E608" t="str">
            <v/>
          </cell>
          <cell r="G608" t="str">
            <v/>
          </cell>
          <cell r="H608" t="str">
            <v/>
          </cell>
          <cell r="I608" t="str">
            <v/>
          </cell>
          <cell r="K608" t="str">
            <v/>
          </cell>
        </row>
        <row r="609">
          <cell r="A609" t="str">
            <v/>
          </cell>
          <cell r="B609" t="str">
            <v/>
          </cell>
          <cell r="C609" t="str">
            <v/>
          </cell>
          <cell r="D609" t="str">
            <v/>
          </cell>
          <cell r="E609" t="str">
            <v/>
          </cell>
          <cell r="G609" t="str">
            <v/>
          </cell>
          <cell r="H609" t="str">
            <v/>
          </cell>
          <cell r="I609" t="str">
            <v/>
          </cell>
          <cell r="K609" t="str">
            <v/>
          </cell>
        </row>
        <row r="610">
          <cell r="A610" t="str">
            <v/>
          </cell>
          <cell r="B610" t="str">
            <v/>
          </cell>
          <cell r="C610" t="str">
            <v/>
          </cell>
          <cell r="D610" t="str">
            <v/>
          </cell>
          <cell r="E610" t="str">
            <v/>
          </cell>
          <cell r="G610" t="str">
            <v/>
          </cell>
          <cell r="H610" t="str">
            <v/>
          </cell>
          <cell r="I610" t="str">
            <v/>
          </cell>
          <cell r="K610" t="str">
            <v/>
          </cell>
        </row>
        <row r="611">
          <cell r="A611" t="str">
            <v/>
          </cell>
          <cell r="B611" t="str">
            <v/>
          </cell>
          <cell r="C611" t="str">
            <v/>
          </cell>
          <cell r="D611" t="str">
            <v/>
          </cell>
          <cell r="E611" t="str">
            <v/>
          </cell>
          <cell r="G611" t="str">
            <v/>
          </cell>
          <cell r="H611" t="str">
            <v/>
          </cell>
          <cell r="I611" t="str">
            <v/>
          </cell>
          <cell r="K611" t="str">
            <v/>
          </cell>
        </row>
        <row r="612">
          <cell r="A612" t="str">
            <v/>
          </cell>
          <cell r="B612" t="str">
            <v/>
          </cell>
          <cell r="C612" t="str">
            <v/>
          </cell>
          <cell r="D612" t="str">
            <v/>
          </cell>
          <cell r="E612" t="str">
            <v/>
          </cell>
          <cell r="G612" t="str">
            <v/>
          </cell>
          <cell r="H612" t="str">
            <v/>
          </cell>
          <cell r="I612" t="str">
            <v/>
          </cell>
          <cell r="K612" t="str">
            <v/>
          </cell>
        </row>
        <row r="613">
          <cell r="A613" t="str">
            <v/>
          </cell>
          <cell r="B613" t="str">
            <v/>
          </cell>
          <cell r="C613" t="str">
            <v/>
          </cell>
          <cell r="D613" t="str">
            <v/>
          </cell>
          <cell r="E613" t="str">
            <v/>
          </cell>
          <cell r="G613" t="str">
            <v/>
          </cell>
          <cell r="H613" t="str">
            <v/>
          </cell>
          <cell r="I613" t="str">
            <v/>
          </cell>
          <cell r="K613" t="str">
            <v/>
          </cell>
        </row>
        <row r="614">
          <cell r="A614" t="str">
            <v/>
          </cell>
          <cell r="B614" t="str">
            <v/>
          </cell>
          <cell r="C614" t="str">
            <v/>
          </cell>
          <cell r="D614" t="str">
            <v/>
          </cell>
          <cell r="E614" t="str">
            <v/>
          </cell>
          <cell r="G614" t="str">
            <v/>
          </cell>
          <cell r="H614" t="str">
            <v/>
          </cell>
          <cell r="I614" t="str">
            <v/>
          </cell>
          <cell r="K614" t="str">
            <v/>
          </cell>
        </row>
        <row r="615">
          <cell r="A615" t="str">
            <v/>
          </cell>
          <cell r="B615" t="str">
            <v/>
          </cell>
          <cell r="C615" t="str">
            <v/>
          </cell>
          <cell r="D615" t="str">
            <v/>
          </cell>
          <cell r="E615" t="str">
            <v/>
          </cell>
          <cell r="G615" t="str">
            <v/>
          </cell>
          <cell r="H615" t="str">
            <v/>
          </cell>
          <cell r="I615" t="str">
            <v/>
          </cell>
          <cell r="K615" t="str">
            <v/>
          </cell>
        </row>
        <row r="616">
          <cell r="A616" t="str">
            <v/>
          </cell>
          <cell r="B616" t="str">
            <v/>
          </cell>
          <cell r="C616" t="str">
            <v/>
          </cell>
          <cell r="D616" t="str">
            <v/>
          </cell>
          <cell r="E616" t="str">
            <v/>
          </cell>
          <cell r="G616" t="str">
            <v/>
          </cell>
          <cell r="H616" t="str">
            <v/>
          </cell>
          <cell r="I616" t="str">
            <v/>
          </cell>
          <cell r="K616" t="str">
            <v/>
          </cell>
        </row>
        <row r="617">
          <cell r="A617" t="str">
            <v/>
          </cell>
          <cell r="B617" t="str">
            <v/>
          </cell>
          <cell r="C617" t="str">
            <v/>
          </cell>
          <cell r="D617" t="str">
            <v/>
          </cell>
          <cell r="E617" t="str">
            <v/>
          </cell>
          <cell r="G617" t="str">
            <v/>
          </cell>
          <cell r="H617" t="str">
            <v/>
          </cell>
          <cell r="I617" t="str">
            <v/>
          </cell>
          <cell r="K617" t="str">
            <v/>
          </cell>
        </row>
        <row r="618">
          <cell r="A618" t="str">
            <v/>
          </cell>
          <cell r="B618" t="str">
            <v/>
          </cell>
          <cell r="C618" t="str">
            <v/>
          </cell>
          <cell r="D618" t="str">
            <v/>
          </cell>
          <cell r="E618" t="str">
            <v/>
          </cell>
          <cell r="G618" t="str">
            <v/>
          </cell>
          <cell r="H618" t="str">
            <v/>
          </cell>
          <cell r="I618" t="str">
            <v/>
          </cell>
          <cell r="K618" t="str">
            <v/>
          </cell>
        </row>
        <row r="619">
          <cell r="A619" t="str">
            <v/>
          </cell>
          <cell r="B619" t="str">
            <v/>
          </cell>
          <cell r="C619" t="str">
            <v/>
          </cell>
          <cell r="D619" t="str">
            <v/>
          </cell>
          <cell r="E619" t="str">
            <v/>
          </cell>
          <cell r="G619" t="str">
            <v/>
          </cell>
          <cell r="H619" t="str">
            <v/>
          </cell>
          <cell r="I619" t="str">
            <v/>
          </cell>
          <cell r="K619" t="str">
            <v/>
          </cell>
        </row>
        <row r="620">
          <cell r="A620" t="str">
            <v/>
          </cell>
          <cell r="B620" t="str">
            <v/>
          </cell>
          <cell r="C620" t="str">
            <v/>
          </cell>
          <cell r="D620" t="str">
            <v/>
          </cell>
          <cell r="E620" t="str">
            <v/>
          </cell>
          <cell r="G620" t="str">
            <v/>
          </cell>
          <cell r="H620" t="str">
            <v/>
          </cell>
          <cell r="I620" t="str">
            <v/>
          </cell>
          <cell r="K620" t="str">
            <v/>
          </cell>
        </row>
        <row r="621">
          <cell r="A621" t="str">
            <v/>
          </cell>
          <cell r="B621" t="str">
            <v/>
          </cell>
          <cell r="C621" t="str">
            <v/>
          </cell>
          <cell r="D621" t="str">
            <v/>
          </cell>
          <cell r="E621" t="str">
            <v/>
          </cell>
          <cell r="G621" t="str">
            <v/>
          </cell>
          <cell r="H621" t="str">
            <v/>
          </cell>
          <cell r="I621" t="str">
            <v/>
          </cell>
          <cell r="K621" t="str">
            <v/>
          </cell>
        </row>
        <row r="622">
          <cell r="A622" t="str">
            <v/>
          </cell>
          <cell r="B622" t="str">
            <v/>
          </cell>
          <cell r="C622" t="str">
            <v/>
          </cell>
          <cell r="D622" t="str">
            <v/>
          </cell>
          <cell r="E622" t="str">
            <v/>
          </cell>
          <cell r="G622" t="str">
            <v/>
          </cell>
          <cell r="H622" t="str">
            <v/>
          </cell>
          <cell r="I622" t="str">
            <v/>
          </cell>
          <cell r="K622" t="str">
            <v/>
          </cell>
        </row>
        <row r="623">
          <cell r="A623" t="str">
            <v/>
          </cell>
          <cell r="B623" t="str">
            <v/>
          </cell>
          <cell r="C623" t="str">
            <v/>
          </cell>
          <cell r="D623" t="str">
            <v/>
          </cell>
          <cell r="E623" t="str">
            <v/>
          </cell>
          <cell r="G623" t="str">
            <v/>
          </cell>
          <cell r="H623" t="str">
            <v/>
          </cell>
          <cell r="I623" t="str">
            <v/>
          </cell>
          <cell r="K623" t="str">
            <v/>
          </cell>
        </row>
        <row r="624">
          <cell r="A624" t="str">
            <v/>
          </cell>
          <cell r="B624" t="str">
            <v/>
          </cell>
          <cell r="C624" t="str">
            <v/>
          </cell>
          <cell r="D624" t="str">
            <v/>
          </cell>
          <cell r="E624" t="str">
            <v/>
          </cell>
          <cell r="G624" t="str">
            <v/>
          </cell>
          <cell r="H624" t="str">
            <v/>
          </cell>
          <cell r="I624" t="str">
            <v/>
          </cell>
          <cell r="K624" t="str">
            <v/>
          </cell>
        </row>
        <row r="625">
          <cell r="A625" t="str">
            <v/>
          </cell>
          <cell r="B625" t="str">
            <v/>
          </cell>
          <cell r="C625" t="str">
            <v/>
          </cell>
          <cell r="D625" t="str">
            <v/>
          </cell>
          <cell r="E625" t="str">
            <v/>
          </cell>
          <cell r="G625" t="str">
            <v/>
          </cell>
          <cell r="H625" t="str">
            <v/>
          </cell>
          <cell r="I625" t="str">
            <v/>
          </cell>
          <cell r="K625" t="str">
            <v/>
          </cell>
        </row>
        <row r="626">
          <cell r="A626" t="str">
            <v/>
          </cell>
          <cell r="B626" t="str">
            <v/>
          </cell>
          <cell r="C626" t="str">
            <v/>
          </cell>
          <cell r="D626" t="str">
            <v/>
          </cell>
          <cell r="E626" t="str">
            <v/>
          </cell>
          <cell r="G626" t="str">
            <v/>
          </cell>
          <cell r="H626" t="str">
            <v/>
          </cell>
          <cell r="I626" t="str">
            <v/>
          </cell>
          <cell r="K626" t="str">
            <v/>
          </cell>
        </row>
        <row r="627">
          <cell r="A627" t="str">
            <v/>
          </cell>
          <cell r="B627" t="str">
            <v/>
          </cell>
          <cell r="C627" t="str">
            <v/>
          </cell>
          <cell r="D627" t="str">
            <v/>
          </cell>
          <cell r="E627" t="str">
            <v/>
          </cell>
          <cell r="G627" t="str">
            <v/>
          </cell>
          <cell r="H627" t="str">
            <v/>
          </cell>
          <cell r="I627" t="str">
            <v/>
          </cell>
          <cell r="K627" t="str">
            <v/>
          </cell>
        </row>
        <row r="628">
          <cell r="A628" t="str">
            <v/>
          </cell>
          <cell r="B628" t="str">
            <v/>
          </cell>
          <cell r="C628" t="str">
            <v/>
          </cell>
          <cell r="D628" t="str">
            <v/>
          </cell>
          <cell r="E628" t="str">
            <v/>
          </cell>
          <cell r="G628" t="str">
            <v/>
          </cell>
          <cell r="H628" t="str">
            <v/>
          </cell>
          <cell r="I628" t="str">
            <v/>
          </cell>
          <cell r="K628" t="str">
            <v/>
          </cell>
        </row>
        <row r="629">
          <cell r="A629" t="str">
            <v/>
          </cell>
          <cell r="B629" t="str">
            <v/>
          </cell>
          <cell r="C629" t="str">
            <v/>
          </cell>
          <cell r="D629" t="str">
            <v/>
          </cell>
          <cell r="E629" t="str">
            <v/>
          </cell>
          <cell r="G629" t="str">
            <v/>
          </cell>
          <cell r="H629" t="str">
            <v/>
          </cell>
          <cell r="I629" t="str">
            <v/>
          </cell>
          <cell r="K629" t="str">
            <v/>
          </cell>
        </row>
        <row r="630">
          <cell r="A630" t="str">
            <v/>
          </cell>
          <cell r="B630" t="str">
            <v/>
          </cell>
          <cell r="C630" t="str">
            <v/>
          </cell>
          <cell r="D630" t="str">
            <v/>
          </cell>
          <cell r="E630" t="str">
            <v/>
          </cell>
          <cell r="G630" t="str">
            <v/>
          </cell>
          <cell r="H630" t="str">
            <v/>
          </cell>
          <cell r="I630" t="str">
            <v/>
          </cell>
          <cell r="K630" t="str">
            <v/>
          </cell>
        </row>
        <row r="631">
          <cell r="A631" t="str">
            <v/>
          </cell>
          <cell r="B631" t="str">
            <v/>
          </cell>
          <cell r="C631" t="str">
            <v/>
          </cell>
          <cell r="D631" t="str">
            <v/>
          </cell>
          <cell r="E631" t="str">
            <v/>
          </cell>
          <cell r="G631" t="str">
            <v/>
          </cell>
          <cell r="H631" t="str">
            <v/>
          </cell>
          <cell r="I631" t="str">
            <v/>
          </cell>
          <cell r="K631" t="str">
            <v/>
          </cell>
        </row>
        <row r="632">
          <cell r="A632" t="str">
            <v/>
          </cell>
          <cell r="B632" t="str">
            <v/>
          </cell>
          <cell r="C632" t="str">
            <v/>
          </cell>
          <cell r="D632" t="str">
            <v/>
          </cell>
          <cell r="E632" t="str">
            <v/>
          </cell>
          <cell r="G632" t="str">
            <v/>
          </cell>
          <cell r="H632" t="str">
            <v/>
          </cell>
          <cell r="I632" t="str">
            <v/>
          </cell>
          <cell r="K632" t="str">
            <v/>
          </cell>
        </row>
        <row r="633">
          <cell r="A633" t="str">
            <v/>
          </cell>
          <cell r="B633" t="str">
            <v/>
          </cell>
          <cell r="C633" t="str">
            <v/>
          </cell>
          <cell r="D633" t="str">
            <v/>
          </cell>
          <cell r="E633" t="str">
            <v/>
          </cell>
          <cell r="G633" t="str">
            <v/>
          </cell>
          <cell r="H633" t="str">
            <v/>
          </cell>
          <cell r="I633" t="str">
            <v/>
          </cell>
          <cell r="K633" t="str">
            <v/>
          </cell>
        </row>
        <row r="634">
          <cell r="A634" t="str">
            <v/>
          </cell>
          <cell r="B634" t="str">
            <v/>
          </cell>
          <cell r="C634" t="str">
            <v/>
          </cell>
          <cell r="D634" t="str">
            <v/>
          </cell>
          <cell r="E634" t="str">
            <v/>
          </cell>
          <cell r="G634" t="str">
            <v/>
          </cell>
          <cell r="H634" t="str">
            <v/>
          </cell>
          <cell r="I634" t="str">
            <v/>
          </cell>
          <cell r="K634" t="str">
            <v/>
          </cell>
        </row>
        <row r="635">
          <cell r="A635" t="str">
            <v/>
          </cell>
          <cell r="B635" t="str">
            <v/>
          </cell>
          <cell r="C635" t="str">
            <v/>
          </cell>
          <cell r="D635" t="str">
            <v/>
          </cell>
          <cell r="E635" t="str">
            <v/>
          </cell>
          <cell r="G635" t="str">
            <v/>
          </cell>
          <cell r="H635" t="str">
            <v/>
          </cell>
          <cell r="I635" t="str">
            <v/>
          </cell>
          <cell r="K635" t="str">
            <v/>
          </cell>
        </row>
        <row r="636">
          <cell r="A636" t="str">
            <v/>
          </cell>
          <cell r="B636" t="str">
            <v/>
          </cell>
          <cell r="C636" t="str">
            <v/>
          </cell>
          <cell r="D636" t="str">
            <v/>
          </cell>
          <cell r="E636" t="str">
            <v/>
          </cell>
          <cell r="G636" t="str">
            <v/>
          </cell>
          <cell r="H636" t="str">
            <v/>
          </cell>
          <cell r="I636" t="str">
            <v/>
          </cell>
          <cell r="K636" t="str">
            <v/>
          </cell>
        </row>
        <row r="637">
          <cell r="A637" t="str">
            <v/>
          </cell>
          <cell r="B637" t="str">
            <v/>
          </cell>
          <cell r="C637" t="str">
            <v/>
          </cell>
          <cell r="D637" t="str">
            <v/>
          </cell>
          <cell r="E637" t="str">
            <v/>
          </cell>
          <cell r="G637" t="str">
            <v/>
          </cell>
          <cell r="H637" t="str">
            <v/>
          </cell>
          <cell r="I637" t="str">
            <v/>
          </cell>
          <cell r="K637" t="str">
            <v/>
          </cell>
        </row>
        <row r="638">
          <cell r="A638" t="str">
            <v/>
          </cell>
          <cell r="B638" t="str">
            <v/>
          </cell>
          <cell r="C638" t="str">
            <v/>
          </cell>
          <cell r="D638" t="str">
            <v/>
          </cell>
          <cell r="E638" t="str">
            <v/>
          </cell>
          <cell r="G638" t="str">
            <v/>
          </cell>
          <cell r="H638" t="str">
            <v/>
          </cell>
          <cell r="I638" t="str">
            <v/>
          </cell>
          <cell r="K638" t="str">
            <v/>
          </cell>
        </row>
        <row r="639">
          <cell r="A639" t="str">
            <v/>
          </cell>
          <cell r="B639" t="str">
            <v/>
          </cell>
          <cell r="C639" t="str">
            <v/>
          </cell>
          <cell r="D639" t="str">
            <v/>
          </cell>
          <cell r="E639" t="str">
            <v/>
          </cell>
          <cell r="G639" t="str">
            <v/>
          </cell>
          <cell r="H639" t="str">
            <v/>
          </cell>
          <cell r="I639" t="str">
            <v/>
          </cell>
          <cell r="K639" t="str">
            <v/>
          </cell>
        </row>
        <row r="640">
          <cell r="A640" t="str">
            <v/>
          </cell>
          <cell r="B640" t="str">
            <v/>
          </cell>
          <cell r="C640" t="str">
            <v/>
          </cell>
          <cell r="D640" t="str">
            <v/>
          </cell>
          <cell r="E640" t="str">
            <v/>
          </cell>
          <cell r="G640" t="str">
            <v/>
          </cell>
          <cell r="H640" t="str">
            <v/>
          </cell>
          <cell r="I640" t="str">
            <v/>
          </cell>
          <cell r="K640" t="str">
            <v/>
          </cell>
        </row>
        <row r="641">
          <cell r="A641" t="str">
            <v/>
          </cell>
          <cell r="B641" t="str">
            <v/>
          </cell>
          <cell r="C641" t="str">
            <v/>
          </cell>
          <cell r="D641" t="str">
            <v/>
          </cell>
          <cell r="E641" t="str">
            <v/>
          </cell>
          <cell r="G641" t="str">
            <v/>
          </cell>
          <cell r="H641" t="str">
            <v/>
          </cell>
          <cell r="I641" t="str">
            <v/>
          </cell>
          <cell r="K641" t="str">
            <v/>
          </cell>
        </row>
        <row r="642">
          <cell r="A642" t="str">
            <v/>
          </cell>
          <cell r="B642" t="str">
            <v/>
          </cell>
          <cell r="C642" t="str">
            <v/>
          </cell>
          <cell r="D642" t="str">
            <v/>
          </cell>
          <cell r="E642" t="str">
            <v/>
          </cell>
          <cell r="G642" t="str">
            <v/>
          </cell>
          <cell r="H642" t="str">
            <v/>
          </cell>
          <cell r="I642" t="str">
            <v/>
          </cell>
          <cell r="K642" t="str">
            <v/>
          </cell>
        </row>
        <row r="643">
          <cell r="A643" t="str">
            <v/>
          </cell>
          <cell r="B643" t="str">
            <v/>
          </cell>
          <cell r="C643" t="str">
            <v/>
          </cell>
          <cell r="D643" t="str">
            <v/>
          </cell>
          <cell r="E643" t="str">
            <v/>
          </cell>
          <cell r="G643" t="str">
            <v/>
          </cell>
          <cell r="H643" t="str">
            <v/>
          </cell>
          <cell r="I643" t="str">
            <v/>
          </cell>
          <cell r="K643" t="str">
            <v/>
          </cell>
        </row>
        <row r="644">
          <cell r="A644" t="str">
            <v/>
          </cell>
          <cell r="B644" t="str">
            <v/>
          </cell>
          <cell r="C644" t="str">
            <v/>
          </cell>
          <cell r="D644" t="str">
            <v/>
          </cell>
          <cell r="E644" t="str">
            <v/>
          </cell>
          <cell r="G644" t="str">
            <v/>
          </cell>
          <cell r="H644" t="str">
            <v/>
          </cell>
          <cell r="I644" t="str">
            <v/>
          </cell>
          <cell r="K644" t="str">
            <v/>
          </cell>
        </row>
        <row r="645">
          <cell r="A645" t="str">
            <v/>
          </cell>
          <cell r="B645" t="str">
            <v/>
          </cell>
          <cell r="C645" t="str">
            <v/>
          </cell>
          <cell r="D645" t="str">
            <v/>
          </cell>
          <cell r="E645" t="str">
            <v/>
          </cell>
          <cell r="G645" t="str">
            <v/>
          </cell>
          <cell r="H645" t="str">
            <v/>
          </cell>
          <cell r="I645" t="str">
            <v/>
          </cell>
          <cell r="K645" t="str">
            <v/>
          </cell>
        </row>
        <row r="646">
          <cell r="A646" t="str">
            <v/>
          </cell>
          <cell r="B646" t="str">
            <v/>
          </cell>
          <cell r="C646" t="str">
            <v/>
          </cell>
          <cell r="D646" t="str">
            <v/>
          </cell>
          <cell r="E646" t="str">
            <v/>
          </cell>
          <cell r="G646" t="str">
            <v/>
          </cell>
          <cell r="H646" t="str">
            <v/>
          </cell>
          <cell r="I646" t="str">
            <v/>
          </cell>
          <cell r="K646" t="str">
            <v/>
          </cell>
        </row>
        <row r="647">
          <cell r="A647" t="str">
            <v/>
          </cell>
          <cell r="B647" t="str">
            <v/>
          </cell>
          <cell r="C647" t="str">
            <v/>
          </cell>
          <cell r="D647" t="str">
            <v/>
          </cell>
          <cell r="E647" t="str">
            <v/>
          </cell>
          <cell r="G647" t="str">
            <v/>
          </cell>
          <cell r="H647" t="str">
            <v/>
          </cell>
          <cell r="I647" t="str">
            <v/>
          </cell>
          <cell r="K647" t="str">
            <v/>
          </cell>
        </row>
        <row r="648">
          <cell r="A648" t="str">
            <v/>
          </cell>
          <cell r="B648" t="str">
            <v/>
          </cell>
          <cell r="C648" t="str">
            <v/>
          </cell>
          <cell r="D648" t="str">
            <v/>
          </cell>
          <cell r="E648" t="str">
            <v/>
          </cell>
          <cell r="G648" t="str">
            <v/>
          </cell>
          <cell r="H648" t="str">
            <v/>
          </cell>
          <cell r="I648" t="str">
            <v/>
          </cell>
          <cell r="K648" t="str">
            <v/>
          </cell>
        </row>
        <row r="649">
          <cell r="A649" t="str">
            <v/>
          </cell>
          <cell r="B649" t="str">
            <v/>
          </cell>
          <cell r="C649" t="str">
            <v/>
          </cell>
          <cell r="D649" t="str">
            <v/>
          </cell>
          <cell r="E649" t="str">
            <v/>
          </cell>
          <cell r="G649" t="str">
            <v/>
          </cell>
          <cell r="H649" t="str">
            <v/>
          </cell>
          <cell r="I649" t="str">
            <v/>
          </cell>
          <cell r="K649" t="str">
            <v/>
          </cell>
        </row>
        <row r="650">
          <cell r="A650" t="str">
            <v/>
          </cell>
          <cell r="B650" t="str">
            <v/>
          </cell>
          <cell r="C650" t="str">
            <v/>
          </cell>
          <cell r="D650" t="str">
            <v/>
          </cell>
          <cell r="E650" t="str">
            <v/>
          </cell>
          <cell r="G650" t="str">
            <v/>
          </cell>
          <cell r="H650" t="str">
            <v/>
          </cell>
          <cell r="I650" t="str">
            <v/>
          </cell>
          <cell r="K650" t="str">
            <v/>
          </cell>
        </row>
        <row r="651">
          <cell r="A651" t="str">
            <v/>
          </cell>
          <cell r="B651" t="str">
            <v/>
          </cell>
          <cell r="C651" t="str">
            <v/>
          </cell>
          <cell r="D651" t="str">
            <v/>
          </cell>
          <cell r="E651" t="str">
            <v/>
          </cell>
          <cell r="G651" t="str">
            <v/>
          </cell>
          <cell r="H651" t="str">
            <v/>
          </cell>
          <cell r="I651" t="str">
            <v/>
          </cell>
          <cell r="K651" t="str">
            <v/>
          </cell>
        </row>
        <row r="652">
          <cell r="A652" t="str">
            <v/>
          </cell>
          <cell r="B652" t="str">
            <v/>
          </cell>
          <cell r="C652" t="str">
            <v/>
          </cell>
          <cell r="D652" t="str">
            <v/>
          </cell>
          <cell r="E652" t="str">
            <v/>
          </cell>
          <cell r="G652" t="str">
            <v/>
          </cell>
          <cell r="H652" t="str">
            <v/>
          </cell>
          <cell r="I652" t="str">
            <v/>
          </cell>
          <cell r="K652" t="str">
            <v/>
          </cell>
        </row>
        <row r="653">
          <cell r="A653" t="str">
            <v/>
          </cell>
          <cell r="B653" t="str">
            <v/>
          </cell>
          <cell r="C653" t="str">
            <v/>
          </cell>
          <cell r="D653" t="str">
            <v/>
          </cell>
          <cell r="E653" t="str">
            <v/>
          </cell>
          <cell r="G653" t="str">
            <v/>
          </cell>
          <cell r="H653" t="str">
            <v/>
          </cell>
          <cell r="I653" t="str">
            <v/>
          </cell>
          <cell r="K653" t="str">
            <v/>
          </cell>
        </row>
        <row r="654">
          <cell r="A654" t="str">
            <v/>
          </cell>
          <cell r="B654" t="str">
            <v/>
          </cell>
          <cell r="C654" t="str">
            <v/>
          </cell>
          <cell r="D654" t="str">
            <v/>
          </cell>
          <cell r="E654" t="str">
            <v/>
          </cell>
          <cell r="G654" t="str">
            <v/>
          </cell>
          <cell r="H654" t="str">
            <v/>
          </cell>
          <cell r="I654" t="str">
            <v/>
          </cell>
          <cell r="K654" t="str">
            <v/>
          </cell>
        </row>
        <row r="655">
          <cell r="A655" t="str">
            <v/>
          </cell>
          <cell r="B655" t="str">
            <v/>
          </cell>
          <cell r="C655" t="str">
            <v/>
          </cell>
          <cell r="D655" t="str">
            <v/>
          </cell>
          <cell r="E655" t="str">
            <v/>
          </cell>
          <cell r="G655" t="str">
            <v/>
          </cell>
          <cell r="H655" t="str">
            <v/>
          </cell>
          <cell r="I655" t="str">
            <v/>
          </cell>
          <cell r="K655" t="str">
            <v/>
          </cell>
        </row>
        <row r="656">
          <cell r="A656" t="str">
            <v/>
          </cell>
          <cell r="B656" t="str">
            <v/>
          </cell>
          <cell r="C656" t="str">
            <v/>
          </cell>
          <cell r="D656" t="str">
            <v/>
          </cell>
          <cell r="E656" t="str">
            <v/>
          </cell>
          <cell r="G656" t="str">
            <v/>
          </cell>
          <cell r="H656" t="str">
            <v/>
          </cell>
          <cell r="I656" t="str">
            <v/>
          </cell>
          <cell r="K656" t="str">
            <v/>
          </cell>
        </row>
        <row r="657">
          <cell r="A657" t="str">
            <v/>
          </cell>
          <cell r="B657" t="str">
            <v/>
          </cell>
          <cell r="C657" t="str">
            <v/>
          </cell>
          <cell r="D657" t="str">
            <v/>
          </cell>
          <cell r="E657" t="str">
            <v/>
          </cell>
          <cell r="G657" t="str">
            <v/>
          </cell>
          <cell r="H657" t="str">
            <v/>
          </cell>
          <cell r="I657" t="str">
            <v/>
          </cell>
          <cell r="K657" t="str">
            <v/>
          </cell>
        </row>
        <row r="658">
          <cell r="A658" t="str">
            <v/>
          </cell>
          <cell r="B658" t="str">
            <v/>
          </cell>
          <cell r="C658" t="str">
            <v/>
          </cell>
          <cell r="D658" t="str">
            <v/>
          </cell>
          <cell r="E658" t="str">
            <v/>
          </cell>
          <cell r="G658" t="str">
            <v/>
          </cell>
          <cell r="H658" t="str">
            <v/>
          </cell>
          <cell r="I658" t="str">
            <v/>
          </cell>
          <cell r="K658" t="str">
            <v/>
          </cell>
        </row>
        <row r="659">
          <cell r="A659" t="str">
            <v/>
          </cell>
          <cell r="B659" t="str">
            <v/>
          </cell>
          <cell r="C659" t="str">
            <v/>
          </cell>
          <cell r="D659" t="str">
            <v/>
          </cell>
          <cell r="E659" t="str">
            <v/>
          </cell>
          <cell r="G659" t="str">
            <v/>
          </cell>
          <cell r="H659" t="str">
            <v/>
          </cell>
          <cell r="I659" t="str">
            <v/>
          </cell>
          <cell r="K659" t="str">
            <v/>
          </cell>
        </row>
        <row r="660">
          <cell r="A660" t="str">
            <v/>
          </cell>
          <cell r="B660" t="str">
            <v/>
          </cell>
          <cell r="C660" t="str">
            <v/>
          </cell>
          <cell r="D660" t="str">
            <v/>
          </cell>
          <cell r="E660" t="str">
            <v/>
          </cell>
          <cell r="G660" t="str">
            <v/>
          </cell>
          <cell r="H660" t="str">
            <v/>
          </cell>
          <cell r="I660" t="str">
            <v/>
          </cell>
          <cell r="K660" t="str">
            <v/>
          </cell>
        </row>
        <row r="661">
          <cell r="A661" t="str">
            <v/>
          </cell>
          <cell r="B661" t="str">
            <v/>
          </cell>
          <cell r="C661" t="str">
            <v/>
          </cell>
          <cell r="D661" t="str">
            <v/>
          </cell>
          <cell r="E661" t="str">
            <v/>
          </cell>
          <cell r="G661" t="str">
            <v/>
          </cell>
          <cell r="H661" t="str">
            <v/>
          </cell>
          <cell r="I661" t="str">
            <v/>
          </cell>
          <cell r="K661" t="str">
            <v/>
          </cell>
        </row>
        <row r="662">
          <cell r="A662" t="str">
            <v/>
          </cell>
          <cell r="B662" t="str">
            <v/>
          </cell>
          <cell r="C662" t="str">
            <v/>
          </cell>
          <cell r="D662" t="str">
            <v/>
          </cell>
          <cell r="E662" t="str">
            <v/>
          </cell>
          <cell r="G662" t="str">
            <v/>
          </cell>
          <cell r="H662" t="str">
            <v/>
          </cell>
          <cell r="I662" t="str">
            <v/>
          </cell>
          <cell r="K662" t="str">
            <v/>
          </cell>
        </row>
        <row r="663">
          <cell r="A663" t="str">
            <v/>
          </cell>
          <cell r="B663" t="str">
            <v/>
          </cell>
          <cell r="C663" t="str">
            <v/>
          </cell>
          <cell r="D663" t="str">
            <v/>
          </cell>
          <cell r="E663" t="str">
            <v/>
          </cell>
          <cell r="G663" t="str">
            <v/>
          </cell>
          <cell r="H663" t="str">
            <v/>
          </cell>
          <cell r="I663" t="str">
            <v/>
          </cell>
          <cell r="K663" t="str">
            <v/>
          </cell>
        </row>
        <row r="664">
          <cell r="A664" t="str">
            <v/>
          </cell>
          <cell r="B664" t="str">
            <v/>
          </cell>
          <cell r="C664" t="str">
            <v/>
          </cell>
          <cell r="D664" t="str">
            <v/>
          </cell>
          <cell r="E664" t="str">
            <v/>
          </cell>
          <cell r="G664" t="str">
            <v/>
          </cell>
          <cell r="H664" t="str">
            <v/>
          </cell>
          <cell r="I664" t="str">
            <v/>
          </cell>
          <cell r="K664" t="str">
            <v/>
          </cell>
        </row>
        <row r="665">
          <cell r="A665" t="str">
            <v/>
          </cell>
          <cell r="B665" t="str">
            <v/>
          </cell>
          <cell r="C665" t="str">
            <v/>
          </cell>
          <cell r="D665" t="str">
            <v/>
          </cell>
          <cell r="E665" t="str">
            <v/>
          </cell>
          <cell r="G665" t="str">
            <v/>
          </cell>
          <cell r="H665" t="str">
            <v/>
          </cell>
          <cell r="I665" t="str">
            <v/>
          </cell>
          <cell r="K665" t="str">
            <v/>
          </cell>
        </row>
        <row r="666">
          <cell r="A666" t="str">
            <v/>
          </cell>
          <cell r="B666" t="str">
            <v/>
          </cell>
          <cell r="C666" t="str">
            <v/>
          </cell>
          <cell r="D666" t="str">
            <v/>
          </cell>
          <cell r="E666" t="str">
            <v/>
          </cell>
          <cell r="G666" t="str">
            <v/>
          </cell>
          <cell r="H666" t="str">
            <v/>
          </cell>
          <cell r="I666" t="str">
            <v/>
          </cell>
          <cell r="K666" t="str">
            <v/>
          </cell>
        </row>
        <row r="667">
          <cell r="A667" t="str">
            <v/>
          </cell>
          <cell r="B667" t="str">
            <v/>
          </cell>
          <cell r="C667" t="str">
            <v/>
          </cell>
          <cell r="D667" t="str">
            <v/>
          </cell>
          <cell r="E667" t="str">
            <v/>
          </cell>
          <cell r="G667" t="str">
            <v/>
          </cell>
          <cell r="H667" t="str">
            <v/>
          </cell>
          <cell r="I667" t="str">
            <v/>
          </cell>
          <cell r="K667" t="str">
            <v/>
          </cell>
        </row>
        <row r="668">
          <cell r="A668" t="str">
            <v/>
          </cell>
          <cell r="B668" t="str">
            <v/>
          </cell>
          <cell r="C668" t="str">
            <v/>
          </cell>
          <cell r="D668" t="str">
            <v/>
          </cell>
          <cell r="E668" t="str">
            <v/>
          </cell>
          <cell r="G668" t="str">
            <v/>
          </cell>
          <cell r="H668" t="str">
            <v/>
          </cell>
          <cell r="I668" t="str">
            <v/>
          </cell>
          <cell r="K668" t="str">
            <v/>
          </cell>
        </row>
        <row r="669">
          <cell r="A669" t="str">
            <v/>
          </cell>
          <cell r="B669" t="str">
            <v/>
          </cell>
          <cell r="C669" t="str">
            <v/>
          </cell>
          <cell r="D669" t="str">
            <v/>
          </cell>
          <cell r="E669" t="str">
            <v/>
          </cell>
          <cell r="G669" t="str">
            <v/>
          </cell>
          <cell r="H669" t="str">
            <v/>
          </cell>
          <cell r="I669" t="str">
            <v/>
          </cell>
          <cell r="K669" t="str">
            <v/>
          </cell>
        </row>
        <row r="670">
          <cell r="A670" t="str">
            <v/>
          </cell>
          <cell r="B670" t="str">
            <v/>
          </cell>
          <cell r="C670" t="str">
            <v/>
          </cell>
          <cell r="D670" t="str">
            <v/>
          </cell>
          <cell r="E670" t="str">
            <v/>
          </cell>
          <cell r="G670" t="str">
            <v/>
          </cell>
          <cell r="H670" t="str">
            <v/>
          </cell>
          <cell r="I670" t="str">
            <v/>
          </cell>
          <cell r="K670" t="str">
            <v/>
          </cell>
        </row>
        <row r="671">
          <cell r="A671" t="str">
            <v/>
          </cell>
          <cell r="B671" t="str">
            <v/>
          </cell>
          <cell r="C671" t="str">
            <v/>
          </cell>
          <cell r="D671" t="str">
            <v/>
          </cell>
          <cell r="E671" t="str">
            <v/>
          </cell>
          <cell r="G671" t="str">
            <v/>
          </cell>
          <cell r="H671" t="str">
            <v/>
          </cell>
          <cell r="I671" t="str">
            <v/>
          </cell>
          <cell r="K671" t="str">
            <v/>
          </cell>
        </row>
        <row r="672">
          <cell r="A672" t="str">
            <v/>
          </cell>
          <cell r="B672" t="str">
            <v/>
          </cell>
          <cell r="C672" t="str">
            <v/>
          </cell>
          <cell r="D672" t="str">
            <v/>
          </cell>
          <cell r="E672" t="str">
            <v/>
          </cell>
          <cell r="G672" t="str">
            <v/>
          </cell>
          <cell r="H672" t="str">
            <v/>
          </cell>
          <cell r="I672" t="str">
            <v/>
          </cell>
          <cell r="K672" t="str">
            <v/>
          </cell>
        </row>
        <row r="673">
          <cell r="A673" t="str">
            <v/>
          </cell>
          <cell r="B673" t="str">
            <v/>
          </cell>
          <cell r="C673" t="str">
            <v/>
          </cell>
          <cell r="D673" t="str">
            <v/>
          </cell>
          <cell r="E673" t="str">
            <v/>
          </cell>
          <cell r="G673" t="str">
            <v/>
          </cell>
          <cell r="H673" t="str">
            <v/>
          </cell>
          <cell r="I673" t="str">
            <v/>
          </cell>
          <cell r="K673" t="str">
            <v/>
          </cell>
        </row>
        <row r="674">
          <cell r="A674" t="str">
            <v/>
          </cell>
          <cell r="B674" t="str">
            <v/>
          </cell>
          <cell r="C674" t="str">
            <v/>
          </cell>
          <cell r="D674" t="str">
            <v/>
          </cell>
          <cell r="E674" t="str">
            <v/>
          </cell>
          <cell r="G674" t="str">
            <v/>
          </cell>
          <cell r="H674" t="str">
            <v/>
          </cell>
          <cell r="I674" t="str">
            <v/>
          </cell>
          <cell r="K674" t="str">
            <v/>
          </cell>
        </row>
        <row r="675">
          <cell r="A675" t="str">
            <v/>
          </cell>
          <cell r="B675" t="str">
            <v/>
          </cell>
          <cell r="C675" t="str">
            <v/>
          </cell>
          <cell r="D675" t="str">
            <v/>
          </cell>
          <cell r="E675" t="str">
            <v/>
          </cell>
          <cell r="G675" t="str">
            <v/>
          </cell>
          <cell r="H675" t="str">
            <v/>
          </cell>
          <cell r="I675" t="str">
            <v/>
          </cell>
          <cell r="K675" t="str">
            <v/>
          </cell>
        </row>
        <row r="676">
          <cell r="A676" t="str">
            <v/>
          </cell>
          <cell r="B676" t="str">
            <v/>
          </cell>
          <cell r="C676" t="str">
            <v/>
          </cell>
          <cell r="D676" t="str">
            <v/>
          </cell>
          <cell r="E676" t="str">
            <v/>
          </cell>
          <cell r="G676" t="str">
            <v/>
          </cell>
          <cell r="H676" t="str">
            <v/>
          </cell>
          <cell r="I676" t="str">
            <v/>
          </cell>
          <cell r="K676" t="str">
            <v/>
          </cell>
        </row>
        <row r="677">
          <cell r="A677" t="str">
            <v/>
          </cell>
          <cell r="B677" t="str">
            <v/>
          </cell>
          <cell r="C677" t="str">
            <v/>
          </cell>
          <cell r="D677" t="str">
            <v/>
          </cell>
          <cell r="E677" t="str">
            <v/>
          </cell>
          <cell r="G677" t="str">
            <v/>
          </cell>
          <cell r="H677" t="str">
            <v/>
          </cell>
          <cell r="I677" t="str">
            <v/>
          </cell>
          <cell r="K677" t="str">
            <v/>
          </cell>
        </row>
        <row r="678">
          <cell r="A678" t="str">
            <v/>
          </cell>
          <cell r="B678" t="str">
            <v/>
          </cell>
          <cell r="C678" t="str">
            <v/>
          </cell>
          <cell r="D678" t="str">
            <v/>
          </cell>
          <cell r="E678" t="str">
            <v/>
          </cell>
          <cell r="G678" t="str">
            <v/>
          </cell>
          <cell r="H678" t="str">
            <v/>
          </cell>
          <cell r="I678" t="str">
            <v/>
          </cell>
          <cell r="K678" t="str">
            <v/>
          </cell>
        </row>
        <row r="679">
          <cell r="A679" t="str">
            <v/>
          </cell>
          <cell r="B679" t="str">
            <v/>
          </cell>
          <cell r="C679" t="str">
            <v/>
          </cell>
          <cell r="D679" t="str">
            <v/>
          </cell>
          <cell r="E679" t="str">
            <v/>
          </cell>
          <cell r="G679" t="str">
            <v/>
          </cell>
          <cell r="H679" t="str">
            <v/>
          </cell>
          <cell r="I679" t="str">
            <v/>
          </cell>
          <cell r="K679" t="str">
            <v/>
          </cell>
        </row>
        <row r="680">
          <cell r="A680" t="str">
            <v/>
          </cell>
          <cell r="B680" t="str">
            <v/>
          </cell>
          <cell r="C680" t="str">
            <v/>
          </cell>
          <cell r="D680" t="str">
            <v/>
          </cell>
          <cell r="E680" t="str">
            <v/>
          </cell>
          <cell r="G680" t="str">
            <v/>
          </cell>
          <cell r="H680" t="str">
            <v/>
          </cell>
          <cell r="I680" t="str">
            <v/>
          </cell>
          <cell r="K680" t="str">
            <v/>
          </cell>
        </row>
        <row r="681">
          <cell r="A681" t="str">
            <v/>
          </cell>
          <cell r="B681" t="str">
            <v/>
          </cell>
          <cell r="C681" t="str">
            <v/>
          </cell>
          <cell r="D681" t="str">
            <v/>
          </cell>
          <cell r="E681" t="str">
            <v/>
          </cell>
          <cell r="G681" t="str">
            <v/>
          </cell>
          <cell r="H681" t="str">
            <v/>
          </cell>
          <cell r="I681" t="str">
            <v/>
          </cell>
          <cell r="K681" t="str">
            <v/>
          </cell>
        </row>
        <row r="682">
          <cell r="A682" t="str">
            <v/>
          </cell>
          <cell r="B682" t="str">
            <v/>
          </cell>
          <cell r="C682" t="str">
            <v/>
          </cell>
          <cell r="D682" t="str">
            <v/>
          </cell>
          <cell r="E682" t="str">
            <v/>
          </cell>
          <cell r="G682" t="str">
            <v/>
          </cell>
          <cell r="H682" t="str">
            <v/>
          </cell>
          <cell r="I682" t="str">
            <v/>
          </cell>
          <cell r="K682" t="str">
            <v/>
          </cell>
        </row>
        <row r="683">
          <cell r="A683" t="str">
            <v/>
          </cell>
          <cell r="B683" t="str">
            <v/>
          </cell>
          <cell r="C683" t="str">
            <v/>
          </cell>
          <cell r="D683" t="str">
            <v/>
          </cell>
          <cell r="E683" t="str">
            <v/>
          </cell>
          <cell r="G683" t="str">
            <v/>
          </cell>
          <cell r="H683" t="str">
            <v/>
          </cell>
          <cell r="I683" t="str">
            <v/>
          </cell>
          <cell r="K683" t="str">
            <v/>
          </cell>
        </row>
        <row r="684">
          <cell r="A684" t="str">
            <v/>
          </cell>
          <cell r="B684" t="str">
            <v/>
          </cell>
          <cell r="C684" t="str">
            <v/>
          </cell>
          <cell r="D684" t="str">
            <v/>
          </cell>
          <cell r="E684" t="str">
            <v/>
          </cell>
          <cell r="G684" t="str">
            <v/>
          </cell>
          <cell r="H684" t="str">
            <v/>
          </cell>
          <cell r="I684" t="str">
            <v/>
          </cell>
          <cell r="K684" t="str">
            <v/>
          </cell>
        </row>
        <row r="685">
          <cell r="A685" t="str">
            <v/>
          </cell>
          <cell r="B685" t="str">
            <v/>
          </cell>
          <cell r="C685" t="str">
            <v/>
          </cell>
          <cell r="D685" t="str">
            <v/>
          </cell>
          <cell r="E685" t="str">
            <v/>
          </cell>
          <cell r="G685" t="str">
            <v/>
          </cell>
          <cell r="H685" t="str">
            <v/>
          </cell>
          <cell r="I685" t="str">
            <v/>
          </cell>
          <cell r="K685" t="str">
            <v/>
          </cell>
        </row>
        <row r="686">
          <cell r="A686" t="str">
            <v/>
          </cell>
          <cell r="B686" t="str">
            <v/>
          </cell>
          <cell r="C686" t="str">
            <v/>
          </cell>
          <cell r="D686" t="str">
            <v/>
          </cell>
          <cell r="E686" t="str">
            <v/>
          </cell>
          <cell r="G686" t="str">
            <v/>
          </cell>
          <cell r="H686" t="str">
            <v/>
          </cell>
          <cell r="I686" t="str">
            <v/>
          </cell>
          <cell r="K686" t="str">
            <v/>
          </cell>
        </row>
        <row r="687">
          <cell r="A687" t="str">
            <v/>
          </cell>
          <cell r="B687" t="str">
            <v/>
          </cell>
          <cell r="C687" t="str">
            <v/>
          </cell>
          <cell r="D687" t="str">
            <v/>
          </cell>
          <cell r="E687" t="str">
            <v/>
          </cell>
          <cell r="G687" t="str">
            <v/>
          </cell>
          <cell r="H687" t="str">
            <v/>
          </cell>
          <cell r="I687" t="str">
            <v/>
          </cell>
          <cell r="K687" t="str">
            <v/>
          </cell>
        </row>
        <row r="688">
          <cell r="A688" t="str">
            <v/>
          </cell>
          <cell r="B688" t="str">
            <v/>
          </cell>
          <cell r="C688" t="str">
            <v/>
          </cell>
          <cell r="D688" t="str">
            <v/>
          </cell>
          <cell r="E688" t="str">
            <v/>
          </cell>
          <cell r="G688" t="str">
            <v/>
          </cell>
          <cell r="H688" t="str">
            <v/>
          </cell>
          <cell r="I688" t="str">
            <v/>
          </cell>
          <cell r="K688" t="str">
            <v/>
          </cell>
        </row>
        <row r="689">
          <cell r="A689" t="str">
            <v/>
          </cell>
          <cell r="B689" t="str">
            <v/>
          </cell>
          <cell r="C689" t="str">
            <v/>
          </cell>
          <cell r="D689" t="str">
            <v/>
          </cell>
          <cell r="E689" t="str">
            <v/>
          </cell>
          <cell r="G689" t="str">
            <v/>
          </cell>
          <cell r="H689" t="str">
            <v/>
          </cell>
          <cell r="I689" t="str">
            <v/>
          </cell>
          <cell r="K689" t="str">
            <v/>
          </cell>
        </row>
        <row r="690">
          <cell r="A690" t="str">
            <v/>
          </cell>
          <cell r="B690" t="str">
            <v/>
          </cell>
          <cell r="C690" t="str">
            <v/>
          </cell>
          <cell r="D690" t="str">
            <v/>
          </cell>
          <cell r="E690" t="str">
            <v/>
          </cell>
          <cell r="G690" t="str">
            <v/>
          </cell>
          <cell r="H690" t="str">
            <v/>
          </cell>
          <cell r="I690" t="str">
            <v/>
          </cell>
          <cell r="K690" t="str">
            <v/>
          </cell>
        </row>
        <row r="691">
          <cell r="A691" t="str">
            <v/>
          </cell>
          <cell r="B691" t="str">
            <v/>
          </cell>
          <cell r="C691" t="str">
            <v/>
          </cell>
          <cell r="D691" t="str">
            <v/>
          </cell>
          <cell r="E691" t="str">
            <v/>
          </cell>
          <cell r="G691" t="str">
            <v/>
          </cell>
          <cell r="H691" t="str">
            <v/>
          </cell>
          <cell r="I691" t="str">
            <v/>
          </cell>
          <cell r="K691" t="str">
            <v/>
          </cell>
        </row>
        <row r="692">
          <cell r="A692" t="str">
            <v/>
          </cell>
          <cell r="B692" t="str">
            <v/>
          </cell>
          <cell r="C692" t="str">
            <v/>
          </cell>
          <cell r="D692" t="str">
            <v/>
          </cell>
          <cell r="E692" t="str">
            <v/>
          </cell>
          <cell r="G692" t="str">
            <v/>
          </cell>
          <cell r="H692" t="str">
            <v/>
          </cell>
          <cell r="I692" t="str">
            <v/>
          </cell>
          <cell r="K692" t="str">
            <v/>
          </cell>
        </row>
        <row r="693">
          <cell r="A693" t="str">
            <v/>
          </cell>
          <cell r="B693" t="str">
            <v/>
          </cell>
          <cell r="C693" t="str">
            <v/>
          </cell>
          <cell r="D693" t="str">
            <v/>
          </cell>
          <cell r="E693" t="str">
            <v/>
          </cell>
          <cell r="G693" t="str">
            <v/>
          </cell>
          <cell r="H693" t="str">
            <v/>
          </cell>
          <cell r="I693" t="str">
            <v/>
          </cell>
          <cell r="K693" t="str">
            <v/>
          </cell>
        </row>
        <row r="694">
          <cell r="A694" t="str">
            <v/>
          </cell>
          <cell r="B694" t="str">
            <v/>
          </cell>
          <cell r="C694" t="str">
            <v/>
          </cell>
          <cell r="D694" t="str">
            <v/>
          </cell>
          <cell r="E694" t="str">
            <v/>
          </cell>
          <cell r="G694" t="str">
            <v/>
          </cell>
          <cell r="H694" t="str">
            <v/>
          </cell>
          <cell r="I694" t="str">
            <v/>
          </cell>
          <cell r="K694" t="str">
            <v/>
          </cell>
        </row>
        <row r="695">
          <cell r="A695" t="str">
            <v/>
          </cell>
          <cell r="B695" t="str">
            <v/>
          </cell>
          <cell r="C695" t="str">
            <v/>
          </cell>
          <cell r="D695" t="str">
            <v/>
          </cell>
          <cell r="E695" t="str">
            <v/>
          </cell>
          <cell r="G695" t="str">
            <v/>
          </cell>
          <cell r="H695" t="str">
            <v/>
          </cell>
          <cell r="I695" t="str">
            <v/>
          </cell>
          <cell r="K695" t="str">
            <v/>
          </cell>
        </row>
        <row r="696">
          <cell r="A696" t="str">
            <v/>
          </cell>
          <cell r="B696" t="str">
            <v/>
          </cell>
          <cell r="C696" t="str">
            <v/>
          </cell>
          <cell r="D696" t="str">
            <v/>
          </cell>
          <cell r="E696" t="str">
            <v/>
          </cell>
          <cell r="G696" t="str">
            <v/>
          </cell>
          <cell r="H696" t="str">
            <v/>
          </cell>
          <cell r="I696" t="str">
            <v/>
          </cell>
          <cell r="K696" t="str">
            <v/>
          </cell>
        </row>
        <row r="697">
          <cell r="A697" t="str">
            <v/>
          </cell>
          <cell r="B697" t="str">
            <v/>
          </cell>
          <cell r="C697" t="str">
            <v/>
          </cell>
          <cell r="D697" t="str">
            <v/>
          </cell>
          <cell r="E697" t="str">
            <v/>
          </cell>
          <cell r="G697" t="str">
            <v/>
          </cell>
          <cell r="H697" t="str">
            <v/>
          </cell>
          <cell r="I697" t="str">
            <v/>
          </cell>
          <cell r="K697" t="str">
            <v/>
          </cell>
        </row>
        <row r="698">
          <cell r="A698" t="str">
            <v/>
          </cell>
          <cell r="B698" t="str">
            <v/>
          </cell>
          <cell r="C698" t="str">
            <v/>
          </cell>
          <cell r="D698" t="str">
            <v/>
          </cell>
          <cell r="E698" t="str">
            <v/>
          </cell>
          <cell r="G698" t="str">
            <v/>
          </cell>
          <cell r="H698" t="str">
            <v/>
          </cell>
          <cell r="I698" t="str">
            <v/>
          </cell>
          <cell r="K698" t="str">
            <v/>
          </cell>
        </row>
        <row r="699">
          <cell r="A699" t="str">
            <v/>
          </cell>
          <cell r="B699" t="str">
            <v/>
          </cell>
          <cell r="C699" t="str">
            <v/>
          </cell>
          <cell r="D699" t="str">
            <v/>
          </cell>
          <cell r="E699" t="str">
            <v/>
          </cell>
          <cell r="G699" t="str">
            <v/>
          </cell>
          <cell r="H699" t="str">
            <v/>
          </cell>
          <cell r="I699" t="str">
            <v/>
          </cell>
          <cell r="K699" t="str">
            <v/>
          </cell>
        </row>
        <row r="700">
          <cell r="A700" t="str">
            <v/>
          </cell>
          <cell r="B700" t="str">
            <v/>
          </cell>
          <cell r="C700" t="str">
            <v/>
          </cell>
          <cell r="D700" t="str">
            <v/>
          </cell>
          <cell r="E700" t="str">
            <v/>
          </cell>
          <cell r="G700" t="str">
            <v/>
          </cell>
          <cell r="H700" t="str">
            <v/>
          </cell>
          <cell r="I700" t="str">
            <v/>
          </cell>
          <cell r="K700" t="str">
            <v/>
          </cell>
        </row>
        <row r="701">
          <cell r="A701" t="str">
            <v/>
          </cell>
          <cell r="B701" t="str">
            <v/>
          </cell>
          <cell r="C701" t="str">
            <v/>
          </cell>
          <cell r="D701" t="str">
            <v/>
          </cell>
          <cell r="E701" t="str">
            <v/>
          </cell>
          <cell r="G701" t="str">
            <v/>
          </cell>
          <cell r="H701" t="str">
            <v/>
          </cell>
          <cell r="I701" t="str">
            <v/>
          </cell>
          <cell r="K701" t="str">
            <v/>
          </cell>
        </row>
        <row r="702">
          <cell r="A702" t="str">
            <v/>
          </cell>
          <cell r="B702" t="str">
            <v/>
          </cell>
          <cell r="C702" t="str">
            <v/>
          </cell>
          <cell r="D702" t="str">
            <v/>
          </cell>
          <cell r="E702" t="str">
            <v/>
          </cell>
          <cell r="G702" t="str">
            <v/>
          </cell>
          <cell r="H702" t="str">
            <v/>
          </cell>
          <cell r="I702" t="str">
            <v/>
          </cell>
          <cell r="K702" t="str">
            <v/>
          </cell>
        </row>
        <row r="703">
          <cell r="A703" t="str">
            <v/>
          </cell>
          <cell r="B703" t="str">
            <v/>
          </cell>
          <cell r="C703" t="str">
            <v/>
          </cell>
          <cell r="D703" t="str">
            <v/>
          </cell>
          <cell r="E703" t="str">
            <v/>
          </cell>
          <cell r="G703" t="str">
            <v/>
          </cell>
          <cell r="H703" t="str">
            <v/>
          </cell>
          <cell r="I703" t="str">
            <v/>
          </cell>
          <cell r="K703" t="str">
            <v/>
          </cell>
        </row>
        <row r="704">
          <cell r="A704" t="str">
            <v/>
          </cell>
          <cell r="B704" t="str">
            <v/>
          </cell>
          <cell r="C704" t="str">
            <v/>
          </cell>
          <cell r="D704" t="str">
            <v/>
          </cell>
          <cell r="E704" t="str">
            <v/>
          </cell>
          <cell r="G704" t="str">
            <v/>
          </cell>
          <cell r="H704" t="str">
            <v/>
          </cell>
          <cell r="I704" t="str">
            <v/>
          </cell>
          <cell r="K704" t="str">
            <v/>
          </cell>
        </row>
        <row r="705">
          <cell r="A705" t="str">
            <v/>
          </cell>
          <cell r="B705" t="str">
            <v/>
          </cell>
          <cell r="C705" t="str">
            <v/>
          </cell>
          <cell r="D705" t="str">
            <v/>
          </cell>
          <cell r="E705" t="str">
            <v/>
          </cell>
          <cell r="G705" t="str">
            <v/>
          </cell>
          <cell r="H705" t="str">
            <v/>
          </cell>
          <cell r="I705" t="str">
            <v/>
          </cell>
          <cell r="K705" t="str">
            <v/>
          </cell>
        </row>
        <row r="706">
          <cell r="A706" t="str">
            <v/>
          </cell>
          <cell r="B706" t="str">
            <v/>
          </cell>
          <cell r="C706" t="str">
            <v/>
          </cell>
          <cell r="D706" t="str">
            <v/>
          </cell>
          <cell r="E706" t="str">
            <v/>
          </cell>
          <cell r="G706" t="str">
            <v/>
          </cell>
          <cell r="H706" t="str">
            <v/>
          </cell>
          <cell r="I706" t="str">
            <v/>
          </cell>
          <cell r="K706" t="str">
            <v/>
          </cell>
        </row>
        <row r="707">
          <cell r="A707" t="str">
            <v/>
          </cell>
          <cell r="B707" t="str">
            <v/>
          </cell>
          <cell r="C707" t="str">
            <v/>
          </cell>
          <cell r="D707" t="str">
            <v/>
          </cell>
          <cell r="E707" t="str">
            <v/>
          </cell>
          <cell r="G707" t="str">
            <v/>
          </cell>
          <cell r="H707" t="str">
            <v/>
          </cell>
          <cell r="I707" t="str">
            <v/>
          </cell>
          <cell r="K707" t="str">
            <v/>
          </cell>
        </row>
        <row r="708">
          <cell r="A708" t="str">
            <v/>
          </cell>
          <cell r="B708" t="str">
            <v/>
          </cell>
          <cell r="C708" t="str">
            <v/>
          </cell>
          <cell r="D708" t="str">
            <v/>
          </cell>
          <cell r="E708" t="str">
            <v/>
          </cell>
          <cell r="G708" t="str">
            <v/>
          </cell>
          <cell r="H708" t="str">
            <v/>
          </cell>
          <cell r="I708" t="str">
            <v/>
          </cell>
          <cell r="K708" t="str">
            <v/>
          </cell>
        </row>
        <row r="709">
          <cell r="A709" t="str">
            <v/>
          </cell>
          <cell r="B709" t="str">
            <v/>
          </cell>
          <cell r="C709" t="str">
            <v/>
          </cell>
          <cell r="D709" t="str">
            <v/>
          </cell>
          <cell r="E709" t="str">
            <v/>
          </cell>
          <cell r="G709" t="str">
            <v/>
          </cell>
          <cell r="H709" t="str">
            <v/>
          </cell>
          <cell r="I709" t="str">
            <v/>
          </cell>
          <cell r="K709" t="str">
            <v/>
          </cell>
        </row>
        <row r="710">
          <cell r="A710" t="str">
            <v/>
          </cell>
          <cell r="B710" t="str">
            <v/>
          </cell>
          <cell r="C710" t="str">
            <v/>
          </cell>
          <cell r="D710" t="str">
            <v/>
          </cell>
          <cell r="E710" t="str">
            <v/>
          </cell>
          <cell r="G710" t="str">
            <v/>
          </cell>
          <cell r="H710" t="str">
            <v/>
          </cell>
          <cell r="I710" t="str">
            <v/>
          </cell>
          <cell r="K710" t="str">
            <v/>
          </cell>
        </row>
        <row r="711">
          <cell r="A711" t="str">
            <v/>
          </cell>
          <cell r="B711" t="str">
            <v/>
          </cell>
          <cell r="C711" t="str">
            <v/>
          </cell>
          <cell r="D711" t="str">
            <v/>
          </cell>
          <cell r="E711" t="str">
            <v/>
          </cell>
          <cell r="G711" t="str">
            <v/>
          </cell>
          <cell r="H711" t="str">
            <v/>
          </cell>
          <cell r="I711" t="str">
            <v/>
          </cell>
          <cell r="K711" t="str">
            <v/>
          </cell>
        </row>
        <row r="712">
          <cell r="A712" t="str">
            <v/>
          </cell>
          <cell r="B712" t="str">
            <v/>
          </cell>
          <cell r="C712" t="str">
            <v/>
          </cell>
          <cell r="D712" t="str">
            <v/>
          </cell>
          <cell r="E712" t="str">
            <v/>
          </cell>
          <cell r="G712" t="str">
            <v/>
          </cell>
          <cell r="H712" t="str">
            <v/>
          </cell>
          <cell r="I712" t="str">
            <v/>
          </cell>
          <cell r="K712" t="str">
            <v/>
          </cell>
        </row>
        <row r="713">
          <cell r="A713" t="str">
            <v/>
          </cell>
          <cell r="B713" t="str">
            <v/>
          </cell>
          <cell r="C713" t="str">
            <v/>
          </cell>
          <cell r="D713" t="str">
            <v/>
          </cell>
          <cell r="E713" t="str">
            <v/>
          </cell>
          <cell r="G713" t="str">
            <v/>
          </cell>
          <cell r="H713" t="str">
            <v/>
          </cell>
          <cell r="I713" t="str">
            <v/>
          </cell>
          <cell r="K713" t="str">
            <v/>
          </cell>
        </row>
        <row r="714">
          <cell r="A714" t="str">
            <v/>
          </cell>
          <cell r="B714" t="str">
            <v/>
          </cell>
          <cell r="C714" t="str">
            <v/>
          </cell>
          <cell r="D714" t="str">
            <v/>
          </cell>
          <cell r="E714" t="str">
            <v/>
          </cell>
          <cell r="G714" t="str">
            <v/>
          </cell>
          <cell r="H714" t="str">
            <v/>
          </cell>
          <cell r="I714" t="str">
            <v/>
          </cell>
          <cell r="K714" t="str">
            <v/>
          </cell>
        </row>
        <row r="715">
          <cell r="A715" t="str">
            <v/>
          </cell>
          <cell r="B715" t="str">
            <v/>
          </cell>
          <cell r="C715" t="str">
            <v/>
          </cell>
          <cell r="D715" t="str">
            <v/>
          </cell>
          <cell r="E715" t="str">
            <v/>
          </cell>
          <cell r="G715" t="str">
            <v/>
          </cell>
          <cell r="H715" t="str">
            <v/>
          </cell>
          <cell r="I715" t="str">
            <v/>
          </cell>
          <cell r="K715" t="str">
            <v/>
          </cell>
        </row>
        <row r="716">
          <cell r="A716" t="str">
            <v/>
          </cell>
          <cell r="B716" t="str">
            <v/>
          </cell>
          <cell r="C716" t="str">
            <v/>
          </cell>
          <cell r="D716" t="str">
            <v/>
          </cell>
          <cell r="E716" t="str">
            <v/>
          </cell>
          <cell r="G716" t="str">
            <v/>
          </cell>
          <cell r="H716" t="str">
            <v/>
          </cell>
          <cell r="I716" t="str">
            <v/>
          </cell>
          <cell r="K716" t="str">
            <v/>
          </cell>
        </row>
        <row r="717">
          <cell r="A717" t="str">
            <v/>
          </cell>
          <cell r="B717" t="str">
            <v/>
          </cell>
          <cell r="C717" t="str">
            <v/>
          </cell>
          <cell r="D717" t="str">
            <v/>
          </cell>
          <cell r="E717" t="str">
            <v/>
          </cell>
          <cell r="G717" t="str">
            <v/>
          </cell>
          <cell r="H717" t="str">
            <v/>
          </cell>
          <cell r="I717" t="str">
            <v/>
          </cell>
          <cell r="K717" t="str">
            <v/>
          </cell>
        </row>
        <row r="718">
          <cell r="A718" t="str">
            <v/>
          </cell>
          <cell r="B718" t="str">
            <v/>
          </cell>
          <cell r="C718" t="str">
            <v/>
          </cell>
          <cell r="D718" t="str">
            <v/>
          </cell>
          <cell r="E718" t="str">
            <v/>
          </cell>
          <cell r="G718" t="str">
            <v/>
          </cell>
          <cell r="H718" t="str">
            <v/>
          </cell>
          <cell r="I718" t="str">
            <v/>
          </cell>
          <cell r="K718" t="str">
            <v/>
          </cell>
        </row>
        <row r="719">
          <cell r="A719" t="str">
            <v/>
          </cell>
          <cell r="B719" t="str">
            <v/>
          </cell>
          <cell r="C719" t="str">
            <v/>
          </cell>
          <cell r="D719" t="str">
            <v/>
          </cell>
          <cell r="E719" t="str">
            <v/>
          </cell>
          <cell r="G719" t="str">
            <v/>
          </cell>
          <cell r="H719" t="str">
            <v/>
          </cell>
          <cell r="I719" t="str">
            <v/>
          </cell>
          <cell r="K719" t="str">
            <v/>
          </cell>
        </row>
        <row r="720">
          <cell r="A720" t="str">
            <v/>
          </cell>
          <cell r="B720" t="str">
            <v/>
          </cell>
          <cell r="C720" t="str">
            <v/>
          </cell>
          <cell r="D720" t="str">
            <v/>
          </cell>
          <cell r="E720" t="str">
            <v/>
          </cell>
          <cell r="G720" t="str">
            <v/>
          </cell>
          <cell r="H720" t="str">
            <v/>
          </cell>
          <cell r="I720" t="str">
            <v/>
          </cell>
          <cell r="K720" t="str">
            <v/>
          </cell>
        </row>
        <row r="721">
          <cell r="A721" t="str">
            <v/>
          </cell>
          <cell r="B721" t="str">
            <v/>
          </cell>
          <cell r="C721" t="str">
            <v/>
          </cell>
          <cell r="D721" t="str">
            <v/>
          </cell>
          <cell r="E721" t="str">
            <v/>
          </cell>
          <cell r="G721" t="str">
            <v/>
          </cell>
          <cell r="H721" t="str">
            <v/>
          </cell>
          <cell r="I721" t="str">
            <v/>
          </cell>
          <cell r="K721" t="str">
            <v/>
          </cell>
        </row>
        <row r="722">
          <cell r="A722" t="str">
            <v/>
          </cell>
          <cell r="B722" t="str">
            <v/>
          </cell>
          <cell r="C722" t="str">
            <v/>
          </cell>
          <cell r="D722" t="str">
            <v/>
          </cell>
          <cell r="E722" t="str">
            <v/>
          </cell>
          <cell r="G722" t="str">
            <v/>
          </cell>
          <cell r="H722" t="str">
            <v/>
          </cell>
          <cell r="I722" t="str">
            <v/>
          </cell>
          <cell r="K722" t="str">
            <v/>
          </cell>
        </row>
        <row r="723">
          <cell r="A723" t="str">
            <v/>
          </cell>
          <cell r="B723" t="str">
            <v/>
          </cell>
          <cell r="C723" t="str">
            <v/>
          </cell>
          <cell r="D723" t="str">
            <v/>
          </cell>
          <cell r="E723" t="str">
            <v/>
          </cell>
          <cell r="G723" t="str">
            <v/>
          </cell>
          <cell r="H723" t="str">
            <v/>
          </cell>
          <cell r="I723" t="str">
            <v/>
          </cell>
          <cell r="K723" t="str">
            <v/>
          </cell>
        </row>
        <row r="724">
          <cell r="A724" t="str">
            <v/>
          </cell>
          <cell r="B724" t="str">
            <v/>
          </cell>
          <cell r="C724" t="str">
            <v/>
          </cell>
          <cell r="D724" t="str">
            <v/>
          </cell>
          <cell r="E724" t="str">
            <v/>
          </cell>
          <cell r="G724" t="str">
            <v/>
          </cell>
          <cell r="H724" t="str">
            <v/>
          </cell>
          <cell r="I724" t="str">
            <v/>
          </cell>
          <cell r="K724" t="str">
            <v/>
          </cell>
        </row>
        <row r="725">
          <cell r="A725" t="str">
            <v/>
          </cell>
          <cell r="B725" t="str">
            <v/>
          </cell>
          <cell r="C725" t="str">
            <v/>
          </cell>
          <cell r="D725" t="str">
            <v/>
          </cell>
          <cell r="E725" t="str">
            <v/>
          </cell>
          <cell r="G725" t="str">
            <v/>
          </cell>
          <cell r="H725" t="str">
            <v/>
          </cell>
          <cell r="I725" t="str">
            <v/>
          </cell>
          <cell r="K725" t="str">
            <v/>
          </cell>
        </row>
        <row r="726">
          <cell r="A726" t="str">
            <v/>
          </cell>
          <cell r="B726" t="str">
            <v/>
          </cell>
          <cell r="C726" t="str">
            <v/>
          </cell>
          <cell r="D726" t="str">
            <v/>
          </cell>
          <cell r="E726" t="str">
            <v/>
          </cell>
          <cell r="G726" t="str">
            <v/>
          </cell>
          <cell r="H726" t="str">
            <v/>
          </cell>
          <cell r="I726" t="str">
            <v/>
          </cell>
          <cell r="K726" t="str">
            <v/>
          </cell>
        </row>
        <row r="727">
          <cell r="A727" t="str">
            <v/>
          </cell>
          <cell r="B727" t="str">
            <v/>
          </cell>
          <cell r="C727" t="str">
            <v/>
          </cell>
          <cell r="D727" t="str">
            <v/>
          </cell>
          <cell r="E727" t="str">
            <v/>
          </cell>
          <cell r="G727" t="str">
            <v/>
          </cell>
          <cell r="H727" t="str">
            <v/>
          </cell>
          <cell r="I727" t="str">
            <v/>
          </cell>
          <cell r="K727" t="str">
            <v/>
          </cell>
        </row>
        <row r="728">
          <cell r="A728" t="str">
            <v/>
          </cell>
          <cell r="B728" t="str">
            <v/>
          </cell>
          <cell r="C728" t="str">
            <v/>
          </cell>
          <cell r="D728" t="str">
            <v/>
          </cell>
          <cell r="E728" t="str">
            <v/>
          </cell>
          <cell r="G728" t="str">
            <v/>
          </cell>
          <cell r="H728" t="str">
            <v/>
          </cell>
          <cell r="I728" t="str">
            <v/>
          </cell>
          <cell r="K728" t="str">
            <v/>
          </cell>
        </row>
        <row r="729">
          <cell r="A729" t="str">
            <v/>
          </cell>
          <cell r="B729" t="str">
            <v/>
          </cell>
          <cell r="C729" t="str">
            <v/>
          </cell>
          <cell r="D729" t="str">
            <v/>
          </cell>
          <cell r="E729" t="str">
            <v/>
          </cell>
          <cell r="G729" t="str">
            <v/>
          </cell>
          <cell r="H729" t="str">
            <v/>
          </cell>
          <cell r="I729" t="str">
            <v/>
          </cell>
          <cell r="K729" t="str">
            <v/>
          </cell>
        </row>
        <row r="730">
          <cell r="A730" t="str">
            <v/>
          </cell>
          <cell r="B730" t="str">
            <v/>
          </cell>
          <cell r="C730" t="str">
            <v/>
          </cell>
          <cell r="D730" t="str">
            <v/>
          </cell>
          <cell r="E730" t="str">
            <v/>
          </cell>
          <cell r="G730" t="str">
            <v/>
          </cell>
          <cell r="H730" t="str">
            <v/>
          </cell>
          <cell r="I730" t="str">
            <v/>
          </cell>
          <cell r="K730" t="str">
            <v/>
          </cell>
        </row>
        <row r="731">
          <cell r="A731" t="str">
            <v/>
          </cell>
          <cell r="B731" t="str">
            <v/>
          </cell>
          <cell r="C731" t="str">
            <v/>
          </cell>
          <cell r="D731" t="str">
            <v/>
          </cell>
          <cell r="E731" t="str">
            <v/>
          </cell>
          <cell r="G731" t="str">
            <v/>
          </cell>
          <cell r="H731" t="str">
            <v/>
          </cell>
          <cell r="I731" t="str">
            <v/>
          </cell>
          <cell r="K731" t="str">
            <v/>
          </cell>
        </row>
        <row r="732">
          <cell r="A732" t="str">
            <v/>
          </cell>
          <cell r="B732" t="str">
            <v/>
          </cell>
          <cell r="C732" t="str">
            <v/>
          </cell>
          <cell r="D732" t="str">
            <v/>
          </cell>
          <cell r="E732" t="str">
            <v/>
          </cell>
          <cell r="G732" t="str">
            <v/>
          </cell>
          <cell r="H732" t="str">
            <v/>
          </cell>
          <cell r="I732" t="str">
            <v/>
          </cell>
          <cell r="K732" t="str">
            <v/>
          </cell>
        </row>
        <row r="733">
          <cell r="A733" t="str">
            <v/>
          </cell>
          <cell r="B733" t="str">
            <v/>
          </cell>
          <cell r="C733" t="str">
            <v/>
          </cell>
          <cell r="D733" t="str">
            <v/>
          </cell>
          <cell r="E733" t="str">
            <v/>
          </cell>
          <cell r="G733" t="str">
            <v/>
          </cell>
          <cell r="H733" t="str">
            <v/>
          </cell>
          <cell r="I733" t="str">
            <v/>
          </cell>
          <cell r="K733" t="str">
            <v/>
          </cell>
        </row>
        <row r="734">
          <cell r="A734" t="str">
            <v/>
          </cell>
          <cell r="B734" t="str">
            <v/>
          </cell>
          <cell r="C734" t="str">
            <v/>
          </cell>
          <cell r="D734" t="str">
            <v/>
          </cell>
          <cell r="E734" t="str">
            <v/>
          </cell>
          <cell r="G734" t="str">
            <v/>
          </cell>
          <cell r="H734" t="str">
            <v/>
          </cell>
          <cell r="I734" t="str">
            <v/>
          </cell>
          <cell r="K734" t="str">
            <v/>
          </cell>
        </row>
        <row r="735">
          <cell r="A735" t="str">
            <v/>
          </cell>
          <cell r="B735" t="str">
            <v/>
          </cell>
          <cell r="C735" t="str">
            <v/>
          </cell>
          <cell r="D735" t="str">
            <v/>
          </cell>
          <cell r="E735" t="str">
            <v/>
          </cell>
          <cell r="G735" t="str">
            <v/>
          </cell>
          <cell r="H735" t="str">
            <v/>
          </cell>
          <cell r="I735" t="str">
            <v/>
          </cell>
          <cell r="K735" t="str">
            <v/>
          </cell>
        </row>
        <row r="736">
          <cell r="A736" t="str">
            <v/>
          </cell>
          <cell r="B736" t="str">
            <v/>
          </cell>
          <cell r="C736" t="str">
            <v/>
          </cell>
          <cell r="D736" t="str">
            <v/>
          </cell>
          <cell r="E736" t="str">
            <v/>
          </cell>
          <cell r="G736" t="str">
            <v/>
          </cell>
          <cell r="H736" t="str">
            <v/>
          </cell>
          <cell r="I736" t="str">
            <v/>
          </cell>
          <cell r="K736" t="str">
            <v/>
          </cell>
        </row>
        <row r="737">
          <cell r="A737" t="str">
            <v/>
          </cell>
          <cell r="B737" t="str">
            <v/>
          </cell>
          <cell r="C737" t="str">
            <v/>
          </cell>
          <cell r="D737" t="str">
            <v/>
          </cell>
          <cell r="E737" t="str">
            <v/>
          </cell>
          <cell r="G737" t="str">
            <v/>
          </cell>
          <cell r="H737" t="str">
            <v/>
          </cell>
          <cell r="I737" t="str">
            <v/>
          </cell>
          <cell r="K737" t="str">
            <v/>
          </cell>
        </row>
        <row r="738">
          <cell r="A738" t="str">
            <v/>
          </cell>
          <cell r="B738" t="str">
            <v/>
          </cell>
          <cell r="C738" t="str">
            <v/>
          </cell>
          <cell r="D738" t="str">
            <v/>
          </cell>
          <cell r="E738" t="str">
            <v/>
          </cell>
          <cell r="G738" t="str">
            <v/>
          </cell>
          <cell r="H738" t="str">
            <v/>
          </cell>
          <cell r="I738" t="str">
            <v/>
          </cell>
          <cell r="K738" t="str">
            <v/>
          </cell>
        </row>
        <row r="739">
          <cell r="A739" t="str">
            <v/>
          </cell>
          <cell r="B739" t="str">
            <v/>
          </cell>
          <cell r="C739" t="str">
            <v/>
          </cell>
          <cell r="D739" t="str">
            <v/>
          </cell>
          <cell r="E739" t="str">
            <v/>
          </cell>
          <cell r="G739" t="str">
            <v/>
          </cell>
          <cell r="H739" t="str">
            <v/>
          </cell>
          <cell r="I739" t="str">
            <v/>
          </cell>
          <cell r="K739" t="str">
            <v/>
          </cell>
        </row>
        <row r="740">
          <cell r="A740" t="str">
            <v/>
          </cell>
          <cell r="B740" t="str">
            <v/>
          </cell>
          <cell r="C740" t="str">
            <v/>
          </cell>
          <cell r="D740" t="str">
            <v/>
          </cell>
          <cell r="E740" t="str">
            <v/>
          </cell>
          <cell r="G740" t="str">
            <v/>
          </cell>
          <cell r="H740" t="str">
            <v/>
          </cell>
          <cell r="I740" t="str">
            <v/>
          </cell>
          <cell r="K740" t="str">
            <v/>
          </cell>
        </row>
        <row r="741">
          <cell r="A741" t="str">
            <v/>
          </cell>
          <cell r="B741" t="str">
            <v/>
          </cell>
          <cell r="C741" t="str">
            <v/>
          </cell>
          <cell r="D741" t="str">
            <v/>
          </cell>
          <cell r="E741" t="str">
            <v/>
          </cell>
          <cell r="G741" t="str">
            <v/>
          </cell>
          <cell r="H741" t="str">
            <v/>
          </cell>
          <cell r="I741" t="str">
            <v/>
          </cell>
          <cell r="K741" t="str">
            <v/>
          </cell>
        </row>
        <row r="742">
          <cell r="A742" t="str">
            <v/>
          </cell>
          <cell r="B742" t="str">
            <v/>
          </cell>
          <cell r="C742" t="str">
            <v/>
          </cell>
          <cell r="D742" t="str">
            <v/>
          </cell>
          <cell r="E742" t="str">
            <v/>
          </cell>
          <cell r="G742" t="str">
            <v/>
          </cell>
          <cell r="H742" t="str">
            <v/>
          </cell>
          <cell r="I742" t="str">
            <v/>
          </cell>
          <cell r="K742" t="str">
            <v/>
          </cell>
        </row>
        <row r="743">
          <cell r="A743" t="str">
            <v/>
          </cell>
          <cell r="B743" t="str">
            <v/>
          </cell>
          <cell r="C743" t="str">
            <v/>
          </cell>
          <cell r="D743" t="str">
            <v/>
          </cell>
          <cell r="E743" t="str">
            <v/>
          </cell>
          <cell r="G743" t="str">
            <v/>
          </cell>
          <cell r="H743" t="str">
            <v/>
          </cell>
          <cell r="I743" t="str">
            <v/>
          </cell>
          <cell r="K743" t="str">
            <v/>
          </cell>
        </row>
        <row r="744">
          <cell r="A744" t="str">
            <v/>
          </cell>
          <cell r="B744" t="str">
            <v/>
          </cell>
          <cell r="C744" t="str">
            <v/>
          </cell>
          <cell r="D744" t="str">
            <v/>
          </cell>
          <cell r="E744" t="str">
            <v/>
          </cell>
          <cell r="G744" t="str">
            <v/>
          </cell>
          <cell r="H744" t="str">
            <v/>
          </cell>
          <cell r="I744" t="str">
            <v/>
          </cell>
          <cell r="K744" t="str">
            <v/>
          </cell>
        </row>
        <row r="745">
          <cell r="A745" t="str">
            <v/>
          </cell>
          <cell r="B745" t="str">
            <v/>
          </cell>
          <cell r="C745" t="str">
            <v/>
          </cell>
          <cell r="D745" t="str">
            <v/>
          </cell>
          <cell r="E745" t="str">
            <v/>
          </cell>
          <cell r="G745" t="str">
            <v/>
          </cell>
          <cell r="H745" t="str">
            <v/>
          </cell>
          <cell r="I745" t="str">
            <v/>
          </cell>
          <cell r="K745" t="str">
            <v/>
          </cell>
        </row>
        <row r="746">
          <cell r="A746" t="str">
            <v/>
          </cell>
          <cell r="B746" t="str">
            <v/>
          </cell>
          <cell r="C746" t="str">
            <v/>
          </cell>
          <cell r="D746" t="str">
            <v/>
          </cell>
          <cell r="E746" t="str">
            <v/>
          </cell>
          <cell r="G746" t="str">
            <v/>
          </cell>
          <cell r="H746" t="str">
            <v/>
          </cell>
          <cell r="I746" t="str">
            <v/>
          </cell>
          <cell r="K746" t="str">
            <v/>
          </cell>
        </row>
        <row r="747">
          <cell r="A747" t="str">
            <v/>
          </cell>
          <cell r="B747" t="str">
            <v/>
          </cell>
          <cell r="C747" t="str">
            <v/>
          </cell>
          <cell r="D747" t="str">
            <v/>
          </cell>
          <cell r="E747" t="str">
            <v/>
          </cell>
          <cell r="G747" t="str">
            <v/>
          </cell>
          <cell r="H747" t="str">
            <v/>
          </cell>
          <cell r="I747" t="str">
            <v/>
          </cell>
          <cell r="K747" t="str">
            <v/>
          </cell>
        </row>
        <row r="748">
          <cell r="A748" t="str">
            <v/>
          </cell>
          <cell r="B748" t="str">
            <v/>
          </cell>
          <cell r="C748" t="str">
            <v/>
          </cell>
          <cell r="D748" t="str">
            <v/>
          </cell>
          <cell r="E748" t="str">
            <v/>
          </cell>
          <cell r="G748" t="str">
            <v/>
          </cell>
          <cell r="H748" t="str">
            <v/>
          </cell>
          <cell r="I748" t="str">
            <v/>
          </cell>
          <cell r="K748" t="str">
            <v/>
          </cell>
        </row>
        <row r="749">
          <cell r="A749" t="str">
            <v/>
          </cell>
          <cell r="B749" t="str">
            <v/>
          </cell>
          <cell r="C749" t="str">
            <v/>
          </cell>
          <cell r="D749" t="str">
            <v/>
          </cell>
          <cell r="E749" t="str">
            <v/>
          </cell>
          <cell r="G749" t="str">
            <v/>
          </cell>
          <cell r="H749" t="str">
            <v/>
          </cell>
          <cell r="I749" t="str">
            <v/>
          </cell>
          <cell r="K749" t="str">
            <v/>
          </cell>
        </row>
        <row r="750">
          <cell r="A750" t="str">
            <v/>
          </cell>
          <cell r="B750" t="str">
            <v/>
          </cell>
          <cell r="C750" t="str">
            <v/>
          </cell>
          <cell r="D750" t="str">
            <v/>
          </cell>
          <cell r="E750" t="str">
            <v/>
          </cell>
          <cell r="G750" t="str">
            <v/>
          </cell>
          <cell r="H750" t="str">
            <v/>
          </cell>
          <cell r="I750" t="str">
            <v/>
          </cell>
          <cell r="K750" t="str">
            <v/>
          </cell>
        </row>
        <row r="751">
          <cell r="A751" t="str">
            <v/>
          </cell>
          <cell r="B751" t="str">
            <v/>
          </cell>
          <cell r="C751" t="str">
            <v/>
          </cell>
          <cell r="D751" t="str">
            <v/>
          </cell>
          <cell r="E751" t="str">
            <v/>
          </cell>
          <cell r="G751" t="str">
            <v/>
          </cell>
          <cell r="H751" t="str">
            <v/>
          </cell>
          <cell r="I751" t="str">
            <v/>
          </cell>
          <cell r="K751" t="str">
            <v/>
          </cell>
        </row>
        <row r="752">
          <cell r="A752" t="str">
            <v/>
          </cell>
          <cell r="B752" t="str">
            <v/>
          </cell>
          <cell r="C752" t="str">
            <v/>
          </cell>
          <cell r="D752" t="str">
            <v/>
          </cell>
          <cell r="E752" t="str">
            <v/>
          </cell>
          <cell r="G752" t="str">
            <v/>
          </cell>
          <cell r="H752" t="str">
            <v/>
          </cell>
          <cell r="I752" t="str">
            <v/>
          </cell>
          <cell r="K752" t="str">
            <v/>
          </cell>
        </row>
        <row r="753">
          <cell r="A753" t="str">
            <v/>
          </cell>
          <cell r="B753" t="str">
            <v/>
          </cell>
          <cell r="C753" t="str">
            <v/>
          </cell>
          <cell r="D753" t="str">
            <v/>
          </cell>
          <cell r="E753" t="str">
            <v/>
          </cell>
          <cell r="G753" t="str">
            <v/>
          </cell>
          <cell r="H753" t="str">
            <v/>
          </cell>
          <cell r="I753" t="str">
            <v/>
          </cell>
          <cell r="K753" t="str">
            <v/>
          </cell>
        </row>
        <row r="754">
          <cell r="A754" t="str">
            <v/>
          </cell>
          <cell r="B754" t="str">
            <v/>
          </cell>
          <cell r="C754" t="str">
            <v/>
          </cell>
          <cell r="D754" t="str">
            <v/>
          </cell>
          <cell r="E754" t="str">
            <v/>
          </cell>
          <cell r="G754" t="str">
            <v/>
          </cell>
          <cell r="H754" t="str">
            <v/>
          </cell>
          <cell r="I754" t="str">
            <v/>
          </cell>
          <cell r="K754" t="str">
            <v/>
          </cell>
        </row>
        <row r="755">
          <cell r="A755" t="str">
            <v/>
          </cell>
          <cell r="B755" t="str">
            <v/>
          </cell>
          <cell r="C755" t="str">
            <v/>
          </cell>
          <cell r="D755" t="str">
            <v/>
          </cell>
          <cell r="E755" t="str">
            <v/>
          </cell>
          <cell r="G755" t="str">
            <v/>
          </cell>
          <cell r="H755" t="str">
            <v/>
          </cell>
          <cell r="I755" t="str">
            <v/>
          </cell>
          <cell r="K755" t="str">
            <v/>
          </cell>
        </row>
        <row r="756">
          <cell r="A756" t="str">
            <v/>
          </cell>
          <cell r="B756" t="str">
            <v/>
          </cell>
          <cell r="C756" t="str">
            <v/>
          </cell>
          <cell r="D756" t="str">
            <v/>
          </cell>
          <cell r="E756" t="str">
            <v/>
          </cell>
          <cell r="G756" t="str">
            <v/>
          </cell>
          <cell r="H756" t="str">
            <v/>
          </cell>
          <cell r="I756" t="str">
            <v/>
          </cell>
          <cell r="K756" t="str">
            <v/>
          </cell>
        </row>
        <row r="757">
          <cell r="A757" t="str">
            <v/>
          </cell>
          <cell r="B757" t="str">
            <v/>
          </cell>
          <cell r="C757" t="str">
            <v/>
          </cell>
          <cell r="D757" t="str">
            <v/>
          </cell>
          <cell r="E757" t="str">
            <v/>
          </cell>
          <cell r="G757" t="str">
            <v/>
          </cell>
          <cell r="H757" t="str">
            <v/>
          </cell>
          <cell r="I757" t="str">
            <v/>
          </cell>
          <cell r="K757" t="str">
            <v/>
          </cell>
        </row>
        <row r="758">
          <cell r="A758" t="str">
            <v/>
          </cell>
          <cell r="B758" t="str">
            <v/>
          </cell>
          <cell r="C758" t="str">
            <v/>
          </cell>
          <cell r="D758" t="str">
            <v/>
          </cell>
          <cell r="E758" t="str">
            <v/>
          </cell>
          <cell r="G758" t="str">
            <v/>
          </cell>
          <cell r="H758" t="str">
            <v/>
          </cell>
          <cell r="I758" t="str">
            <v/>
          </cell>
          <cell r="K758" t="str">
            <v/>
          </cell>
        </row>
        <row r="759">
          <cell r="A759" t="str">
            <v/>
          </cell>
          <cell r="B759" t="str">
            <v/>
          </cell>
          <cell r="C759" t="str">
            <v/>
          </cell>
          <cell r="D759" t="str">
            <v/>
          </cell>
          <cell r="E759" t="str">
            <v/>
          </cell>
          <cell r="G759" t="str">
            <v/>
          </cell>
          <cell r="H759" t="str">
            <v/>
          </cell>
          <cell r="I759" t="str">
            <v/>
          </cell>
          <cell r="K759" t="str">
            <v/>
          </cell>
        </row>
        <row r="760">
          <cell r="A760" t="str">
            <v/>
          </cell>
          <cell r="B760" t="str">
            <v/>
          </cell>
          <cell r="C760" t="str">
            <v/>
          </cell>
          <cell r="D760" t="str">
            <v/>
          </cell>
          <cell r="E760" t="str">
            <v/>
          </cell>
          <cell r="G760" t="str">
            <v/>
          </cell>
          <cell r="H760" t="str">
            <v/>
          </cell>
          <cell r="I760" t="str">
            <v/>
          </cell>
          <cell r="K760" t="str">
            <v/>
          </cell>
        </row>
        <row r="761">
          <cell r="A761" t="str">
            <v/>
          </cell>
          <cell r="B761" t="str">
            <v/>
          </cell>
          <cell r="C761" t="str">
            <v/>
          </cell>
          <cell r="D761" t="str">
            <v/>
          </cell>
          <cell r="E761" t="str">
            <v/>
          </cell>
          <cell r="G761" t="str">
            <v/>
          </cell>
          <cell r="H761" t="str">
            <v/>
          </cell>
          <cell r="I761" t="str">
            <v/>
          </cell>
          <cell r="K761" t="str">
            <v/>
          </cell>
        </row>
        <row r="762">
          <cell r="A762" t="str">
            <v/>
          </cell>
          <cell r="B762" t="str">
            <v/>
          </cell>
          <cell r="C762" t="str">
            <v/>
          </cell>
          <cell r="D762" t="str">
            <v/>
          </cell>
          <cell r="E762" t="str">
            <v/>
          </cell>
          <cell r="G762" t="str">
            <v/>
          </cell>
          <cell r="H762" t="str">
            <v/>
          </cell>
          <cell r="I762" t="str">
            <v/>
          </cell>
          <cell r="K762" t="str">
            <v/>
          </cell>
        </row>
        <row r="763">
          <cell r="A763" t="str">
            <v/>
          </cell>
          <cell r="B763" t="str">
            <v/>
          </cell>
          <cell r="C763" t="str">
            <v/>
          </cell>
          <cell r="D763" t="str">
            <v/>
          </cell>
          <cell r="E763" t="str">
            <v/>
          </cell>
          <cell r="G763" t="str">
            <v/>
          </cell>
          <cell r="H763" t="str">
            <v/>
          </cell>
          <cell r="I763" t="str">
            <v/>
          </cell>
          <cell r="K763" t="str">
            <v/>
          </cell>
        </row>
        <row r="764">
          <cell r="A764" t="str">
            <v/>
          </cell>
          <cell r="B764" t="str">
            <v/>
          </cell>
          <cell r="C764" t="str">
            <v/>
          </cell>
          <cell r="D764" t="str">
            <v/>
          </cell>
          <cell r="E764" t="str">
            <v/>
          </cell>
          <cell r="G764" t="str">
            <v/>
          </cell>
          <cell r="H764" t="str">
            <v/>
          </cell>
          <cell r="I764" t="str">
            <v/>
          </cell>
          <cell r="K764" t="str">
            <v/>
          </cell>
        </row>
        <row r="765">
          <cell r="A765" t="str">
            <v/>
          </cell>
          <cell r="B765" t="str">
            <v/>
          </cell>
          <cell r="C765" t="str">
            <v/>
          </cell>
          <cell r="D765" t="str">
            <v/>
          </cell>
          <cell r="E765" t="str">
            <v/>
          </cell>
          <cell r="G765" t="str">
            <v/>
          </cell>
          <cell r="H765" t="str">
            <v/>
          </cell>
          <cell r="I765" t="str">
            <v/>
          </cell>
          <cell r="K765" t="str">
            <v/>
          </cell>
        </row>
        <row r="766">
          <cell r="A766" t="str">
            <v/>
          </cell>
          <cell r="B766" t="str">
            <v/>
          </cell>
          <cell r="C766" t="str">
            <v/>
          </cell>
          <cell r="D766" t="str">
            <v/>
          </cell>
          <cell r="E766" t="str">
            <v/>
          </cell>
          <cell r="G766" t="str">
            <v/>
          </cell>
          <cell r="H766" t="str">
            <v/>
          </cell>
          <cell r="I766" t="str">
            <v/>
          </cell>
          <cell r="K766" t="str">
            <v/>
          </cell>
        </row>
        <row r="767">
          <cell r="A767" t="str">
            <v/>
          </cell>
          <cell r="B767" t="str">
            <v/>
          </cell>
          <cell r="C767" t="str">
            <v/>
          </cell>
          <cell r="D767" t="str">
            <v/>
          </cell>
          <cell r="E767" t="str">
            <v/>
          </cell>
          <cell r="G767" t="str">
            <v/>
          </cell>
          <cell r="H767" t="str">
            <v/>
          </cell>
          <cell r="I767" t="str">
            <v/>
          </cell>
          <cell r="K767" t="str">
            <v/>
          </cell>
        </row>
        <row r="768">
          <cell r="A768" t="str">
            <v/>
          </cell>
          <cell r="B768" t="str">
            <v/>
          </cell>
          <cell r="C768" t="str">
            <v/>
          </cell>
          <cell r="D768" t="str">
            <v/>
          </cell>
          <cell r="E768" t="str">
            <v/>
          </cell>
          <cell r="G768" t="str">
            <v/>
          </cell>
          <cell r="H768" t="str">
            <v/>
          </cell>
          <cell r="I768" t="str">
            <v/>
          </cell>
          <cell r="K768" t="str">
            <v/>
          </cell>
        </row>
        <row r="769">
          <cell r="A769" t="str">
            <v/>
          </cell>
          <cell r="B769" t="str">
            <v/>
          </cell>
          <cell r="C769" t="str">
            <v/>
          </cell>
          <cell r="D769" t="str">
            <v/>
          </cell>
          <cell r="E769" t="str">
            <v/>
          </cell>
          <cell r="G769" t="str">
            <v/>
          </cell>
          <cell r="H769" t="str">
            <v/>
          </cell>
          <cell r="I769" t="str">
            <v/>
          </cell>
          <cell r="K769" t="str">
            <v/>
          </cell>
        </row>
        <row r="770">
          <cell r="A770" t="str">
            <v/>
          </cell>
          <cell r="B770" t="str">
            <v/>
          </cell>
          <cell r="C770" t="str">
            <v/>
          </cell>
          <cell r="D770" t="str">
            <v/>
          </cell>
          <cell r="E770" t="str">
            <v/>
          </cell>
          <cell r="G770" t="str">
            <v/>
          </cell>
          <cell r="H770" t="str">
            <v/>
          </cell>
          <cell r="I770" t="str">
            <v/>
          </cell>
          <cell r="K770" t="str">
            <v/>
          </cell>
        </row>
        <row r="771">
          <cell r="A771" t="str">
            <v/>
          </cell>
          <cell r="B771" t="str">
            <v/>
          </cell>
          <cell r="C771" t="str">
            <v/>
          </cell>
          <cell r="D771" t="str">
            <v/>
          </cell>
          <cell r="E771" t="str">
            <v/>
          </cell>
          <cell r="G771" t="str">
            <v/>
          </cell>
          <cell r="H771" t="str">
            <v/>
          </cell>
          <cell r="I771" t="str">
            <v/>
          </cell>
          <cell r="K771" t="str">
            <v/>
          </cell>
        </row>
        <row r="772">
          <cell r="A772" t="str">
            <v/>
          </cell>
          <cell r="B772" t="str">
            <v/>
          </cell>
          <cell r="C772" t="str">
            <v/>
          </cell>
          <cell r="D772" t="str">
            <v/>
          </cell>
          <cell r="E772" t="str">
            <v/>
          </cell>
          <cell r="G772" t="str">
            <v/>
          </cell>
          <cell r="H772" t="str">
            <v/>
          </cell>
          <cell r="I772" t="str">
            <v/>
          </cell>
          <cell r="K772" t="str">
            <v/>
          </cell>
        </row>
        <row r="773">
          <cell r="A773" t="str">
            <v/>
          </cell>
          <cell r="B773" t="str">
            <v/>
          </cell>
          <cell r="C773" t="str">
            <v/>
          </cell>
          <cell r="D773" t="str">
            <v/>
          </cell>
          <cell r="E773" t="str">
            <v/>
          </cell>
          <cell r="G773" t="str">
            <v/>
          </cell>
          <cell r="H773" t="str">
            <v/>
          </cell>
          <cell r="I773" t="str">
            <v/>
          </cell>
          <cell r="K773" t="str">
            <v/>
          </cell>
        </row>
        <row r="774">
          <cell r="A774" t="str">
            <v/>
          </cell>
          <cell r="B774" t="str">
            <v/>
          </cell>
          <cell r="C774" t="str">
            <v/>
          </cell>
          <cell r="D774" t="str">
            <v/>
          </cell>
          <cell r="E774" t="str">
            <v/>
          </cell>
          <cell r="G774" t="str">
            <v/>
          </cell>
          <cell r="H774" t="str">
            <v/>
          </cell>
          <cell r="I774" t="str">
            <v/>
          </cell>
          <cell r="K774" t="str">
            <v/>
          </cell>
        </row>
        <row r="775">
          <cell r="A775" t="str">
            <v/>
          </cell>
          <cell r="B775" t="str">
            <v/>
          </cell>
          <cell r="C775" t="str">
            <v/>
          </cell>
          <cell r="D775" t="str">
            <v/>
          </cell>
          <cell r="E775" t="str">
            <v/>
          </cell>
          <cell r="G775" t="str">
            <v/>
          </cell>
          <cell r="H775" t="str">
            <v/>
          </cell>
          <cell r="I775" t="str">
            <v/>
          </cell>
          <cell r="K775" t="str">
            <v/>
          </cell>
        </row>
        <row r="776">
          <cell r="A776" t="str">
            <v/>
          </cell>
          <cell r="B776" t="str">
            <v/>
          </cell>
          <cell r="C776" t="str">
            <v/>
          </cell>
          <cell r="D776" t="str">
            <v/>
          </cell>
          <cell r="E776" t="str">
            <v/>
          </cell>
          <cell r="G776" t="str">
            <v/>
          </cell>
          <cell r="H776" t="str">
            <v/>
          </cell>
          <cell r="I776" t="str">
            <v/>
          </cell>
          <cell r="K776" t="str">
            <v/>
          </cell>
        </row>
        <row r="777">
          <cell r="A777" t="str">
            <v/>
          </cell>
          <cell r="B777" t="str">
            <v/>
          </cell>
          <cell r="C777" t="str">
            <v/>
          </cell>
          <cell r="D777" t="str">
            <v/>
          </cell>
          <cell r="E777" t="str">
            <v/>
          </cell>
          <cell r="G777" t="str">
            <v/>
          </cell>
          <cell r="H777" t="str">
            <v/>
          </cell>
          <cell r="I777" t="str">
            <v/>
          </cell>
          <cell r="K777" t="str">
            <v/>
          </cell>
        </row>
        <row r="778">
          <cell r="A778" t="str">
            <v/>
          </cell>
          <cell r="B778" t="str">
            <v/>
          </cell>
          <cell r="C778" t="str">
            <v/>
          </cell>
          <cell r="D778" t="str">
            <v/>
          </cell>
          <cell r="E778" t="str">
            <v/>
          </cell>
          <cell r="G778" t="str">
            <v/>
          </cell>
          <cell r="H778" t="str">
            <v/>
          </cell>
          <cell r="I778" t="str">
            <v/>
          </cell>
          <cell r="K778" t="str">
            <v/>
          </cell>
        </row>
        <row r="779">
          <cell r="A779" t="str">
            <v/>
          </cell>
          <cell r="B779" t="str">
            <v/>
          </cell>
          <cell r="C779" t="str">
            <v/>
          </cell>
          <cell r="D779" t="str">
            <v/>
          </cell>
          <cell r="E779" t="str">
            <v/>
          </cell>
          <cell r="G779" t="str">
            <v/>
          </cell>
          <cell r="H779" t="str">
            <v/>
          </cell>
          <cell r="I779" t="str">
            <v/>
          </cell>
          <cell r="K779" t="str">
            <v/>
          </cell>
        </row>
        <row r="780">
          <cell r="A780" t="str">
            <v/>
          </cell>
          <cell r="B780" t="str">
            <v/>
          </cell>
          <cell r="C780" t="str">
            <v/>
          </cell>
          <cell r="D780" t="str">
            <v/>
          </cell>
          <cell r="E780" t="str">
            <v/>
          </cell>
          <cell r="G780" t="str">
            <v/>
          </cell>
          <cell r="H780" t="str">
            <v/>
          </cell>
          <cell r="I780" t="str">
            <v/>
          </cell>
          <cell r="K780" t="str">
            <v/>
          </cell>
        </row>
        <row r="781">
          <cell r="A781" t="str">
            <v/>
          </cell>
          <cell r="B781" t="str">
            <v/>
          </cell>
          <cell r="C781" t="str">
            <v/>
          </cell>
          <cell r="D781" t="str">
            <v/>
          </cell>
          <cell r="E781" t="str">
            <v/>
          </cell>
          <cell r="G781" t="str">
            <v/>
          </cell>
          <cell r="H781" t="str">
            <v/>
          </cell>
          <cell r="I781" t="str">
            <v/>
          </cell>
          <cell r="K781" t="str">
            <v/>
          </cell>
        </row>
        <row r="782">
          <cell r="A782" t="str">
            <v/>
          </cell>
          <cell r="B782" t="str">
            <v/>
          </cell>
          <cell r="C782" t="str">
            <v/>
          </cell>
          <cell r="D782" t="str">
            <v/>
          </cell>
          <cell r="E782" t="str">
            <v/>
          </cell>
          <cell r="G782" t="str">
            <v/>
          </cell>
          <cell r="H782" t="str">
            <v/>
          </cell>
          <cell r="I782" t="str">
            <v/>
          </cell>
          <cell r="K782" t="str">
            <v/>
          </cell>
        </row>
        <row r="783">
          <cell r="A783" t="str">
            <v/>
          </cell>
          <cell r="B783" t="str">
            <v/>
          </cell>
          <cell r="C783" t="str">
            <v/>
          </cell>
          <cell r="D783" t="str">
            <v/>
          </cell>
          <cell r="E783" t="str">
            <v/>
          </cell>
          <cell r="G783" t="str">
            <v/>
          </cell>
          <cell r="H783" t="str">
            <v/>
          </cell>
          <cell r="I783" t="str">
            <v/>
          </cell>
          <cell r="K783" t="str">
            <v/>
          </cell>
        </row>
        <row r="784">
          <cell r="A784" t="str">
            <v/>
          </cell>
          <cell r="B784" t="str">
            <v/>
          </cell>
          <cell r="C784" t="str">
            <v/>
          </cell>
          <cell r="D784" t="str">
            <v/>
          </cell>
          <cell r="E784" t="str">
            <v/>
          </cell>
          <cell r="G784" t="str">
            <v/>
          </cell>
          <cell r="H784" t="str">
            <v/>
          </cell>
          <cell r="I784" t="str">
            <v/>
          </cell>
          <cell r="K784" t="str">
            <v/>
          </cell>
        </row>
        <row r="785">
          <cell r="A785" t="str">
            <v/>
          </cell>
          <cell r="B785" t="str">
            <v/>
          </cell>
          <cell r="C785" t="str">
            <v/>
          </cell>
          <cell r="D785" t="str">
            <v/>
          </cell>
          <cell r="E785" t="str">
            <v/>
          </cell>
          <cell r="G785" t="str">
            <v/>
          </cell>
          <cell r="H785" t="str">
            <v/>
          </cell>
          <cell r="I785" t="str">
            <v/>
          </cell>
          <cell r="K785" t="str">
            <v/>
          </cell>
        </row>
        <row r="786">
          <cell r="A786" t="str">
            <v/>
          </cell>
          <cell r="B786" t="str">
            <v/>
          </cell>
          <cell r="C786" t="str">
            <v/>
          </cell>
          <cell r="D786" t="str">
            <v/>
          </cell>
          <cell r="E786" t="str">
            <v/>
          </cell>
          <cell r="G786" t="str">
            <v/>
          </cell>
          <cell r="H786" t="str">
            <v/>
          </cell>
          <cell r="I786" t="str">
            <v/>
          </cell>
          <cell r="K786" t="str">
            <v/>
          </cell>
        </row>
        <row r="787">
          <cell r="A787" t="str">
            <v/>
          </cell>
          <cell r="B787" t="str">
            <v/>
          </cell>
          <cell r="C787" t="str">
            <v/>
          </cell>
          <cell r="D787" t="str">
            <v/>
          </cell>
          <cell r="E787" t="str">
            <v/>
          </cell>
          <cell r="G787" t="str">
            <v/>
          </cell>
          <cell r="H787" t="str">
            <v/>
          </cell>
          <cell r="I787" t="str">
            <v/>
          </cell>
          <cell r="K787" t="str">
            <v/>
          </cell>
        </row>
        <row r="788">
          <cell r="A788" t="str">
            <v/>
          </cell>
          <cell r="B788" t="str">
            <v/>
          </cell>
          <cell r="C788" t="str">
            <v/>
          </cell>
          <cell r="D788" t="str">
            <v/>
          </cell>
          <cell r="E788" t="str">
            <v/>
          </cell>
          <cell r="G788" t="str">
            <v/>
          </cell>
          <cell r="H788" t="str">
            <v/>
          </cell>
          <cell r="I788" t="str">
            <v/>
          </cell>
          <cell r="K788" t="str">
            <v/>
          </cell>
        </row>
        <row r="789">
          <cell r="A789" t="str">
            <v/>
          </cell>
          <cell r="B789" t="str">
            <v/>
          </cell>
          <cell r="C789" t="str">
            <v/>
          </cell>
          <cell r="D789" t="str">
            <v/>
          </cell>
          <cell r="E789" t="str">
            <v/>
          </cell>
          <cell r="G789" t="str">
            <v/>
          </cell>
          <cell r="H789" t="str">
            <v/>
          </cell>
          <cell r="I789" t="str">
            <v/>
          </cell>
          <cell r="K789" t="str">
            <v/>
          </cell>
        </row>
        <row r="790">
          <cell r="A790" t="str">
            <v/>
          </cell>
          <cell r="B790" t="str">
            <v/>
          </cell>
          <cell r="C790" t="str">
            <v/>
          </cell>
          <cell r="D790" t="str">
            <v/>
          </cell>
          <cell r="E790" t="str">
            <v/>
          </cell>
          <cell r="G790" t="str">
            <v/>
          </cell>
          <cell r="H790" t="str">
            <v/>
          </cell>
          <cell r="I790" t="str">
            <v/>
          </cell>
          <cell r="K790" t="str">
            <v/>
          </cell>
        </row>
        <row r="791">
          <cell r="A791" t="str">
            <v/>
          </cell>
          <cell r="B791" t="str">
            <v/>
          </cell>
          <cell r="C791" t="str">
            <v/>
          </cell>
          <cell r="D791" t="str">
            <v/>
          </cell>
          <cell r="E791" t="str">
            <v/>
          </cell>
          <cell r="G791" t="str">
            <v/>
          </cell>
          <cell r="H791" t="str">
            <v/>
          </cell>
          <cell r="I791" t="str">
            <v/>
          </cell>
          <cell r="K791" t="str">
            <v/>
          </cell>
        </row>
        <row r="792">
          <cell r="A792" t="str">
            <v/>
          </cell>
          <cell r="B792" t="str">
            <v/>
          </cell>
          <cell r="C792" t="str">
            <v/>
          </cell>
          <cell r="D792" t="str">
            <v/>
          </cell>
          <cell r="E792" t="str">
            <v/>
          </cell>
          <cell r="G792" t="str">
            <v/>
          </cell>
          <cell r="H792" t="str">
            <v/>
          </cell>
          <cell r="I792" t="str">
            <v/>
          </cell>
          <cell r="K792" t="str">
            <v/>
          </cell>
        </row>
        <row r="793">
          <cell r="A793" t="str">
            <v/>
          </cell>
          <cell r="B793" t="str">
            <v/>
          </cell>
          <cell r="C793" t="str">
            <v/>
          </cell>
          <cell r="D793" t="str">
            <v/>
          </cell>
          <cell r="E793" t="str">
            <v/>
          </cell>
          <cell r="G793" t="str">
            <v/>
          </cell>
          <cell r="H793" t="str">
            <v/>
          </cell>
          <cell r="I793" t="str">
            <v/>
          </cell>
          <cell r="K793" t="str">
            <v/>
          </cell>
        </row>
        <row r="794">
          <cell r="A794" t="str">
            <v/>
          </cell>
          <cell r="B794" t="str">
            <v/>
          </cell>
          <cell r="C794" t="str">
            <v/>
          </cell>
          <cell r="D794" t="str">
            <v/>
          </cell>
          <cell r="E794" t="str">
            <v/>
          </cell>
          <cell r="G794" t="str">
            <v/>
          </cell>
          <cell r="H794" t="str">
            <v/>
          </cell>
          <cell r="I794" t="str">
            <v/>
          </cell>
          <cell r="K794" t="str">
            <v/>
          </cell>
        </row>
        <row r="795">
          <cell r="A795" t="str">
            <v/>
          </cell>
          <cell r="B795" t="str">
            <v/>
          </cell>
          <cell r="C795" t="str">
            <v/>
          </cell>
          <cell r="D795" t="str">
            <v/>
          </cell>
          <cell r="E795" t="str">
            <v/>
          </cell>
          <cell r="G795" t="str">
            <v/>
          </cell>
          <cell r="H795" t="str">
            <v/>
          </cell>
          <cell r="I795" t="str">
            <v/>
          </cell>
          <cell r="K795" t="str">
            <v/>
          </cell>
        </row>
        <row r="796">
          <cell r="A796" t="str">
            <v/>
          </cell>
          <cell r="B796" t="str">
            <v/>
          </cell>
          <cell r="C796" t="str">
            <v/>
          </cell>
          <cell r="D796" t="str">
            <v/>
          </cell>
          <cell r="E796" t="str">
            <v/>
          </cell>
          <cell r="G796" t="str">
            <v/>
          </cell>
          <cell r="H796" t="str">
            <v/>
          </cell>
          <cell r="I796" t="str">
            <v/>
          </cell>
          <cell r="K796" t="str">
            <v/>
          </cell>
        </row>
        <row r="797">
          <cell r="A797" t="str">
            <v/>
          </cell>
          <cell r="B797" t="str">
            <v/>
          </cell>
          <cell r="C797" t="str">
            <v/>
          </cell>
          <cell r="D797" t="str">
            <v/>
          </cell>
          <cell r="E797" t="str">
            <v/>
          </cell>
          <cell r="G797" t="str">
            <v/>
          </cell>
          <cell r="H797" t="str">
            <v/>
          </cell>
          <cell r="I797" t="str">
            <v/>
          </cell>
          <cell r="K797" t="str">
            <v/>
          </cell>
        </row>
        <row r="798">
          <cell r="A798" t="str">
            <v/>
          </cell>
          <cell r="B798" t="str">
            <v/>
          </cell>
          <cell r="C798" t="str">
            <v/>
          </cell>
          <cell r="D798" t="str">
            <v/>
          </cell>
          <cell r="E798" t="str">
            <v/>
          </cell>
          <cell r="G798" t="str">
            <v/>
          </cell>
          <cell r="H798" t="str">
            <v/>
          </cell>
          <cell r="I798" t="str">
            <v/>
          </cell>
          <cell r="K798" t="str">
            <v/>
          </cell>
        </row>
        <row r="799">
          <cell r="A799" t="str">
            <v/>
          </cell>
          <cell r="B799" t="str">
            <v/>
          </cell>
          <cell r="C799" t="str">
            <v/>
          </cell>
          <cell r="D799" t="str">
            <v/>
          </cell>
          <cell r="E799" t="str">
            <v/>
          </cell>
          <cell r="G799" t="str">
            <v/>
          </cell>
          <cell r="H799" t="str">
            <v/>
          </cell>
          <cell r="I799" t="str">
            <v/>
          </cell>
          <cell r="K799" t="str">
            <v/>
          </cell>
        </row>
        <row r="800">
          <cell r="A800" t="str">
            <v/>
          </cell>
          <cell r="B800" t="str">
            <v/>
          </cell>
          <cell r="C800" t="str">
            <v/>
          </cell>
          <cell r="D800" t="str">
            <v/>
          </cell>
          <cell r="E800" t="str">
            <v/>
          </cell>
          <cell r="G800" t="str">
            <v/>
          </cell>
          <cell r="H800" t="str">
            <v/>
          </cell>
          <cell r="I800" t="str">
            <v/>
          </cell>
          <cell r="K800" t="str">
            <v/>
          </cell>
        </row>
        <row r="801">
          <cell r="A801" t="str">
            <v/>
          </cell>
          <cell r="B801" t="str">
            <v/>
          </cell>
          <cell r="C801" t="str">
            <v/>
          </cell>
          <cell r="D801" t="str">
            <v/>
          </cell>
          <cell r="E801" t="str">
            <v/>
          </cell>
          <cell r="G801" t="str">
            <v/>
          </cell>
          <cell r="H801" t="str">
            <v/>
          </cell>
          <cell r="I801" t="str">
            <v/>
          </cell>
          <cell r="K801" t="str">
            <v/>
          </cell>
        </row>
        <row r="802">
          <cell r="A802" t="str">
            <v/>
          </cell>
          <cell r="B802" t="str">
            <v/>
          </cell>
          <cell r="C802" t="str">
            <v/>
          </cell>
          <cell r="D802" t="str">
            <v/>
          </cell>
          <cell r="E802" t="str">
            <v/>
          </cell>
          <cell r="G802" t="str">
            <v/>
          </cell>
          <cell r="H802" t="str">
            <v/>
          </cell>
          <cell r="I802" t="str">
            <v/>
          </cell>
          <cell r="K802" t="str">
            <v/>
          </cell>
        </row>
        <row r="803">
          <cell r="A803" t="str">
            <v/>
          </cell>
          <cell r="B803" t="str">
            <v/>
          </cell>
          <cell r="C803" t="str">
            <v/>
          </cell>
          <cell r="D803" t="str">
            <v/>
          </cell>
          <cell r="E803" t="str">
            <v/>
          </cell>
          <cell r="G803" t="str">
            <v/>
          </cell>
          <cell r="H803" t="str">
            <v/>
          </cell>
          <cell r="I803" t="str">
            <v/>
          </cell>
          <cell r="K803" t="str">
            <v/>
          </cell>
        </row>
        <row r="804">
          <cell r="A804" t="str">
            <v/>
          </cell>
          <cell r="B804" t="str">
            <v/>
          </cell>
          <cell r="C804" t="str">
            <v/>
          </cell>
          <cell r="D804" t="str">
            <v/>
          </cell>
          <cell r="E804" t="str">
            <v/>
          </cell>
          <cell r="G804" t="str">
            <v/>
          </cell>
          <cell r="H804" t="str">
            <v/>
          </cell>
          <cell r="I804" t="str">
            <v/>
          </cell>
          <cell r="K804" t="str">
            <v/>
          </cell>
        </row>
        <row r="805">
          <cell r="A805" t="str">
            <v/>
          </cell>
          <cell r="B805" t="str">
            <v/>
          </cell>
          <cell r="C805" t="str">
            <v/>
          </cell>
          <cell r="D805" t="str">
            <v/>
          </cell>
          <cell r="E805" t="str">
            <v/>
          </cell>
          <cell r="G805" t="str">
            <v/>
          </cell>
          <cell r="H805" t="str">
            <v/>
          </cell>
          <cell r="I805" t="str">
            <v/>
          </cell>
          <cell r="K805" t="str">
            <v/>
          </cell>
        </row>
        <row r="806">
          <cell r="A806" t="str">
            <v/>
          </cell>
          <cell r="B806" t="str">
            <v/>
          </cell>
          <cell r="C806" t="str">
            <v/>
          </cell>
          <cell r="D806" t="str">
            <v/>
          </cell>
          <cell r="E806" t="str">
            <v/>
          </cell>
          <cell r="G806" t="str">
            <v/>
          </cell>
          <cell r="H806" t="str">
            <v/>
          </cell>
          <cell r="I806" t="str">
            <v/>
          </cell>
          <cell r="K806" t="str">
            <v/>
          </cell>
        </row>
        <row r="807">
          <cell r="A807" t="str">
            <v/>
          </cell>
          <cell r="B807" t="str">
            <v/>
          </cell>
          <cell r="C807" t="str">
            <v/>
          </cell>
          <cell r="D807" t="str">
            <v/>
          </cell>
          <cell r="E807" t="str">
            <v/>
          </cell>
          <cell r="G807" t="str">
            <v/>
          </cell>
          <cell r="H807" t="str">
            <v/>
          </cell>
          <cell r="I807" t="str">
            <v/>
          </cell>
          <cell r="K807" t="str">
            <v/>
          </cell>
        </row>
        <row r="808">
          <cell r="A808" t="str">
            <v/>
          </cell>
          <cell r="B808" t="str">
            <v/>
          </cell>
          <cell r="C808" t="str">
            <v/>
          </cell>
          <cell r="D808" t="str">
            <v/>
          </cell>
          <cell r="E808" t="str">
            <v/>
          </cell>
          <cell r="G808" t="str">
            <v/>
          </cell>
          <cell r="H808" t="str">
            <v/>
          </cell>
          <cell r="I808" t="str">
            <v/>
          </cell>
          <cell r="K808" t="str">
            <v/>
          </cell>
        </row>
        <row r="809">
          <cell r="A809" t="str">
            <v/>
          </cell>
          <cell r="B809" t="str">
            <v/>
          </cell>
          <cell r="C809" t="str">
            <v/>
          </cell>
          <cell r="D809" t="str">
            <v/>
          </cell>
          <cell r="E809" t="str">
            <v/>
          </cell>
          <cell r="G809" t="str">
            <v/>
          </cell>
          <cell r="H809" t="str">
            <v/>
          </cell>
          <cell r="I809" t="str">
            <v/>
          </cell>
          <cell r="K809" t="str">
            <v/>
          </cell>
        </row>
        <row r="810">
          <cell r="A810" t="str">
            <v/>
          </cell>
          <cell r="B810" t="str">
            <v/>
          </cell>
          <cell r="C810" t="str">
            <v/>
          </cell>
          <cell r="D810" t="str">
            <v/>
          </cell>
          <cell r="E810" t="str">
            <v/>
          </cell>
          <cell r="G810" t="str">
            <v/>
          </cell>
          <cell r="H810" t="str">
            <v/>
          </cell>
          <cell r="I810" t="str">
            <v/>
          </cell>
          <cell r="K810" t="str">
            <v/>
          </cell>
        </row>
        <row r="811">
          <cell r="A811" t="str">
            <v/>
          </cell>
          <cell r="B811" t="str">
            <v/>
          </cell>
          <cell r="C811" t="str">
            <v/>
          </cell>
          <cell r="D811" t="str">
            <v/>
          </cell>
          <cell r="E811" t="str">
            <v/>
          </cell>
          <cell r="G811" t="str">
            <v/>
          </cell>
          <cell r="H811" t="str">
            <v/>
          </cell>
          <cell r="I811" t="str">
            <v/>
          </cell>
          <cell r="K811" t="str">
            <v/>
          </cell>
        </row>
        <row r="812">
          <cell r="A812" t="str">
            <v/>
          </cell>
          <cell r="B812" t="str">
            <v/>
          </cell>
          <cell r="C812" t="str">
            <v/>
          </cell>
          <cell r="D812" t="str">
            <v/>
          </cell>
          <cell r="E812" t="str">
            <v/>
          </cell>
          <cell r="G812" t="str">
            <v/>
          </cell>
          <cell r="H812" t="str">
            <v/>
          </cell>
          <cell r="I812" t="str">
            <v/>
          </cell>
          <cell r="K812" t="str">
            <v/>
          </cell>
        </row>
        <row r="813">
          <cell r="A813" t="str">
            <v/>
          </cell>
          <cell r="B813" t="str">
            <v/>
          </cell>
          <cell r="C813" t="str">
            <v/>
          </cell>
          <cell r="D813" t="str">
            <v/>
          </cell>
          <cell r="E813" t="str">
            <v/>
          </cell>
          <cell r="G813" t="str">
            <v/>
          </cell>
          <cell r="H813" t="str">
            <v/>
          </cell>
          <cell r="I813" t="str">
            <v/>
          </cell>
          <cell r="K813" t="str">
            <v/>
          </cell>
        </row>
        <row r="814">
          <cell r="A814" t="str">
            <v/>
          </cell>
          <cell r="B814" t="str">
            <v/>
          </cell>
          <cell r="C814" t="str">
            <v/>
          </cell>
          <cell r="D814" t="str">
            <v/>
          </cell>
          <cell r="E814" t="str">
            <v/>
          </cell>
          <cell r="G814" t="str">
            <v/>
          </cell>
          <cell r="H814" t="str">
            <v/>
          </cell>
          <cell r="I814" t="str">
            <v/>
          </cell>
          <cell r="K814" t="str">
            <v/>
          </cell>
        </row>
        <row r="815">
          <cell r="A815" t="str">
            <v/>
          </cell>
          <cell r="B815" t="str">
            <v/>
          </cell>
          <cell r="C815" t="str">
            <v/>
          </cell>
          <cell r="D815" t="str">
            <v/>
          </cell>
          <cell r="E815" t="str">
            <v/>
          </cell>
          <cell r="G815" t="str">
            <v/>
          </cell>
          <cell r="H815" t="str">
            <v/>
          </cell>
          <cell r="I815" t="str">
            <v/>
          </cell>
          <cell r="K815" t="str">
            <v/>
          </cell>
        </row>
        <row r="816">
          <cell r="A816" t="str">
            <v/>
          </cell>
          <cell r="B816" t="str">
            <v/>
          </cell>
          <cell r="C816" t="str">
            <v/>
          </cell>
          <cell r="D816" t="str">
            <v/>
          </cell>
          <cell r="E816" t="str">
            <v/>
          </cell>
          <cell r="G816" t="str">
            <v/>
          </cell>
          <cell r="H816" t="str">
            <v/>
          </cell>
          <cell r="I816" t="str">
            <v/>
          </cell>
          <cell r="K816" t="str">
            <v/>
          </cell>
        </row>
        <row r="817">
          <cell r="A817" t="str">
            <v/>
          </cell>
          <cell r="B817" t="str">
            <v/>
          </cell>
          <cell r="C817" t="str">
            <v/>
          </cell>
          <cell r="D817" t="str">
            <v/>
          </cell>
          <cell r="E817" t="str">
            <v/>
          </cell>
          <cell r="G817" t="str">
            <v/>
          </cell>
          <cell r="H817" t="str">
            <v/>
          </cell>
          <cell r="I817" t="str">
            <v/>
          </cell>
          <cell r="K817" t="str">
            <v/>
          </cell>
        </row>
        <row r="818">
          <cell r="A818" t="str">
            <v/>
          </cell>
          <cell r="B818" t="str">
            <v/>
          </cell>
          <cell r="C818" t="str">
            <v/>
          </cell>
          <cell r="D818" t="str">
            <v/>
          </cell>
          <cell r="E818" t="str">
            <v/>
          </cell>
          <cell r="G818" t="str">
            <v/>
          </cell>
          <cell r="H818" t="str">
            <v/>
          </cell>
          <cell r="I818" t="str">
            <v/>
          </cell>
          <cell r="K818" t="str">
            <v/>
          </cell>
        </row>
        <row r="819">
          <cell r="A819" t="str">
            <v/>
          </cell>
          <cell r="B819" t="str">
            <v/>
          </cell>
          <cell r="C819" t="str">
            <v/>
          </cell>
          <cell r="D819" t="str">
            <v/>
          </cell>
          <cell r="E819" t="str">
            <v/>
          </cell>
          <cell r="G819" t="str">
            <v/>
          </cell>
          <cell r="H819" t="str">
            <v/>
          </cell>
          <cell r="I819" t="str">
            <v/>
          </cell>
          <cell r="K819" t="str">
            <v/>
          </cell>
        </row>
        <row r="820">
          <cell r="A820" t="str">
            <v/>
          </cell>
          <cell r="B820" t="str">
            <v/>
          </cell>
          <cell r="C820" t="str">
            <v/>
          </cell>
          <cell r="D820" t="str">
            <v/>
          </cell>
          <cell r="E820" t="str">
            <v/>
          </cell>
          <cell r="G820" t="str">
            <v/>
          </cell>
          <cell r="H820" t="str">
            <v/>
          </cell>
          <cell r="I820" t="str">
            <v/>
          </cell>
          <cell r="K820" t="str">
            <v/>
          </cell>
        </row>
        <row r="821">
          <cell r="A821" t="str">
            <v/>
          </cell>
          <cell r="B821" t="str">
            <v/>
          </cell>
          <cell r="C821" t="str">
            <v/>
          </cell>
          <cell r="D821" t="str">
            <v/>
          </cell>
          <cell r="E821" t="str">
            <v/>
          </cell>
          <cell r="G821" t="str">
            <v/>
          </cell>
          <cell r="H821" t="str">
            <v/>
          </cell>
          <cell r="I821" t="str">
            <v/>
          </cell>
          <cell r="K821" t="str">
            <v/>
          </cell>
        </row>
        <row r="822">
          <cell r="A822" t="str">
            <v/>
          </cell>
          <cell r="B822" t="str">
            <v/>
          </cell>
          <cell r="C822" t="str">
            <v/>
          </cell>
          <cell r="D822" t="str">
            <v/>
          </cell>
          <cell r="E822" t="str">
            <v/>
          </cell>
          <cell r="G822" t="str">
            <v/>
          </cell>
          <cell r="H822" t="str">
            <v/>
          </cell>
          <cell r="I822" t="str">
            <v/>
          </cell>
          <cell r="K822" t="str">
            <v/>
          </cell>
        </row>
        <row r="823">
          <cell r="A823" t="str">
            <v/>
          </cell>
          <cell r="B823" t="str">
            <v/>
          </cell>
          <cell r="C823" t="str">
            <v/>
          </cell>
          <cell r="D823" t="str">
            <v/>
          </cell>
          <cell r="E823" t="str">
            <v/>
          </cell>
          <cell r="G823" t="str">
            <v/>
          </cell>
          <cell r="H823" t="str">
            <v/>
          </cell>
          <cell r="I823" t="str">
            <v/>
          </cell>
          <cell r="K823" t="str">
            <v/>
          </cell>
        </row>
        <row r="824">
          <cell r="A824" t="str">
            <v/>
          </cell>
          <cell r="B824" t="str">
            <v/>
          </cell>
          <cell r="C824" t="str">
            <v/>
          </cell>
          <cell r="D824" t="str">
            <v/>
          </cell>
          <cell r="E824" t="str">
            <v/>
          </cell>
          <cell r="G824" t="str">
            <v/>
          </cell>
          <cell r="H824" t="str">
            <v/>
          </cell>
          <cell r="I824" t="str">
            <v/>
          </cell>
          <cell r="K824" t="str">
            <v/>
          </cell>
        </row>
        <row r="825">
          <cell r="A825" t="str">
            <v/>
          </cell>
          <cell r="B825" t="str">
            <v/>
          </cell>
          <cell r="C825" t="str">
            <v/>
          </cell>
          <cell r="D825" t="str">
            <v/>
          </cell>
          <cell r="E825" t="str">
            <v/>
          </cell>
          <cell r="G825" t="str">
            <v/>
          </cell>
          <cell r="H825" t="str">
            <v/>
          </cell>
          <cell r="I825" t="str">
            <v/>
          </cell>
          <cell r="K825" t="str">
            <v/>
          </cell>
        </row>
        <row r="826">
          <cell r="A826" t="str">
            <v/>
          </cell>
          <cell r="B826" t="str">
            <v/>
          </cell>
          <cell r="C826" t="str">
            <v/>
          </cell>
          <cell r="D826" t="str">
            <v/>
          </cell>
          <cell r="E826" t="str">
            <v/>
          </cell>
          <cell r="G826" t="str">
            <v/>
          </cell>
          <cell r="H826" t="str">
            <v/>
          </cell>
          <cell r="I826" t="str">
            <v/>
          </cell>
          <cell r="K826" t="str">
            <v/>
          </cell>
        </row>
        <row r="827">
          <cell r="A827" t="str">
            <v/>
          </cell>
          <cell r="B827" t="str">
            <v/>
          </cell>
          <cell r="C827" t="str">
            <v/>
          </cell>
          <cell r="D827" t="str">
            <v/>
          </cell>
          <cell r="E827" t="str">
            <v/>
          </cell>
          <cell r="G827" t="str">
            <v/>
          </cell>
          <cell r="H827" t="str">
            <v/>
          </cell>
          <cell r="I827" t="str">
            <v/>
          </cell>
          <cell r="K827" t="str">
            <v/>
          </cell>
        </row>
        <row r="828">
          <cell r="A828" t="str">
            <v/>
          </cell>
          <cell r="B828" t="str">
            <v/>
          </cell>
          <cell r="C828" t="str">
            <v/>
          </cell>
          <cell r="D828" t="str">
            <v/>
          </cell>
          <cell r="E828" t="str">
            <v/>
          </cell>
          <cell r="G828" t="str">
            <v/>
          </cell>
          <cell r="H828" t="str">
            <v/>
          </cell>
          <cell r="I828" t="str">
            <v/>
          </cell>
          <cell r="K828" t="str">
            <v/>
          </cell>
        </row>
        <row r="829">
          <cell r="A829" t="str">
            <v/>
          </cell>
          <cell r="B829" t="str">
            <v/>
          </cell>
          <cell r="C829" t="str">
            <v/>
          </cell>
          <cell r="D829" t="str">
            <v/>
          </cell>
          <cell r="E829" t="str">
            <v/>
          </cell>
          <cell r="G829" t="str">
            <v/>
          </cell>
          <cell r="H829" t="str">
            <v/>
          </cell>
          <cell r="I829" t="str">
            <v/>
          </cell>
          <cell r="K829" t="str">
            <v/>
          </cell>
        </row>
        <row r="830">
          <cell r="A830" t="str">
            <v/>
          </cell>
          <cell r="B830" t="str">
            <v/>
          </cell>
          <cell r="C830" t="str">
            <v/>
          </cell>
          <cell r="D830" t="str">
            <v/>
          </cell>
          <cell r="E830" t="str">
            <v/>
          </cell>
          <cell r="G830" t="str">
            <v/>
          </cell>
          <cell r="H830" t="str">
            <v/>
          </cell>
          <cell r="I830" t="str">
            <v/>
          </cell>
          <cell r="K830" t="str">
            <v/>
          </cell>
        </row>
        <row r="831">
          <cell r="A831" t="str">
            <v/>
          </cell>
          <cell r="B831" t="str">
            <v/>
          </cell>
          <cell r="C831" t="str">
            <v/>
          </cell>
          <cell r="D831" t="str">
            <v/>
          </cell>
          <cell r="E831" t="str">
            <v/>
          </cell>
          <cell r="G831" t="str">
            <v/>
          </cell>
          <cell r="H831" t="str">
            <v/>
          </cell>
          <cell r="I831" t="str">
            <v/>
          </cell>
          <cell r="K831" t="str">
            <v/>
          </cell>
        </row>
        <row r="832">
          <cell r="A832" t="str">
            <v/>
          </cell>
          <cell r="B832" t="str">
            <v/>
          </cell>
          <cell r="C832" t="str">
            <v/>
          </cell>
          <cell r="D832" t="str">
            <v/>
          </cell>
          <cell r="E832" t="str">
            <v/>
          </cell>
          <cell r="G832" t="str">
            <v/>
          </cell>
          <cell r="H832" t="str">
            <v/>
          </cell>
          <cell r="I832" t="str">
            <v/>
          </cell>
          <cell r="K832" t="str">
            <v/>
          </cell>
        </row>
        <row r="833">
          <cell r="A833" t="str">
            <v/>
          </cell>
          <cell r="B833" t="str">
            <v/>
          </cell>
          <cell r="C833" t="str">
            <v/>
          </cell>
          <cell r="D833" t="str">
            <v/>
          </cell>
          <cell r="E833" t="str">
            <v/>
          </cell>
          <cell r="G833" t="str">
            <v/>
          </cell>
          <cell r="H833" t="str">
            <v/>
          </cell>
          <cell r="I833" t="str">
            <v/>
          </cell>
          <cell r="K833" t="str">
            <v/>
          </cell>
        </row>
        <row r="834">
          <cell r="A834" t="str">
            <v/>
          </cell>
          <cell r="B834" t="str">
            <v/>
          </cell>
          <cell r="C834" t="str">
            <v/>
          </cell>
          <cell r="D834" t="str">
            <v/>
          </cell>
          <cell r="E834" t="str">
            <v/>
          </cell>
          <cell r="G834" t="str">
            <v/>
          </cell>
          <cell r="H834" t="str">
            <v/>
          </cell>
          <cell r="I834" t="str">
            <v/>
          </cell>
          <cell r="K834" t="str">
            <v/>
          </cell>
        </row>
        <row r="835">
          <cell r="A835" t="str">
            <v/>
          </cell>
          <cell r="B835" t="str">
            <v/>
          </cell>
          <cell r="C835" t="str">
            <v/>
          </cell>
          <cell r="D835" t="str">
            <v/>
          </cell>
          <cell r="E835" t="str">
            <v/>
          </cell>
          <cell r="G835" t="str">
            <v/>
          </cell>
          <cell r="H835" t="str">
            <v/>
          </cell>
          <cell r="I835" t="str">
            <v/>
          </cell>
          <cell r="K835" t="str">
            <v/>
          </cell>
        </row>
        <row r="836">
          <cell r="A836" t="str">
            <v/>
          </cell>
          <cell r="B836" t="str">
            <v/>
          </cell>
          <cell r="C836" t="str">
            <v/>
          </cell>
          <cell r="D836" t="str">
            <v/>
          </cell>
          <cell r="E836" t="str">
            <v/>
          </cell>
          <cell r="G836" t="str">
            <v/>
          </cell>
          <cell r="H836" t="str">
            <v/>
          </cell>
          <cell r="I836" t="str">
            <v/>
          </cell>
          <cell r="K836" t="str">
            <v/>
          </cell>
        </row>
        <row r="837">
          <cell r="A837" t="str">
            <v/>
          </cell>
          <cell r="B837" t="str">
            <v/>
          </cell>
          <cell r="C837" t="str">
            <v/>
          </cell>
          <cell r="D837" t="str">
            <v/>
          </cell>
          <cell r="E837" t="str">
            <v/>
          </cell>
          <cell r="G837" t="str">
            <v/>
          </cell>
          <cell r="H837" t="str">
            <v/>
          </cell>
          <cell r="I837" t="str">
            <v/>
          </cell>
          <cell r="K837" t="str">
            <v/>
          </cell>
        </row>
        <row r="838">
          <cell r="A838" t="str">
            <v/>
          </cell>
          <cell r="B838" t="str">
            <v/>
          </cell>
          <cell r="C838" t="str">
            <v/>
          </cell>
          <cell r="D838" t="str">
            <v/>
          </cell>
          <cell r="E838" t="str">
            <v/>
          </cell>
          <cell r="G838" t="str">
            <v/>
          </cell>
          <cell r="H838" t="str">
            <v/>
          </cell>
          <cell r="I838" t="str">
            <v/>
          </cell>
          <cell r="K838" t="str">
            <v/>
          </cell>
        </row>
        <row r="839">
          <cell r="A839" t="str">
            <v/>
          </cell>
          <cell r="B839" t="str">
            <v/>
          </cell>
          <cell r="C839" t="str">
            <v/>
          </cell>
          <cell r="D839" t="str">
            <v/>
          </cell>
          <cell r="E839" t="str">
            <v/>
          </cell>
          <cell r="G839" t="str">
            <v/>
          </cell>
          <cell r="H839" t="str">
            <v/>
          </cell>
          <cell r="I839" t="str">
            <v/>
          </cell>
          <cell r="K839" t="str">
            <v/>
          </cell>
        </row>
        <row r="840">
          <cell r="A840" t="str">
            <v/>
          </cell>
          <cell r="B840" t="str">
            <v/>
          </cell>
          <cell r="C840" t="str">
            <v/>
          </cell>
          <cell r="D840" t="str">
            <v/>
          </cell>
          <cell r="E840" t="str">
            <v/>
          </cell>
          <cell r="G840" t="str">
            <v/>
          </cell>
          <cell r="H840" t="str">
            <v/>
          </cell>
          <cell r="I840" t="str">
            <v/>
          </cell>
          <cell r="K840" t="str">
            <v/>
          </cell>
        </row>
        <row r="841">
          <cell r="A841" t="str">
            <v/>
          </cell>
          <cell r="B841" t="str">
            <v/>
          </cell>
          <cell r="C841" t="str">
            <v/>
          </cell>
          <cell r="D841" t="str">
            <v/>
          </cell>
          <cell r="E841" t="str">
            <v/>
          </cell>
          <cell r="G841" t="str">
            <v/>
          </cell>
          <cell r="H841" t="str">
            <v/>
          </cell>
          <cell r="I841" t="str">
            <v/>
          </cell>
          <cell r="K841" t="str">
            <v/>
          </cell>
        </row>
        <row r="842">
          <cell r="A842" t="str">
            <v/>
          </cell>
          <cell r="B842" t="str">
            <v/>
          </cell>
          <cell r="C842" t="str">
            <v/>
          </cell>
          <cell r="D842" t="str">
            <v/>
          </cell>
          <cell r="E842" t="str">
            <v/>
          </cell>
          <cell r="G842" t="str">
            <v/>
          </cell>
          <cell r="H842" t="str">
            <v/>
          </cell>
          <cell r="I842" t="str">
            <v/>
          </cell>
          <cell r="K842" t="str">
            <v/>
          </cell>
        </row>
        <row r="843">
          <cell r="A843" t="str">
            <v/>
          </cell>
          <cell r="B843" t="str">
            <v/>
          </cell>
          <cell r="C843" t="str">
            <v/>
          </cell>
          <cell r="D843" t="str">
            <v/>
          </cell>
          <cell r="E843" t="str">
            <v/>
          </cell>
          <cell r="G843" t="str">
            <v/>
          </cell>
          <cell r="H843" t="str">
            <v/>
          </cell>
          <cell r="I843" t="str">
            <v/>
          </cell>
          <cell r="K843" t="str">
            <v/>
          </cell>
        </row>
        <row r="844">
          <cell r="A844" t="str">
            <v/>
          </cell>
          <cell r="B844" t="str">
            <v/>
          </cell>
          <cell r="C844" t="str">
            <v/>
          </cell>
          <cell r="D844" t="str">
            <v/>
          </cell>
          <cell r="E844" t="str">
            <v/>
          </cell>
          <cell r="G844" t="str">
            <v/>
          </cell>
          <cell r="H844" t="str">
            <v/>
          </cell>
          <cell r="I844" t="str">
            <v/>
          </cell>
          <cell r="K844" t="str">
            <v/>
          </cell>
        </row>
        <row r="845">
          <cell r="A845" t="str">
            <v/>
          </cell>
          <cell r="B845" t="str">
            <v/>
          </cell>
          <cell r="C845" t="str">
            <v/>
          </cell>
          <cell r="D845" t="str">
            <v/>
          </cell>
          <cell r="E845" t="str">
            <v/>
          </cell>
          <cell r="G845" t="str">
            <v/>
          </cell>
          <cell r="H845" t="str">
            <v/>
          </cell>
          <cell r="I845" t="str">
            <v/>
          </cell>
          <cell r="K845" t="str">
            <v/>
          </cell>
        </row>
        <row r="846">
          <cell r="A846" t="str">
            <v/>
          </cell>
          <cell r="B846" t="str">
            <v/>
          </cell>
          <cell r="C846" t="str">
            <v/>
          </cell>
          <cell r="D846" t="str">
            <v/>
          </cell>
          <cell r="E846" t="str">
            <v/>
          </cell>
          <cell r="G846" t="str">
            <v/>
          </cell>
          <cell r="H846" t="str">
            <v/>
          </cell>
          <cell r="I846" t="str">
            <v/>
          </cell>
          <cell r="K846" t="str">
            <v/>
          </cell>
        </row>
        <row r="847">
          <cell r="A847" t="str">
            <v/>
          </cell>
          <cell r="B847" t="str">
            <v/>
          </cell>
          <cell r="C847" t="str">
            <v/>
          </cell>
          <cell r="D847" t="str">
            <v/>
          </cell>
          <cell r="E847" t="str">
            <v/>
          </cell>
          <cell r="G847" t="str">
            <v/>
          </cell>
          <cell r="H847" t="str">
            <v/>
          </cell>
          <cell r="I847" t="str">
            <v/>
          </cell>
          <cell r="K847" t="str">
            <v/>
          </cell>
        </row>
        <row r="848">
          <cell r="A848" t="str">
            <v/>
          </cell>
          <cell r="B848" t="str">
            <v/>
          </cell>
          <cell r="C848" t="str">
            <v/>
          </cell>
          <cell r="D848" t="str">
            <v/>
          </cell>
          <cell r="E848" t="str">
            <v/>
          </cell>
          <cell r="G848" t="str">
            <v/>
          </cell>
          <cell r="H848" t="str">
            <v/>
          </cell>
          <cell r="I848" t="str">
            <v/>
          </cell>
          <cell r="K848" t="str">
            <v/>
          </cell>
        </row>
        <row r="849">
          <cell r="A849" t="str">
            <v/>
          </cell>
          <cell r="B849" t="str">
            <v/>
          </cell>
          <cell r="C849" t="str">
            <v/>
          </cell>
          <cell r="D849" t="str">
            <v/>
          </cell>
          <cell r="E849" t="str">
            <v/>
          </cell>
          <cell r="G849" t="str">
            <v/>
          </cell>
          <cell r="H849" t="str">
            <v/>
          </cell>
          <cell r="I849" t="str">
            <v/>
          </cell>
          <cell r="K849" t="str">
            <v/>
          </cell>
        </row>
        <row r="850">
          <cell r="A850" t="str">
            <v/>
          </cell>
          <cell r="B850" t="str">
            <v/>
          </cell>
          <cell r="C850" t="str">
            <v/>
          </cell>
          <cell r="D850" t="str">
            <v/>
          </cell>
          <cell r="E850" t="str">
            <v/>
          </cell>
          <cell r="G850" t="str">
            <v/>
          </cell>
          <cell r="H850" t="str">
            <v/>
          </cell>
          <cell r="I850" t="str">
            <v/>
          </cell>
          <cell r="K850" t="str">
            <v/>
          </cell>
        </row>
        <row r="851">
          <cell r="A851" t="str">
            <v/>
          </cell>
          <cell r="B851" t="str">
            <v/>
          </cell>
          <cell r="C851" t="str">
            <v/>
          </cell>
          <cell r="D851" t="str">
            <v/>
          </cell>
          <cell r="E851" t="str">
            <v/>
          </cell>
          <cell r="G851" t="str">
            <v/>
          </cell>
          <cell r="H851" t="str">
            <v/>
          </cell>
          <cell r="I851" t="str">
            <v/>
          </cell>
          <cell r="K851" t="str">
            <v/>
          </cell>
        </row>
        <row r="852">
          <cell r="A852" t="str">
            <v/>
          </cell>
          <cell r="B852" t="str">
            <v/>
          </cell>
          <cell r="C852" t="str">
            <v/>
          </cell>
          <cell r="D852" t="str">
            <v/>
          </cell>
          <cell r="E852" t="str">
            <v/>
          </cell>
          <cell r="G852" t="str">
            <v/>
          </cell>
          <cell r="H852" t="str">
            <v/>
          </cell>
          <cell r="I852" t="str">
            <v/>
          </cell>
          <cell r="K852" t="str">
            <v/>
          </cell>
        </row>
        <row r="853">
          <cell r="A853" t="str">
            <v/>
          </cell>
          <cell r="B853" t="str">
            <v/>
          </cell>
          <cell r="C853" t="str">
            <v/>
          </cell>
          <cell r="D853" t="str">
            <v/>
          </cell>
          <cell r="E853" t="str">
            <v/>
          </cell>
          <cell r="G853" t="str">
            <v/>
          </cell>
          <cell r="H853" t="str">
            <v/>
          </cell>
          <cell r="I853" t="str">
            <v/>
          </cell>
          <cell r="K853" t="str">
            <v/>
          </cell>
        </row>
        <row r="854">
          <cell r="A854" t="str">
            <v/>
          </cell>
          <cell r="B854" t="str">
            <v/>
          </cell>
          <cell r="C854" t="str">
            <v/>
          </cell>
          <cell r="D854" t="str">
            <v/>
          </cell>
          <cell r="E854" t="str">
            <v/>
          </cell>
          <cell r="G854" t="str">
            <v/>
          </cell>
          <cell r="H854" t="str">
            <v/>
          </cell>
          <cell r="I854" t="str">
            <v/>
          </cell>
          <cell r="K854" t="str">
            <v/>
          </cell>
        </row>
        <row r="855">
          <cell r="A855" t="str">
            <v/>
          </cell>
          <cell r="B855" t="str">
            <v/>
          </cell>
          <cell r="C855" t="str">
            <v/>
          </cell>
          <cell r="D855" t="str">
            <v/>
          </cell>
          <cell r="E855" t="str">
            <v/>
          </cell>
          <cell r="G855" t="str">
            <v/>
          </cell>
          <cell r="H855" t="str">
            <v/>
          </cell>
          <cell r="I855" t="str">
            <v/>
          </cell>
          <cell r="K855" t="str">
            <v/>
          </cell>
        </row>
        <row r="856">
          <cell r="A856" t="str">
            <v/>
          </cell>
          <cell r="B856" t="str">
            <v/>
          </cell>
          <cell r="C856" t="str">
            <v/>
          </cell>
          <cell r="D856" t="str">
            <v/>
          </cell>
          <cell r="E856" t="str">
            <v/>
          </cell>
          <cell r="G856" t="str">
            <v/>
          </cell>
          <cell r="H856" t="str">
            <v/>
          </cell>
          <cell r="I856" t="str">
            <v/>
          </cell>
          <cell r="K856" t="str">
            <v/>
          </cell>
        </row>
        <row r="857">
          <cell r="A857" t="str">
            <v/>
          </cell>
          <cell r="B857" t="str">
            <v/>
          </cell>
          <cell r="C857" t="str">
            <v/>
          </cell>
          <cell r="D857" t="str">
            <v/>
          </cell>
          <cell r="E857" t="str">
            <v/>
          </cell>
          <cell r="G857" t="str">
            <v/>
          </cell>
          <cell r="H857" t="str">
            <v/>
          </cell>
          <cell r="I857" t="str">
            <v/>
          </cell>
          <cell r="K857" t="str">
            <v/>
          </cell>
        </row>
        <row r="858">
          <cell r="A858" t="str">
            <v/>
          </cell>
          <cell r="B858" t="str">
            <v/>
          </cell>
          <cell r="C858" t="str">
            <v/>
          </cell>
          <cell r="D858" t="str">
            <v/>
          </cell>
          <cell r="E858" t="str">
            <v/>
          </cell>
          <cell r="G858" t="str">
            <v/>
          </cell>
          <cell r="H858" t="str">
            <v/>
          </cell>
          <cell r="I858" t="str">
            <v/>
          </cell>
          <cell r="K858" t="str">
            <v/>
          </cell>
        </row>
        <row r="859">
          <cell r="A859" t="str">
            <v/>
          </cell>
          <cell r="B859" t="str">
            <v/>
          </cell>
          <cell r="C859" t="str">
            <v/>
          </cell>
          <cell r="D859" t="str">
            <v/>
          </cell>
          <cell r="E859" t="str">
            <v/>
          </cell>
          <cell r="G859" t="str">
            <v/>
          </cell>
          <cell r="H859" t="str">
            <v/>
          </cell>
          <cell r="I859" t="str">
            <v/>
          </cell>
          <cell r="K859" t="str">
            <v/>
          </cell>
        </row>
        <row r="860">
          <cell r="A860" t="str">
            <v/>
          </cell>
          <cell r="B860" t="str">
            <v/>
          </cell>
          <cell r="C860" t="str">
            <v/>
          </cell>
          <cell r="D860" t="str">
            <v/>
          </cell>
          <cell r="E860" t="str">
            <v/>
          </cell>
          <cell r="G860" t="str">
            <v/>
          </cell>
          <cell r="H860" t="str">
            <v/>
          </cell>
          <cell r="I860" t="str">
            <v/>
          </cell>
          <cell r="K860" t="str">
            <v/>
          </cell>
        </row>
        <row r="861">
          <cell r="A861" t="str">
            <v/>
          </cell>
          <cell r="B861" t="str">
            <v/>
          </cell>
          <cell r="C861" t="str">
            <v/>
          </cell>
          <cell r="D861" t="str">
            <v/>
          </cell>
          <cell r="E861" t="str">
            <v/>
          </cell>
          <cell r="G861" t="str">
            <v/>
          </cell>
          <cell r="H861" t="str">
            <v/>
          </cell>
          <cell r="I861" t="str">
            <v/>
          </cell>
          <cell r="K861" t="str">
            <v/>
          </cell>
        </row>
        <row r="862">
          <cell r="A862" t="str">
            <v/>
          </cell>
          <cell r="B862" t="str">
            <v/>
          </cell>
          <cell r="C862" t="str">
            <v/>
          </cell>
          <cell r="D862" t="str">
            <v/>
          </cell>
          <cell r="E862" t="str">
            <v/>
          </cell>
          <cell r="G862" t="str">
            <v/>
          </cell>
          <cell r="H862" t="str">
            <v/>
          </cell>
          <cell r="I862" t="str">
            <v/>
          </cell>
          <cell r="K862" t="str">
            <v/>
          </cell>
        </row>
        <row r="863">
          <cell r="A863" t="str">
            <v/>
          </cell>
          <cell r="B863" t="str">
            <v/>
          </cell>
          <cell r="C863" t="str">
            <v/>
          </cell>
          <cell r="D863" t="str">
            <v/>
          </cell>
          <cell r="E863" t="str">
            <v/>
          </cell>
          <cell r="G863" t="str">
            <v/>
          </cell>
          <cell r="H863" t="str">
            <v/>
          </cell>
          <cell r="I863" t="str">
            <v/>
          </cell>
          <cell r="K863" t="str">
            <v/>
          </cell>
        </row>
        <row r="864">
          <cell r="A864" t="str">
            <v/>
          </cell>
          <cell r="B864" t="str">
            <v/>
          </cell>
          <cell r="C864" t="str">
            <v/>
          </cell>
          <cell r="D864" t="str">
            <v/>
          </cell>
          <cell r="E864" t="str">
            <v/>
          </cell>
          <cell r="G864" t="str">
            <v/>
          </cell>
          <cell r="H864" t="str">
            <v/>
          </cell>
          <cell r="I864" t="str">
            <v/>
          </cell>
          <cell r="K864" t="str">
            <v/>
          </cell>
        </row>
        <row r="865">
          <cell r="A865" t="str">
            <v/>
          </cell>
          <cell r="B865" t="str">
            <v/>
          </cell>
          <cell r="C865" t="str">
            <v/>
          </cell>
          <cell r="D865" t="str">
            <v/>
          </cell>
          <cell r="E865" t="str">
            <v/>
          </cell>
          <cell r="G865" t="str">
            <v/>
          </cell>
          <cell r="H865" t="str">
            <v/>
          </cell>
          <cell r="I865" t="str">
            <v/>
          </cell>
          <cell r="K865" t="str">
            <v/>
          </cell>
        </row>
        <row r="866">
          <cell r="A866" t="str">
            <v/>
          </cell>
          <cell r="B866" t="str">
            <v/>
          </cell>
          <cell r="C866" t="str">
            <v/>
          </cell>
          <cell r="D866" t="str">
            <v/>
          </cell>
          <cell r="E866" t="str">
            <v/>
          </cell>
          <cell r="G866" t="str">
            <v/>
          </cell>
          <cell r="H866" t="str">
            <v/>
          </cell>
          <cell r="I866" t="str">
            <v/>
          </cell>
          <cell r="K866" t="str">
            <v/>
          </cell>
        </row>
        <row r="867">
          <cell r="A867" t="str">
            <v/>
          </cell>
          <cell r="B867" t="str">
            <v/>
          </cell>
          <cell r="C867" t="str">
            <v/>
          </cell>
          <cell r="D867" t="str">
            <v/>
          </cell>
          <cell r="E867" t="str">
            <v/>
          </cell>
          <cell r="G867" t="str">
            <v/>
          </cell>
          <cell r="H867" t="str">
            <v/>
          </cell>
          <cell r="I867" t="str">
            <v/>
          </cell>
          <cell r="K867" t="str">
            <v/>
          </cell>
        </row>
        <row r="868">
          <cell r="A868" t="str">
            <v/>
          </cell>
          <cell r="B868" t="str">
            <v/>
          </cell>
          <cell r="C868" t="str">
            <v/>
          </cell>
          <cell r="D868" t="str">
            <v/>
          </cell>
          <cell r="E868" t="str">
            <v/>
          </cell>
          <cell r="G868" t="str">
            <v/>
          </cell>
          <cell r="H868" t="str">
            <v/>
          </cell>
          <cell r="I868" t="str">
            <v/>
          </cell>
          <cell r="K868" t="str">
            <v/>
          </cell>
        </row>
        <row r="869">
          <cell r="A869" t="str">
            <v/>
          </cell>
          <cell r="B869" t="str">
            <v/>
          </cell>
          <cell r="C869" t="str">
            <v/>
          </cell>
          <cell r="D869" t="str">
            <v/>
          </cell>
          <cell r="E869" t="str">
            <v/>
          </cell>
          <cell r="G869" t="str">
            <v/>
          </cell>
          <cell r="H869" t="str">
            <v/>
          </cell>
          <cell r="I869" t="str">
            <v/>
          </cell>
          <cell r="K869" t="str">
            <v/>
          </cell>
        </row>
        <row r="870">
          <cell r="A870" t="str">
            <v/>
          </cell>
          <cell r="B870" t="str">
            <v/>
          </cell>
          <cell r="C870" t="str">
            <v/>
          </cell>
          <cell r="D870" t="str">
            <v/>
          </cell>
          <cell r="E870" t="str">
            <v/>
          </cell>
          <cell r="G870" t="str">
            <v/>
          </cell>
          <cell r="H870" t="str">
            <v/>
          </cell>
          <cell r="I870" t="str">
            <v/>
          </cell>
          <cell r="K870" t="str">
            <v/>
          </cell>
        </row>
        <row r="871">
          <cell r="A871" t="str">
            <v/>
          </cell>
          <cell r="B871" t="str">
            <v/>
          </cell>
          <cell r="C871" t="str">
            <v/>
          </cell>
          <cell r="D871" t="str">
            <v/>
          </cell>
          <cell r="E871" t="str">
            <v/>
          </cell>
          <cell r="G871" t="str">
            <v/>
          </cell>
          <cell r="H871" t="str">
            <v/>
          </cell>
          <cell r="I871" t="str">
            <v/>
          </cell>
          <cell r="K871" t="str">
            <v/>
          </cell>
        </row>
        <row r="872">
          <cell r="A872" t="str">
            <v/>
          </cell>
          <cell r="B872" t="str">
            <v/>
          </cell>
          <cell r="C872" t="str">
            <v/>
          </cell>
          <cell r="D872" t="str">
            <v/>
          </cell>
          <cell r="E872" t="str">
            <v/>
          </cell>
          <cell r="G872" t="str">
            <v/>
          </cell>
          <cell r="H872" t="str">
            <v/>
          </cell>
          <cell r="I872" t="str">
            <v/>
          </cell>
          <cell r="K872" t="str">
            <v/>
          </cell>
        </row>
        <row r="873">
          <cell r="A873" t="str">
            <v/>
          </cell>
          <cell r="B873" t="str">
            <v/>
          </cell>
          <cell r="C873" t="str">
            <v/>
          </cell>
          <cell r="D873" t="str">
            <v/>
          </cell>
          <cell r="E873" t="str">
            <v/>
          </cell>
          <cell r="G873" t="str">
            <v/>
          </cell>
          <cell r="H873" t="str">
            <v/>
          </cell>
          <cell r="I873" t="str">
            <v/>
          </cell>
          <cell r="K873" t="str">
            <v/>
          </cell>
        </row>
        <row r="874">
          <cell r="A874" t="str">
            <v/>
          </cell>
          <cell r="B874" t="str">
            <v/>
          </cell>
          <cell r="C874" t="str">
            <v/>
          </cell>
          <cell r="D874" t="str">
            <v/>
          </cell>
          <cell r="E874" t="str">
            <v/>
          </cell>
          <cell r="G874" t="str">
            <v/>
          </cell>
          <cell r="H874" t="str">
            <v/>
          </cell>
          <cell r="I874" t="str">
            <v/>
          </cell>
          <cell r="K874" t="str">
            <v/>
          </cell>
        </row>
        <row r="875">
          <cell r="A875" t="str">
            <v/>
          </cell>
          <cell r="B875" t="str">
            <v/>
          </cell>
          <cell r="C875" t="str">
            <v/>
          </cell>
          <cell r="D875" t="str">
            <v/>
          </cell>
          <cell r="E875" t="str">
            <v/>
          </cell>
          <cell r="G875" t="str">
            <v/>
          </cell>
          <cell r="H875" t="str">
            <v/>
          </cell>
          <cell r="I875" t="str">
            <v/>
          </cell>
          <cell r="K875" t="str">
            <v/>
          </cell>
        </row>
        <row r="876">
          <cell r="A876" t="str">
            <v/>
          </cell>
          <cell r="B876" t="str">
            <v/>
          </cell>
          <cell r="C876" t="str">
            <v/>
          </cell>
          <cell r="D876" t="str">
            <v/>
          </cell>
          <cell r="E876" t="str">
            <v/>
          </cell>
          <cell r="G876" t="str">
            <v/>
          </cell>
          <cell r="H876" t="str">
            <v/>
          </cell>
          <cell r="I876" t="str">
            <v/>
          </cell>
          <cell r="K876" t="str">
            <v/>
          </cell>
        </row>
        <row r="877">
          <cell r="A877" t="str">
            <v/>
          </cell>
          <cell r="B877" t="str">
            <v/>
          </cell>
          <cell r="C877" t="str">
            <v/>
          </cell>
          <cell r="D877" t="str">
            <v/>
          </cell>
          <cell r="E877" t="str">
            <v/>
          </cell>
          <cell r="G877" t="str">
            <v/>
          </cell>
          <cell r="H877" t="str">
            <v/>
          </cell>
          <cell r="I877" t="str">
            <v/>
          </cell>
          <cell r="K877" t="str">
            <v/>
          </cell>
        </row>
        <row r="878">
          <cell r="A878" t="str">
            <v/>
          </cell>
          <cell r="B878" t="str">
            <v/>
          </cell>
          <cell r="C878" t="str">
            <v/>
          </cell>
          <cell r="D878" t="str">
            <v/>
          </cell>
          <cell r="E878" t="str">
            <v/>
          </cell>
          <cell r="G878" t="str">
            <v/>
          </cell>
          <cell r="H878" t="str">
            <v/>
          </cell>
          <cell r="I878" t="str">
            <v/>
          </cell>
          <cell r="K878" t="str">
            <v/>
          </cell>
        </row>
        <row r="879">
          <cell r="A879" t="str">
            <v/>
          </cell>
          <cell r="B879" t="str">
            <v/>
          </cell>
          <cell r="C879" t="str">
            <v/>
          </cell>
          <cell r="D879" t="str">
            <v/>
          </cell>
          <cell r="E879" t="str">
            <v/>
          </cell>
          <cell r="G879" t="str">
            <v/>
          </cell>
          <cell r="H879" t="str">
            <v/>
          </cell>
          <cell r="I879" t="str">
            <v/>
          </cell>
          <cell r="K879" t="str">
            <v/>
          </cell>
        </row>
        <row r="880">
          <cell r="A880" t="str">
            <v/>
          </cell>
          <cell r="B880" t="str">
            <v/>
          </cell>
          <cell r="C880" t="str">
            <v/>
          </cell>
          <cell r="D880" t="str">
            <v/>
          </cell>
          <cell r="E880" t="str">
            <v/>
          </cell>
          <cell r="G880" t="str">
            <v/>
          </cell>
          <cell r="H880" t="str">
            <v/>
          </cell>
          <cell r="I880" t="str">
            <v/>
          </cell>
          <cell r="K880" t="str">
            <v/>
          </cell>
        </row>
        <row r="881">
          <cell r="A881" t="str">
            <v/>
          </cell>
          <cell r="B881" t="str">
            <v/>
          </cell>
          <cell r="C881" t="str">
            <v/>
          </cell>
          <cell r="D881" t="str">
            <v/>
          </cell>
          <cell r="E881" t="str">
            <v/>
          </cell>
          <cell r="G881" t="str">
            <v/>
          </cell>
          <cell r="H881" t="str">
            <v/>
          </cell>
          <cell r="I881" t="str">
            <v/>
          </cell>
          <cell r="K881" t="str">
            <v/>
          </cell>
        </row>
        <row r="882">
          <cell r="A882" t="str">
            <v/>
          </cell>
          <cell r="B882" t="str">
            <v/>
          </cell>
          <cell r="C882" t="str">
            <v/>
          </cell>
          <cell r="D882" t="str">
            <v/>
          </cell>
          <cell r="E882" t="str">
            <v/>
          </cell>
          <cell r="G882" t="str">
            <v/>
          </cell>
          <cell r="H882" t="str">
            <v/>
          </cell>
          <cell r="I882" t="str">
            <v/>
          </cell>
          <cell r="K882" t="str">
            <v/>
          </cell>
        </row>
        <row r="883">
          <cell r="A883" t="str">
            <v/>
          </cell>
          <cell r="B883" t="str">
            <v/>
          </cell>
          <cell r="C883" t="str">
            <v/>
          </cell>
          <cell r="D883" t="str">
            <v/>
          </cell>
          <cell r="E883" t="str">
            <v/>
          </cell>
          <cell r="G883" t="str">
            <v/>
          </cell>
          <cell r="H883" t="str">
            <v/>
          </cell>
          <cell r="I883" t="str">
            <v/>
          </cell>
          <cell r="K883" t="str">
            <v/>
          </cell>
        </row>
        <row r="884">
          <cell r="A884" t="str">
            <v/>
          </cell>
          <cell r="B884" t="str">
            <v/>
          </cell>
          <cell r="C884" t="str">
            <v/>
          </cell>
          <cell r="D884" t="str">
            <v/>
          </cell>
          <cell r="E884" t="str">
            <v/>
          </cell>
          <cell r="G884" t="str">
            <v/>
          </cell>
          <cell r="H884" t="str">
            <v/>
          </cell>
          <cell r="I884" t="str">
            <v/>
          </cell>
          <cell r="K884" t="str">
            <v/>
          </cell>
        </row>
        <row r="885">
          <cell r="A885" t="str">
            <v/>
          </cell>
          <cell r="B885" t="str">
            <v/>
          </cell>
          <cell r="C885" t="str">
            <v/>
          </cell>
          <cell r="D885" t="str">
            <v/>
          </cell>
          <cell r="E885" t="str">
            <v/>
          </cell>
          <cell r="G885" t="str">
            <v/>
          </cell>
          <cell r="H885" t="str">
            <v/>
          </cell>
          <cell r="I885" t="str">
            <v/>
          </cell>
          <cell r="K885" t="str">
            <v/>
          </cell>
        </row>
        <row r="886">
          <cell r="A886" t="str">
            <v/>
          </cell>
          <cell r="B886" t="str">
            <v/>
          </cell>
          <cell r="C886" t="str">
            <v/>
          </cell>
          <cell r="D886" t="str">
            <v/>
          </cell>
          <cell r="E886" t="str">
            <v/>
          </cell>
          <cell r="G886" t="str">
            <v/>
          </cell>
          <cell r="H886" t="str">
            <v/>
          </cell>
          <cell r="I886" t="str">
            <v/>
          </cell>
          <cell r="K886" t="str">
            <v/>
          </cell>
        </row>
        <row r="887">
          <cell r="A887" t="str">
            <v/>
          </cell>
          <cell r="B887" t="str">
            <v/>
          </cell>
          <cell r="C887" t="str">
            <v/>
          </cell>
          <cell r="D887" t="str">
            <v/>
          </cell>
          <cell r="E887" t="str">
            <v/>
          </cell>
          <cell r="G887" t="str">
            <v/>
          </cell>
          <cell r="H887" t="str">
            <v/>
          </cell>
          <cell r="I887" t="str">
            <v/>
          </cell>
          <cell r="K887" t="str">
            <v/>
          </cell>
        </row>
        <row r="888">
          <cell r="A888" t="str">
            <v/>
          </cell>
          <cell r="B888" t="str">
            <v/>
          </cell>
          <cell r="C888" t="str">
            <v/>
          </cell>
          <cell r="D888" t="str">
            <v/>
          </cell>
          <cell r="E888" t="str">
            <v/>
          </cell>
          <cell r="G888" t="str">
            <v/>
          </cell>
          <cell r="H888" t="str">
            <v/>
          </cell>
          <cell r="I888" t="str">
            <v/>
          </cell>
          <cell r="K888" t="str">
            <v/>
          </cell>
        </row>
        <row r="889">
          <cell r="A889" t="str">
            <v/>
          </cell>
          <cell r="B889" t="str">
            <v/>
          </cell>
          <cell r="C889" t="str">
            <v/>
          </cell>
          <cell r="D889" t="str">
            <v/>
          </cell>
          <cell r="E889" t="str">
            <v/>
          </cell>
          <cell r="G889" t="str">
            <v/>
          </cell>
          <cell r="H889" t="str">
            <v/>
          </cell>
          <cell r="I889" t="str">
            <v/>
          </cell>
          <cell r="K889" t="str">
            <v/>
          </cell>
        </row>
        <row r="890">
          <cell r="A890" t="str">
            <v/>
          </cell>
          <cell r="B890" t="str">
            <v/>
          </cell>
          <cell r="C890" t="str">
            <v/>
          </cell>
          <cell r="D890" t="str">
            <v/>
          </cell>
          <cell r="E890" t="str">
            <v/>
          </cell>
          <cell r="G890" t="str">
            <v/>
          </cell>
          <cell r="H890" t="str">
            <v/>
          </cell>
          <cell r="I890" t="str">
            <v/>
          </cell>
          <cell r="K890" t="str">
            <v/>
          </cell>
        </row>
        <row r="891">
          <cell r="A891" t="str">
            <v/>
          </cell>
          <cell r="B891" t="str">
            <v/>
          </cell>
          <cell r="C891" t="str">
            <v/>
          </cell>
          <cell r="D891" t="str">
            <v/>
          </cell>
          <cell r="E891" t="str">
            <v/>
          </cell>
          <cell r="G891" t="str">
            <v/>
          </cell>
          <cell r="H891" t="str">
            <v/>
          </cell>
          <cell r="I891" t="str">
            <v/>
          </cell>
          <cell r="K891" t="str">
            <v/>
          </cell>
        </row>
        <row r="892">
          <cell r="A892" t="str">
            <v/>
          </cell>
          <cell r="B892" t="str">
            <v/>
          </cell>
          <cell r="C892" t="str">
            <v/>
          </cell>
          <cell r="D892" t="str">
            <v/>
          </cell>
          <cell r="E892" t="str">
            <v/>
          </cell>
          <cell r="G892" t="str">
            <v/>
          </cell>
          <cell r="H892" t="str">
            <v/>
          </cell>
          <cell r="I892" t="str">
            <v/>
          </cell>
          <cell r="K892" t="str">
            <v/>
          </cell>
        </row>
        <row r="893">
          <cell r="A893" t="str">
            <v/>
          </cell>
          <cell r="B893" t="str">
            <v/>
          </cell>
          <cell r="C893" t="str">
            <v/>
          </cell>
          <cell r="D893" t="str">
            <v/>
          </cell>
          <cell r="E893" t="str">
            <v/>
          </cell>
          <cell r="G893" t="str">
            <v/>
          </cell>
          <cell r="H893" t="str">
            <v/>
          </cell>
          <cell r="I893" t="str">
            <v/>
          </cell>
          <cell r="K893" t="str">
            <v/>
          </cell>
        </row>
        <row r="894">
          <cell r="A894" t="str">
            <v/>
          </cell>
          <cell r="B894" t="str">
            <v/>
          </cell>
          <cell r="C894" t="str">
            <v/>
          </cell>
          <cell r="D894" t="str">
            <v/>
          </cell>
          <cell r="E894" t="str">
            <v/>
          </cell>
          <cell r="G894" t="str">
            <v/>
          </cell>
          <cell r="H894" t="str">
            <v/>
          </cell>
          <cell r="I894" t="str">
            <v/>
          </cell>
          <cell r="K894" t="str">
            <v/>
          </cell>
        </row>
        <row r="895">
          <cell r="A895" t="str">
            <v/>
          </cell>
          <cell r="B895" t="str">
            <v/>
          </cell>
          <cell r="C895" t="str">
            <v/>
          </cell>
          <cell r="D895" t="str">
            <v/>
          </cell>
          <cell r="E895" t="str">
            <v/>
          </cell>
          <cell r="G895" t="str">
            <v/>
          </cell>
          <cell r="H895" t="str">
            <v/>
          </cell>
          <cell r="I895" t="str">
            <v/>
          </cell>
          <cell r="K895" t="str">
            <v/>
          </cell>
        </row>
        <row r="896">
          <cell r="A896" t="str">
            <v/>
          </cell>
          <cell r="B896" t="str">
            <v/>
          </cell>
          <cell r="C896" t="str">
            <v/>
          </cell>
          <cell r="D896" t="str">
            <v/>
          </cell>
          <cell r="E896" t="str">
            <v/>
          </cell>
          <cell r="G896" t="str">
            <v/>
          </cell>
          <cell r="H896" t="str">
            <v/>
          </cell>
          <cell r="I896" t="str">
            <v/>
          </cell>
          <cell r="K896" t="str">
            <v/>
          </cell>
        </row>
        <row r="897">
          <cell r="A897" t="str">
            <v/>
          </cell>
          <cell r="B897" t="str">
            <v/>
          </cell>
          <cell r="C897" t="str">
            <v/>
          </cell>
          <cell r="D897" t="str">
            <v/>
          </cell>
          <cell r="E897" t="str">
            <v/>
          </cell>
          <cell r="G897" t="str">
            <v/>
          </cell>
          <cell r="H897" t="str">
            <v/>
          </cell>
          <cell r="I897" t="str">
            <v/>
          </cell>
          <cell r="K897" t="str">
            <v/>
          </cell>
        </row>
        <row r="898">
          <cell r="A898" t="str">
            <v/>
          </cell>
          <cell r="B898" t="str">
            <v/>
          </cell>
          <cell r="C898" t="str">
            <v/>
          </cell>
          <cell r="D898" t="str">
            <v/>
          </cell>
          <cell r="E898" t="str">
            <v/>
          </cell>
          <cell r="G898" t="str">
            <v/>
          </cell>
          <cell r="H898" t="str">
            <v/>
          </cell>
          <cell r="I898" t="str">
            <v/>
          </cell>
          <cell r="K898" t="str">
            <v/>
          </cell>
        </row>
        <row r="899">
          <cell r="A899" t="str">
            <v/>
          </cell>
          <cell r="B899" t="str">
            <v/>
          </cell>
          <cell r="C899" t="str">
            <v/>
          </cell>
          <cell r="D899" t="str">
            <v/>
          </cell>
          <cell r="E899" t="str">
            <v/>
          </cell>
          <cell r="G899" t="str">
            <v/>
          </cell>
          <cell r="H899" t="str">
            <v/>
          </cell>
          <cell r="I899" t="str">
            <v/>
          </cell>
          <cell r="K899" t="str">
            <v/>
          </cell>
        </row>
        <row r="900">
          <cell r="A900" t="str">
            <v/>
          </cell>
          <cell r="B900" t="str">
            <v/>
          </cell>
          <cell r="C900" t="str">
            <v/>
          </cell>
          <cell r="D900" t="str">
            <v/>
          </cell>
          <cell r="E900" t="str">
            <v/>
          </cell>
          <cell r="G900" t="str">
            <v/>
          </cell>
          <cell r="H900" t="str">
            <v/>
          </cell>
          <cell r="I900" t="str">
            <v/>
          </cell>
          <cell r="K900" t="str">
            <v/>
          </cell>
        </row>
        <row r="901">
          <cell r="A901" t="str">
            <v/>
          </cell>
          <cell r="B901" t="str">
            <v/>
          </cell>
          <cell r="C901" t="str">
            <v/>
          </cell>
          <cell r="D901" t="str">
            <v/>
          </cell>
          <cell r="E901" t="str">
            <v/>
          </cell>
          <cell r="G901" t="str">
            <v/>
          </cell>
          <cell r="H901" t="str">
            <v/>
          </cell>
          <cell r="I901" t="str">
            <v/>
          </cell>
          <cell r="K901" t="str">
            <v/>
          </cell>
        </row>
        <row r="902">
          <cell r="A902" t="str">
            <v/>
          </cell>
          <cell r="B902" t="str">
            <v/>
          </cell>
          <cell r="C902" t="str">
            <v/>
          </cell>
          <cell r="D902" t="str">
            <v/>
          </cell>
          <cell r="E902" t="str">
            <v/>
          </cell>
          <cell r="G902" t="str">
            <v/>
          </cell>
          <cell r="H902" t="str">
            <v/>
          </cell>
          <cell r="I902" t="str">
            <v/>
          </cell>
          <cell r="K902" t="str">
            <v/>
          </cell>
        </row>
        <row r="903">
          <cell r="A903" t="str">
            <v/>
          </cell>
          <cell r="B903" t="str">
            <v/>
          </cell>
          <cell r="C903" t="str">
            <v/>
          </cell>
          <cell r="D903" t="str">
            <v/>
          </cell>
          <cell r="E903" t="str">
            <v/>
          </cell>
          <cell r="G903" t="str">
            <v/>
          </cell>
          <cell r="H903" t="str">
            <v/>
          </cell>
          <cell r="I903" t="str">
            <v/>
          </cell>
          <cell r="K903" t="str">
            <v/>
          </cell>
        </row>
        <row r="904">
          <cell r="A904" t="str">
            <v/>
          </cell>
          <cell r="B904" t="str">
            <v/>
          </cell>
          <cell r="C904" t="str">
            <v/>
          </cell>
          <cell r="D904" t="str">
            <v/>
          </cell>
          <cell r="E904" t="str">
            <v/>
          </cell>
          <cell r="G904" t="str">
            <v/>
          </cell>
          <cell r="H904" t="str">
            <v/>
          </cell>
          <cell r="I904" t="str">
            <v/>
          </cell>
          <cell r="K904" t="str">
            <v/>
          </cell>
        </row>
        <row r="905">
          <cell r="A905" t="str">
            <v/>
          </cell>
          <cell r="B905" t="str">
            <v/>
          </cell>
          <cell r="C905" t="str">
            <v/>
          </cell>
          <cell r="D905" t="str">
            <v/>
          </cell>
          <cell r="E905" t="str">
            <v/>
          </cell>
          <cell r="G905" t="str">
            <v/>
          </cell>
          <cell r="H905" t="str">
            <v/>
          </cell>
          <cell r="I905" t="str">
            <v/>
          </cell>
          <cell r="K905" t="str">
            <v/>
          </cell>
        </row>
        <row r="906">
          <cell r="A906" t="str">
            <v/>
          </cell>
          <cell r="B906" t="str">
            <v/>
          </cell>
          <cell r="C906" t="str">
            <v/>
          </cell>
          <cell r="D906" t="str">
            <v/>
          </cell>
          <cell r="E906" t="str">
            <v/>
          </cell>
          <cell r="G906" t="str">
            <v/>
          </cell>
          <cell r="H906" t="str">
            <v/>
          </cell>
          <cell r="I906" t="str">
            <v/>
          </cell>
          <cell r="K906" t="str">
            <v/>
          </cell>
        </row>
        <row r="907">
          <cell r="A907" t="str">
            <v/>
          </cell>
          <cell r="B907" t="str">
            <v/>
          </cell>
          <cell r="C907" t="str">
            <v/>
          </cell>
          <cell r="D907" t="str">
            <v/>
          </cell>
          <cell r="E907" t="str">
            <v/>
          </cell>
          <cell r="G907" t="str">
            <v/>
          </cell>
          <cell r="H907" t="str">
            <v/>
          </cell>
          <cell r="I907" t="str">
            <v/>
          </cell>
          <cell r="K907" t="str">
            <v/>
          </cell>
        </row>
        <row r="908">
          <cell r="A908" t="str">
            <v/>
          </cell>
          <cell r="B908" t="str">
            <v/>
          </cell>
          <cell r="C908" t="str">
            <v/>
          </cell>
          <cell r="D908" t="str">
            <v/>
          </cell>
          <cell r="E908" t="str">
            <v/>
          </cell>
          <cell r="G908" t="str">
            <v/>
          </cell>
          <cell r="H908" t="str">
            <v/>
          </cell>
          <cell r="I908" t="str">
            <v/>
          </cell>
          <cell r="K908" t="str">
            <v/>
          </cell>
        </row>
        <row r="909">
          <cell r="A909" t="str">
            <v/>
          </cell>
          <cell r="B909" t="str">
            <v/>
          </cell>
          <cell r="C909" t="str">
            <v/>
          </cell>
          <cell r="D909" t="str">
            <v/>
          </cell>
          <cell r="E909" t="str">
            <v/>
          </cell>
          <cell r="G909" t="str">
            <v/>
          </cell>
          <cell r="H909" t="str">
            <v/>
          </cell>
          <cell r="I909" t="str">
            <v/>
          </cell>
          <cell r="K909" t="str">
            <v/>
          </cell>
        </row>
        <row r="910">
          <cell r="A910" t="str">
            <v/>
          </cell>
          <cell r="B910" t="str">
            <v/>
          </cell>
          <cell r="C910" t="str">
            <v/>
          </cell>
          <cell r="D910" t="str">
            <v/>
          </cell>
          <cell r="E910" t="str">
            <v/>
          </cell>
          <cell r="G910" t="str">
            <v/>
          </cell>
          <cell r="H910" t="str">
            <v/>
          </cell>
          <cell r="I910" t="str">
            <v/>
          </cell>
          <cell r="K910" t="str">
            <v/>
          </cell>
        </row>
        <row r="911">
          <cell r="A911" t="str">
            <v/>
          </cell>
          <cell r="B911" t="str">
            <v/>
          </cell>
          <cell r="C911" t="str">
            <v/>
          </cell>
          <cell r="D911" t="str">
            <v/>
          </cell>
          <cell r="E911" t="str">
            <v/>
          </cell>
          <cell r="G911" t="str">
            <v/>
          </cell>
          <cell r="H911" t="str">
            <v/>
          </cell>
          <cell r="I911" t="str">
            <v/>
          </cell>
          <cell r="K911" t="str">
            <v/>
          </cell>
        </row>
        <row r="912">
          <cell r="A912" t="str">
            <v/>
          </cell>
          <cell r="B912" t="str">
            <v/>
          </cell>
          <cell r="C912" t="str">
            <v/>
          </cell>
          <cell r="D912" t="str">
            <v/>
          </cell>
          <cell r="E912" t="str">
            <v/>
          </cell>
          <cell r="G912" t="str">
            <v/>
          </cell>
          <cell r="H912" t="str">
            <v/>
          </cell>
          <cell r="I912" t="str">
            <v/>
          </cell>
          <cell r="K912" t="str">
            <v/>
          </cell>
        </row>
        <row r="913">
          <cell r="A913" t="str">
            <v/>
          </cell>
          <cell r="B913" t="str">
            <v/>
          </cell>
          <cell r="C913" t="str">
            <v/>
          </cell>
          <cell r="D913" t="str">
            <v/>
          </cell>
          <cell r="E913" t="str">
            <v/>
          </cell>
          <cell r="G913" t="str">
            <v/>
          </cell>
          <cell r="H913" t="str">
            <v/>
          </cell>
          <cell r="I913" t="str">
            <v/>
          </cell>
          <cell r="K913" t="str">
            <v/>
          </cell>
        </row>
        <row r="914">
          <cell r="A914" t="str">
            <v/>
          </cell>
          <cell r="B914" t="str">
            <v/>
          </cell>
          <cell r="C914" t="str">
            <v/>
          </cell>
          <cell r="D914" t="str">
            <v/>
          </cell>
          <cell r="E914" t="str">
            <v/>
          </cell>
          <cell r="G914" t="str">
            <v/>
          </cell>
          <cell r="H914" t="str">
            <v/>
          </cell>
          <cell r="I914" t="str">
            <v/>
          </cell>
          <cell r="K914" t="str">
            <v/>
          </cell>
        </row>
        <row r="915">
          <cell r="A915" t="str">
            <v/>
          </cell>
          <cell r="B915" t="str">
            <v/>
          </cell>
          <cell r="C915" t="str">
            <v/>
          </cell>
          <cell r="D915" t="str">
            <v/>
          </cell>
          <cell r="E915" t="str">
            <v/>
          </cell>
          <cell r="G915" t="str">
            <v/>
          </cell>
          <cell r="H915" t="str">
            <v/>
          </cell>
          <cell r="I915" t="str">
            <v/>
          </cell>
          <cell r="K915" t="str">
            <v/>
          </cell>
        </row>
        <row r="916">
          <cell r="A916" t="str">
            <v/>
          </cell>
          <cell r="B916" t="str">
            <v/>
          </cell>
          <cell r="C916" t="str">
            <v/>
          </cell>
          <cell r="D916" t="str">
            <v/>
          </cell>
          <cell r="E916" t="str">
            <v/>
          </cell>
          <cell r="G916" t="str">
            <v/>
          </cell>
          <cell r="H916" t="str">
            <v/>
          </cell>
          <cell r="I916" t="str">
            <v/>
          </cell>
          <cell r="K916" t="str">
            <v/>
          </cell>
        </row>
        <row r="917">
          <cell r="A917" t="str">
            <v/>
          </cell>
          <cell r="B917" t="str">
            <v/>
          </cell>
          <cell r="C917" t="str">
            <v/>
          </cell>
          <cell r="D917" t="str">
            <v/>
          </cell>
          <cell r="E917" t="str">
            <v/>
          </cell>
          <cell r="G917" t="str">
            <v/>
          </cell>
          <cell r="H917" t="str">
            <v/>
          </cell>
          <cell r="I917" t="str">
            <v/>
          </cell>
          <cell r="K917" t="str">
            <v/>
          </cell>
        </row>
        <row r="918">
          <cell r="A918" t="str">
            <v/>
          </cell>
          <cell r="B918" t="str">
            <v/>
          </cell>
          <cell r="C918" t="str">
            <v/>
          </cell>
          <cell r="D918" t="str">
            <v/>
          </cell>
          <cell r="E918" t="str">
            <v/>
          </cell>
          <cell r="G918" t="str">
            <v/>
          </cell>
          <cell r="H918" t="str">
            <v/>
          </cell>
          <cell r="I918" t="str">
            <v/>
          </cell>
          <cell r="K918" t="str">
            <v/>
          </cell>
        </row>
        <row r="919">
          <cell r="A919" t="str">
            <v/>
          </cell>
          <cell r="B919" t="str">
            <v/>
          </cell>
          <cell r="C919" t="str">
            <v/>
          </cell>
          <cell r="D919" t="str">
            <v/>
          </cell>
          <cell r="E919" t="str">
            <v/>
          </cell>
          <cell r="G919" t="str">
            <v/>
          </cell>
          <cell r="H919" t="str">
            <v/>
          </cell>
          <cell r="I919" t="str">
            <v/>
          </cell>
          <cell r="K919" t="str">
            <v/>
          </cell>
        </row>
        <row r="920">
          <cell r="A920" t="str">
            <v/>
          </cell>
          <cell r="B920" t="str">
            <v/>
          </cell>
          <cell r="C920" t="str">
            <v/>
          </cell>
          <cell r="D920" t="str">
            <v/>
          </cell>
          <cell r="E920" t="str">
            <v/>
          </cell>
          <cell r="G920" t="str">
            <v/>
          </cell>
          <cell r="H920" t="str">
            <v/>
          </cell>
          <cell r="I920" t="str">
            <v/>
          </cell>
          <cell r="K920" t="str">
            <v/>
          </cell>
        </row>
        <row r="921">
          <cell r="A921" t="str">
            <v/>
          </cell>
          <cell r="B921" t="str">
            <v/>
          </cell>
          <cell r="C921" t="str">
            <v/>
          </cell>
          <cell r="D921" t="str">
            <v/>
          </cell>
          <cell r="E921" t="str">
            <v/>
          </cell>
          <cell r="G921" t="str">
            <v/>
          </cell>
          <cell r="H921" t="str">
            <v/>
          </cell>
          <cell r="I921" t="str">
            <v/>
          </cell>
          <cell r="K921" t="str">
            <v/>
          </cell>
        </row>
        <row r="922">
          <cell r="A922" t="str">
            <v/>
          </cell>
          <cell r="B922" t="str">
            <v/>
          </cell>
          <cell r="C922" t="str">
            <v/>
          </cell>
          <cell r="D922" t="str">
            <v/>
          </cell>
          <cell r="E922" t="str">
            <v/>
          </cell>
          <cell r="G922" t="str">
            <v/>
          </cell>
          <cell r="H922" t="str">
            <v/>
          </cell>
          <cell r="I922" t="str">
            <v/>
          </cell>
          <cell r="K922" t="str">
            <v/>
          </cell>
        </row>
        <row r="923">
          <cell r="A923" t="str">
            <v/>
          </cell>
          <cell r="B923" t="str">
            <v/>
          </cell>
          <cell r="C923" t="str">
            <v/>
          </cell>
          <cell r="D923" t="str">
            <v/>
          </cell>
          <cell r="E923" t="str">
            <v/>
          </cell>
          <cell r="G923" t="str">
            <v/>
          </cell>
          <cell r="H923" t="str">
            <v/>
          </cell>
          <cell r="I923" t="str">
            <v/>
          </cell>
          <cell r="K923" t="str">
            <v/>
          </cell>
        </row>
        <row r="924">
          <cell r="A924" t="str">
            <v/>
          </cell>
          <cell r="B924" t="str">
            <v/>
          </cell>
          <cell r="C924" t="str">
            <v/>
          </cell>
          <cell r="D924" t="str">
            <v/>
          </cell>
          <cell r="E924" t="str">
            <v/>
          </cell>
          <cell r="G924" t="str">
            <v/>
          </cell>
          <cell r="H924" t="str">
            <v/>
          </cell>
          <cell r="I924" t="str">
            <v/>
          </cell>
          <cell r="K924" t="str">
            <v/>
          </cell>
        </row>
        <row r="925">
          <cell r="A925" t="str">
            <v/>
          </cell>
          <cell r="B925" t="str">
            <v/>
          </cell>
          <cell r="C925" t="str">
            <v/>
          </cell>
          <cell r="D925" t="str">
            <v/>
          </cell>
          <cell r="E925" t="str">
            <v/>
          </cell>
          <cell r="G925" t="str">
            <v/>
          </cell>
          <cell r="H925" t="str">
            <v/>
          </cell>
          <cell r="I925" t="str">
            <v/>
          </cell>
          <cell r="K925" t="str">
            <v/>
          </cell>
        </row>
        <row r="926">
          <cell r="A926" t="str">
            <v/>
          </cell>
          <cell r="B926" t="str">
            <v/>
          </cell>
          <cell r="C926" t="str">
            <v/>
          </cell>
          <cell r="D926" t="str">
            <v/>
          </cell>
          <cell r="E926" t="str">
            <v/>
          </cell>
          <cell r="G926" t="str">
            <v/>
          </cell>
          <cell r="H926" t="str">
            <v/>
          </cell>
          <cell r="I926" t="str">
            <v/>
          </cell>
          <cell r="K926" t="str">
            <v/>
          </cell>
        </row>
        <row r="927">
          <cell r="A927" t="str">
            <v/>
          </cell>
          <cell r="B927" t="str">
            <v/>
          </cell>
          <cell r="C927" t="str">
            <v/>
          </cell>
          <cell r="D927" t="str">
            <v/>
          </cell>
          <cell r="E927" t="str">
            <v/>
          </cell>
          <cell r="G927" t="str">
            <v/>
          </cell>
          <cell r="H927" t="str">
            <v/>
          </cell>
          <cell r="I927" t="str">
            <v/>
          </cell>
          <cell r="K927" t="str">
            <v/>
          </cell>
        </row>
        <row r="928">
          <cell r="A928" t="str">
            <v/>
          </cell>
          <cell r="B928" t="str">
            <v/>
          </cell>
          <cell r="C928" t="str">
            <v/>
          </cell>
          <cell r="D928" t="str">
            <v/>
          </cell>
          <cell r="E928" t="str">
            <v/>
          </cell>
          <cell r="G928" t="str">
            <v/>
          </cell>
          <cell r="H928" t="str">
            <v/>
          </cell>
          <cell r="I928" t="str">
            <v/>
          </cell>
          <cell r="K928" t="str">
            <v/>
          </cell>
        </row>
        <row r="929">
          <cell r="A929" t="str">
            <v/>
          </cell>
          <cell r="B929" t="str">
            <v/>
          </cell>
          <cell r="C929" t="str">
            <v/>
          </cell>
          <cell r="D929" t="str">
            <v/>
          </cell>
          <cell r="E929" t="str">
            <v/>
          </cell>
          <cell r="G929" t="str">
            <v/>
          </cell>
          <cell r="H929" t="str">
            <v/>
          </cell>
          <cell r="I929" t="str">
            <v/>
          </cell>
          <cell r="K929" t="str">
            <v/>
          </cell>
        </row>
        <row r="930">
          <cell r="A930" t="str">
            <v/>
          </cell>
          <cell r="B930" t="str">
            <v/>
          </cell>
          <cell r="C930" t="str">
            <v/>
          </cell>
          <cell r="D930" t="str">
            <v/>
          </cell>
          <cell r="E930" t="str">
            <v/>
          </cell>
          <cell r="G930" t="str">
            <v/>
          </cell>
          <cell r="H930" t="str">
            <v/>
          </cell>
          <cell r="I930" t="str">
            <v/>
          </cell>
          <cell r="K930" t="str">
            <v/>
          </cell>
        </row>
        <row r="931">
          <cell r="A931" t="str">
            <v/>
          </cell>
          <cell r="B931" t="str">
            <v/>
          </cell>
          <cell r="C931" t="str">
            <v/>
          </cell>
          <cell r="D931" t="str">
            <v/>
          </cell>
          <cell r="E931" t="str">
            <v/>
          </cell>
          <cell r="G931" t="str">
            <v/>
          </cell>
          <cell r="H931" t="str">
            <v/>
          </cell>
          <cell r="I931" t="str">
            <v/>
          </cell>
          <cell r="K931" t="str">
            <v/>
          </cell>
        </row>
        <row r="932">
          <cell r="A932" t="str">
            <v/>
          </cell>
          <cell r="B932" t="str">
            <v/>
          </cell>
          <cell r="C932" t="str">
            <v/>
          </cell>
          <cell r="D932" t="str">
            <v/>
          </cell>
          <cell r="E932" t="str">
            <v/>
          </cell>
          <cell r="G932" t="str">
            <v/>
          </cell>
          <cell r="H932" t="str">
            <v/>
          </cell>
          <cell r="I932" t="str">
            <v/>
          </cell>
          <cell r="K932" t="str">
            <v/>
          </cell>
        </row>
        <row r="933">
          <cell r="A933" t="str">
            <v/>
          </cell>
          <cell r="B933" t="str">
            <v/>
          </cell>
          <cell r="C933" t="str">
            <v/>
          </cell>
          <cell r="D933" t="str">
            <v/>
          </cell>
          <cell r="E933" t="str">
            <v/>
          </cell>
          <cell r="G933" t="str">
            <v/>
          </cell>
          <cell r="H933" t="str">
            <v/>
          </cell>
          <cell r="I933" t="str">
            <v/>
          </cell>
          <cell r="K933" t="str">
            <v/>
          </cell>
        </row>
        <row r="934">
          <cell r="A934" t="str">
            <v/>
          </cell>
          <cell r="B934" t="str">
            <v/>
          </cell>
          <cell r="C934" t="str">
            <v/>
          </cell>
          <cell r="D934" t="str">
            <v/>
          </cell>
          <cell r="E934" t="str">
            <v/>
          </cell>
          <cell r="G934" t="str">
            <v/>
          </cell>
          <cell r="H934" t="str">
            <v/>
          </cell>
          <cell r="I934" t="str">
            <v/>
          </cell>
          <cell r="K934" t="str">
            <v/>
          </cell>
        </row>
        <row r="935">
          <cell r="A935" t="str">
            <v/>
          </cell>
          <cell r="B935" t="str">
            <v/>
          </cell>
          <cell r="C935" t="str">
            <v/>
          </cell>
          <cell r="D935" t="str">
            <v/>
          </cell>
          <cell r="E935" t="str">
            <v/>
          </cell>
          <cell r="G935" t="str">
            <v/>
          </cell>
          <cell r="H935" t="str">
            <v/>
          </cell>
          <cell r="I935" t="str">
            <v/>
          </cell>
          <cell r="K935" t="str">
            <v/>
          </cell>
        </row>
        <row r="936">
          <cell r="A936" t="str">
            <v/>
          </cell>
          <cell r="B936" t="str">
            <v/>
          </cell>
          <cell r="C936" t="str">
            <v/>
          </cell>
          <cell r="D936" t="str">
            <v/>
          </cell>
          <cell r="E936" t="str">
            <v/>
          </cell>
          <cell r="G936" t="str">
            <v/>
          </cell>
          <cell r="H936" t="str">
            <v/>
          </cell>
          <cell r="I936" t="str">
            <v/>
          </cell>
          <cell r="K936" t="str">
            <v/>
          </cell>
        </row>
        <row r="937">
          <cell r="A937" t="str">
            <v/>
          </cell>
          <cell r="B937" t="str">
            <v/>
          </cell>
          <cell r="C937" t="str">
            <v/>
          </cell>
          <cell r="D937" t="str">
            <v/>
          </cell>
          <cell r="E937" t="str">
            <v/>
          </cell>
          <cell r="G937" t="str">
            <v/>
          </cell>
          <cell r="H937" t="str">
            <v/>
          </cell>
          <cell r="I937" t="str">
            <v/>
          </cell>
          <cell r="K937" t="str">
            <v/>
          </cell>
        </row>
        <row r="938">
          <cell r="A938" t="str">
            <v/>
          </cell>
          <cell r="B938" t="str">
            <v/>
          </cell>
          <cell r="C938" t="str">
            <v/>
          </cell>
          <cell r="D938" t="str">
            <v/>
          </cell>
          <cell r="E938" t="str">
            <v/>
          </cell>
          <cell r="G938" t="str">
            <v/>
          </cell>
          <cell r="H938" t="str">
            <v/>
          </cell>
          <cell r="I938" t="str">
            <v/>
          </cell>
          <cell r="K938" t="str">
            <v/>
          </cell>
        </row>
        <row r="939">
          <cell r="A939" t="str">
            <v/>
          </cell>
          <cell r="B939" t="str">
            <v/>
          </cell>
          <cell r="C939" t="str">
            <v/>
          </cell>
          <cell r="D939" t="str">
            <v/>
          </cell>
          <cell r="E939" t="str">
            <v/>
          </cell>
          <cell r="G939" t="str">
            <v/>
          </cell>
          <cell r="H939" t="str">
            <v/>
          </cell>
          <cell r="I939" t="str">
            <v/>
          </cell>
          <cell r="K939" t="str">
            <v/>
          </cell>
        </row>
        <row r="940">
          <cell r="A940" t="str">
            <v/>
          </cell>
          <cell r="B940" t="str">
            <v/>
          </cell>
          <cell r="C940" t="str">
            <v/>
          </cell>
          <cell r="D940" t="str">
            <v/>
          </cell>
          <cell r="E940" t="str">
            <v/>
          </cell>
          <cell r="G940" t="str">
            <v/>
          </cell>
          <cell r="H940" t="str">
            <v/>
          </cell>
          <cell r="I940" t="str">
            <v/>
          </cell>
          <cell r="K940" t="str">
            <v/>
          </cell>
        </row>
        <row r="941">
          <cell r="A941" t="str">
            <v/>
          </cell>
          <cell r="B941" t="str">
            <v/>
          </cell>
          <cell r="C941" t="str">
            <v/>
          </cell>
          <cell r="D941" t="str">
            <v/>
          </cell>
          <cell r="E941" t="str">
            <v/>
          </cell>
          <cell r="G941" t="str">
            <v/>
          </cell>
          <cell r="H941" t="str">
            <v/>
          </cell>
          <cell r="I941" t="str">
            <v/>
          </cell>
          <cell r="K941" t="str">
            <v/>
          </cell>
        </row>
        <row r="942">
          <cell r="A942" t="str">
            <v/>
          </cell>
          <cell r="B942" t="str">
            <v/>
          </cell>
          <cell r="C942" t="str">
            <v/>
          </cell>
          <cell r="D942" t="str">
            <v/>
          </cell>
          <cell r="E942" t="str">
            <v/>
          </cell>
          <cell r="G942" t="str">
            <v/>
          </cell>
          <cell r="H942" t="str">
            <v/>
          </cell>
          <cell r="I942" t="str">
            <v/>
          </cell>
          <cell r="K942" t="str">
            <v/>
          </cell>
        </row>
        <row r="943">
          <cell r="A943" t="str">
            <v/>
          </cell>
          <cell r="B943" t="str">
            <v/>
          </cell>
          <cell r="C943" t="str">
            <v/>
          </cell>
          <cell r="D943" t="str">
            <v/>
          </cell>
          <cell r="E943" t="str">
            <v/>
          </cell>
          <cell r="G943" t="str">
            <v/>
          </cell>
          <cell r="H943" t="str">
            <v/>
          </cell>
          <cell r="I943" t="str">
            <v/>
          </cell>
          <cell r="K943" t="str">
            <v/>
          </cell>
        </row>
        <row r="944">
          <cell r="A944" t="str">
            <v/>
          </cell>
          <cell r="B944" t="str">
            <v/>
          </cell>
          <cell r="C944" t="str">
            <v/>
          </cell>
          <cell r="D944" t="str">
            <v/>
          </cell>
          <cell r="E944" t="str">
            <v/>
          </cell>
          <cell r="G944" t="str">
            <v/>
          </cell>
          <cell r="H944" t="str">
            <v/>
          </cell>
          <cell r="I944" t="str">
            <v/>
          </cell>
          <cell r="K944" t="str">
            <v/>
          </cell>
        </row>
        <row r="945">
          <cell r="A945" t="str">
            <v/>
          </cell>
          <cell r="B945" t="str">
            <v/>
          </cell>
          <cell r="C945" t="str">
            <v/>
          </cell>
          <cell r="D945" t="str">
            <v/>
          </cell>
          <cell r="E945" t="str">
            <v/>
          </cell>
          <cell r="G945" t="str">
            <v/>
          </cell>
          <cell r="H945" t="str">
            <v/>
          </cell>
          <cell r="I945" t="str">
            <v/>
          </cell>
          <cell r="K945" t="str">
            <v/>
          </cell>
        </row>
        <row r="946">
          <cell r="A946" t="str">
            <v/>
          </cell>
          <cell r="B946" t="str">
            <v/>
          </cell>
          <cell r="C946" t="str">
            <v/>
          </cell>
          <cell r="D946" t="str">
            <v/>
          </cell>
          <cell r="E946" t="str">
            <v/>
          </cell>
          <cell r="G946" t="str">
            <v/>
          </cell>
          <cell r="H946" t="str">
            <v/>
          </cell>
          <cell r="I946" t="str">
            <v/>
          </cell>
          <cell r="K946" t="str">
            <v/>
          </cell>
        </row>
        <row r="947">
          <cell r="A947" t="str">
            <v/>
          </cell>
          <cell r="B947" t="str">
            <v/>
          </cell>
          <cell r="C947" t="str">
            <v/>
          </cell>
          <cell r="D947" t="str">
            <v/>
          </cell>
          <cell r="E947" t="str">
            <v/>
          </cell>
          <cell r="G947" t="str">
            <v/>
          </cell>
          <cell r="H947" t="str">
            <v/>
          </cell>
          <cell r="I947" t="str">
            <v/>
          </cell>
          <cell r="K947" t="str">
            <v/>
          </cell>
        </row>
        <row r="948">
          <cell r="A948" t="str">
            <v/>
          </cell>
          <cell r="B948" t="str">
            <v/>
          </cell>
          <cell r="C948" t="str">
            <v/>
          </cell>
          <cell r="D948" t="str">
            <v/>
          </cell>
          <cell r="E948" t="str">
            <v/>
          </cell>
          <cell r="G948" t="str">
            <v/>
          </cell>
          <cell r="H948" t="str">
            <v/>
          </cell>
          <cell r="I948" t="str">
            <v/>
          </cell>
          <cell r="K948" t="str">
            <v/>
          </cell>
        </row>
        <row r="949">
          <cell r="A949" t="str">
            <v/>
          </cell>
          <cell r="B949" t="str">
            <v/>
          </cell>
          <cell r="C949" t="str">
            <v/>
          </cell>
          <cell r="D949" t="str">
            <v/>
          </cell>
          <cell r="E949" t="str">
            <v/>
          </cell>
          <cell r="G949" t="str">
            <v/>
          </cell>
          <cell r="H949" t="str">
            <v/>
          </cell>
          <cell r="I949" t="str">
            <v/>
          </cell>
          <cell r="K949" t="str">
            <v/>
          </cell>
        </row>
        <row r="950">
          <cell r="A950" t="str">
            <v/>
          </cell>
          <cell r="B950" t="str">
            <v/>
          </cell>
          <cell r="C950" t="str">
            <v/>
          </cell>
          <cell r="D950" t="str">
            <v/>
          </cell>
          <cell r="E950" t="str">
            <v/>
          </cell>
          <cell r="G950" t="str">
            <v/>
          </cell>
          <cell r="H950" t="str">
            <v/>
          </cell>
          <cell r="I950" t="str">
            <v/>
          </cell>
          <cell r="K950" t="str">
            <v/>
          </cell>
        </row>
        <row r="951">
          <cell r="A951" t="str">
            <v/>
          </cell>
          <cell r="B951" t="str">
            <v/>
          </cell>
          <cell r="C951" t="str">
            <v/>
          </cell>
          <cell r="D951" t="str">
            <v/>
          </cell>
          <cell r="E951" t="str">
            <v/>
          </cell>
          <cell r="G951" t="str">
            <v/>
          </cell>
          <cell r="H951" t="str">
            <v/>
          </cell>
          <cell r="I951" t="str">
            <v/>
          </cell>
          <cell r="K951" t="str">
            <v/>
          </cell>
        </row>
        <row r="952">
          <cell r="A952" t="str">
            <v/>
          </cell>
          <cell r="B952" t="str">
            <v/>
          </cell>
          <cell r="C952" t="str">
            <v/>
          </cell>
          <cell r="D952" t="str">
            <v/>
          </cell>
          <cell r="E952" t="str">
            <v/>
          </cell>
          <cell r="G952" t="str">
            <v/>
          </cell>
          <cell r="H952" t="str">
            <v/>
          </cell>
          <cell r="I952" t="str">
            <v/>
          </cell>
          <cell r="K952" t="str">
            <v/>
          </cell>
        </row>
        <row r="953">
          <cell r="A953" t="str">
            <v/>
          </cell>
          <cell r="B953" t="str">
            <v/>
          </cell>
          <cell r="C953" t="str">
            <v/>
          </cell>
          <cell r="D953" t="str">
            <v/>
          </cell>
          <cell r="E953" t="str">
            <v/>
          </cell>
          <cell r="G953" t="str">
            <v/>
          </cell>
          <cell r="H953" t="str">
            <v/>
          </cell>
          <cell r="I953" t="str">
            <v/>
          </cell>
          <cell r="K953" t="str">
            <v/>
          </cell>
        </row>
        <row r="954">
          <cell r="A954" t="str">
            <v/>
          </cell>
          <cell r="B954" t="str">
            <v/>
          </cell>
          <cell r="C954" t="str">
            <v/>
          </cell>
          <cell r="D954" t="str">
            <v/>
          </cell>
          <cell r="E954" t="str">
            <v/>
          </cell>
          <cell r="G954" t="str">
            <v/>
          </cell>
          <cell r="H954" t="str">
            <v/>
          </cell>
          <cell r="I954" t="str">
            <v/>
          </cell>
          <cell r="K954" t="str">
            <v/>
          </cell>
        </row>
        <row r="955">
          <cell r="A955" t="str">
            <v/>
          </cell>
          <cell r="B955" t="str">
            <v/>
          </cell>
          <cell r="C955" t="str">
            <v/>
          </cell>
          <cell r="D955" t="str">
            <v/>
          </cell>
          <cell r="E955" t="str">
            <v/>
          </cell>
          <cell r="G955" t="str">
            <v/>
          </cell>
          <cell r="H955" t="str">
            <v/>
          </cell>
          <cell r="I955" t="str">
            <v/>
          </cell>
          <cell r="K955" t="str">
            <v/>
          </cell>
        </row>
        <row r="956">
          <cell r="A956" t="str">
            <v/>
          </cell>
          <cell r="B956" t="str">
            <v/>
          </cell>
          <cell r="C956" t="str">
            <v/>
          </cell>
          <cell r="D956" t="str">
            <v/>
          </cell>
          <cell r="E956" t="str">
            <v/>
          </cell>
          <cell r="G956" t="str">
            <v/>
          </cell>
          <cell r="H956" t="str">
            <v/>
          </cell>
          <cell r="I956" t="str">
            <v/>
          </cell>
          <cell r="K956" t="str">
            <v/>
          </cell>
        </row>
        <row r="957">
          <cell r="A957" t="str">
            <v/>
          </cell>
          <cell r="B957" t="str">
            <v/>
          </cell>
          <cell r="C957" t="str">
            <v/>
          </cell>
          <cell r="D957" t="str">
            <v/>
          </cell>
          <cell r="E957" t="str">
            <v/>
          </cell>
          <cell r="G957" t="str">
            <v/>
          </cell>
          <cell r="H957" t="str">
            <v/>
          </cell>
          <cell r="I957" t="str">
            <v/>
          </cell>
          <cell r="K957" t="str">
            <v/>
          </cell>
        </row>
        <row r="958">
          <cell r="A958" t="str">
            <v/>
          </cell>
          <cell r="B958" t="str">
            <v/>
          </cell>
          <cell r="C958" t="str">
            <v/>
          </cell>
          <cell r="D958" t="str">
            <v/>
          </cell>
          <cell r="E958" t="str">
            <v/>
          </cell>
          <cell r="G958" t="str">
            <v/>
          </cell>
          <cell r="H958" t="str">
            <v/>
          </cell>
          <cell r="I958" t="str">
            <v/>
          </cell>
          <cell r="K958" t="str">
            <v/>
          </cell>
        </row>
        <row r="959">
          <cell r="A959" t="str">
            <v/>
          </cell>
          <cell r="B959" t="str">
            <v/>
          </cell>
          <cell r="C959" t="str">
            <v/>
          </cell>
          <cell r="D959" t="str">
            <v/>
          </cell>
          <cell r="E959" t="str">
            <v/>
          </cell>
          <cell r="G959" t="str">
            <v/>
          </cell>
          <cell r="H959" t="str">
            <v/>
          </cell>
          <cell r="I959" t="str">
            <v/>
          </cell>
          <cell r="K959" t="str">
            <v/>
          </cell>
        </row>
        <row r="960">
          <cell r="A960" t="str">
            <v/>
          </cell>
          <cell r="B960" t="str">
            <v/>
          </cell>
          <cell r="C960" t="str">
            <v/>
          </cell>
          <cell r="D960" t="str">
            <v/>
          </cell>
          <cell r="E960" t="str">
            <v/>
          </cell>
          <cell r="G960" t="str">
            <v/>
          </cell>
          <cell r="H960" t="str">
            <v/>
          </cell>
          <cell r="I960" t="str">
            <v/>
          </cell>
          <cell r="K960" t="str">
            <v/>
          </cell>
        </row>
        <row r="961">
          <cell r="A961" t="str">
            <v/>
          </cell>
          <cell r="B961" t="str">
            <v/>
          </cell>
          <cell r="C961" t="str">
            <v/>
          </cell>
          <cell r="D961" t="str">
            <v/>
          </cell>
          <cell r="E961" t="str">
            <v/>
          </cell>
          <cell r="G961" t="str">
            <v/>
          </cell>
          <cell r="H961" t="str">
            <v/>
          </cell>
          <cell r="I961" t="str">
            <v/>
          </cell>
          <cell r="K961" t="str">
            <v/>
          </cell>
        </row>
        <row r="962">
          <cell r="A962" t="str">
            <v/>
          </cell>
          <cell r="B962" t="str">
            <v/>
          </cell>
          <cell r="C962" t="str">
            <v/>
          </cell>
          <cell r="D962" t="str">
            <v/>
          </cell>
          <cell r="E962" t="str">
            <v/>
          </cell>
          <cell r="G962" t="str">
            <v/>
          </cell>
          <cell r="H962" t="str">
            <v/>
          </cell>
          <cell r="I962" t="str">
            <v/>
          </cell>
          <cell r="K962" t="str">
            <v/>
          </cell>
        </row>
        <row r="963">
          <cell r="A963" t="str">
            <v/>
          </cell>
          <cell r="B963" t="str">
            <v/>
          </cell>
          <cell r="C963" t="str">
            <v/>
          </cell>
          <cell r="D963" t="str">
            <v/>
          </cell>
          <cell r="E963" t="str">
            <v/>
          </cell>
          <cell r="G963" t="str">
            <v/>
          </cell>
          <cell r="H963" t="str">
            <v/>
          </cell>
          <cell r="I963" t="str">
            <v/>
          </cell>
          <cell r="K963" t="str">
            <v/>
          </cell>
        </row>
        <row r="964">
          <cell r="A964" t="str">
            <v/>
          </cell>
          <cell r="B964" t="str">
            <v/>
          </cell>
          <cell r="C964" t="str">
            <v/>
          </cell>
          <cell r="D964" t="str">
            <v/>
          </cell>
          <cell r="E964" t="str">
            <v/>
          </cell>
          <cell r="G964" t="str">
            <v/>
          </cell>
          <cell r="H964" t="str">
            <v/>
          </cell>
          <cell r="I964" t="str">
            <v/>
          </cell>
          <cell r="K964" t="str">
            <v/>
          </cell>
        </row>
        <row r="965">
          <cell r="A965" t="str">
            <v/>
          </cell>
          <cell r="B965" t="str">
            <v/>
          </cell>
          <cell r="C965" t="str">
            <v/>
          </cell>
          <cell r="D965" t="str">
            <v/>
          </cell>
          <cell r="E965" t="str">
            <v/>
          </cell>
          <cell r="G965" t="str">
            <v/>
          </cell>
          <cell r="H965" t="str">
            <v/>
          </cell>
          <cell r="I965" t="str">
            <v/>
          </cell>
          <cell r="K965" t="str">
            <v/>
          </cell>
        </row>
        <row r="966">
          <cell r="A966" t="str">
            <v/>
          </cell>
          <cell r="B966" t="str">
            <v/>
          </cell>
          <cell r="C966" t="str">
            <v/>
          </cell>
          <cell r="D966" t="str">
            <v/>
          </cell>
          <cell r="E966" t="str">
            <v/>
          </cell>
          <cell r="G966" t="str">
            <v/>
          </cell>
          <cell r="H966" t="str">
            <v/>
          </cell>
          <cell r="I966" t="str">
            <v/>
          </cell>
          <cell r="K966" t="str">
            <v/>
          </cell>
        </row>
        <row r="967">
          <cell r="A967" t="str">
            <v/>
          </cell>
          <cell r="B967" t="str">
            <v/>
          </cell>
          <cell r="C967" t="str">
            <v/>
          </cell>
          <cell r="D967" t="str">
            <v/>
          </cell>
          <cell r="E967" t="str">
            <v/>
          </cell>
          <cell r="G967" t="str">
            <v/>
          </cell>
          <cell r="H967" t="str">
            <v/>
          </cell>
          <cell r="I967" t="str">
            <v/>
          </cell>
          <cell r="K967" t="str">
            <v/>
          </cell>
        </row>
        <row r="968">
          <cell r="A968" t="str">
            <v/>
          </cell>
          <cell r="B968" t="str">
            <v/>
          </cell>
          <cell r="C968" t="str">
            <v/>
          </cell>
          <cell r="D968" t="str">
            <v/>
          </cell>
          <cell r="E968" t="str">
            <v/>
          </cell>
          <cell r="G968" t="str">
            <v/>
          </cell>
          <cell r="H968" t="str">
            <v/>
          </cell>
          <cell r="I968" t="str">
            <v/>
          </cell>
          <cell r="K968" t="str">
            <v/>
          </cell>
        </row>
        <row r="969">
          <cell r="A969" t="str">
            <v/>
          </cell>
          <cell r="B969" t="str">
            <v/>
          </cell>
          <cell r="C969" t="str">
            <v/>
          </cell>
          <cell r="D969" t="str">
            <v/>
          </cell>
          <cell r="E969" t="str">
            <v/>
          </cell>
          <cell r="G969" t="str">
            <v/>
          </cell>
          <cell r="H969" t="str">
            <v/>
          </cell>
          <cell r="I969" t="str">
            <v/>
          </cell>
          <cell r="K969" t="str">
            <v/>
          </cell>
        </row>
        <row r="970">
          <cell r="A970" t="str">
            <v/>
          </cell>
          <cell r="B970" t="str">
            <v/>
          </cell>
          <cell r="C970" t="str">
            <v/>
          </cell>
          <cell r="D970" t="str">
            <v/>
          </cell>
          <cell r="E970" t="str">
            <v/>
          </cell>
          <cell r="G970" t="str">
            <v/>
          </cell>
          <cell r="H970" t="str">
            <v/>
          </cell>
          <cell r="I970" t="str">
            <v/>
          </cell>
          <cell r="K970" t="str">
            <v/>
          </cell>
        </row>
        <row r="971">
          <cell r="A971" t="str">
            <v/>
          </cell>
          <cell r="B971" t="str">
            <v/>
          </cell>
          <cell r="C971" t="str">
            <v/>
          </cell>
          <cell r="D971" t="str">
            <v/>
          </cell>
          <cell r="E971" t="str">
            <v/>
          </cell>
          <cell r="G971" t="str">
            <v/>
          </cell>
          <cell r="H971" t="str">
            <v/>
          </cell>
          <cell r="I971" t="str">
            <v/>
          </cell>
          <cell r="K971" t="str">
            <v/>
          </cell>
        </row>
        <row r="972">
          <cell r="A972" t="str">
            <v/>
          </cell>
          <cell r="B972" t="str">
            <v/>
          </cell>
          <cell r="C972" t="str">
            <v/>
          </cell>
          <cell r="D972" t="str">
            <v/>
          </cell>
          <cell r="E972" t="str">
            <v/>
          </cell>
          <cell r="G972" t="str">
            <v/>
          </cell>
          <cell r="H972" t="str">
            <v/>
          </cell>
          <cell r="I972" t="str">
            <v/>
          </cell>
          <cell r="K972" t="str">
            <v/>
          </cell>
        </row>
        <row r="973">
          <cell r="A973" t="str">
            <v/>
          </cell>
          <cell r="B973" t="str">
            <v/>
          </cell>
          <cell r="C973" t="str">
            <v/>
          </cell>
          <cell r="D973" t="str">
            <v/>
          </cell>
          <cell r="E973" t="str">
            <v/>
          </cell>
          <cell r="G973" t="str">
            <v/>
          </cell>
          <cell r="H973" t="str">
            <v/>
          </cell>
          <cell r="I973" t="str">
            <v/>
          </cell>
          <cell r="K973" t="str">
            <v/>
          </cell>
        </row>
        <row r="974">
          <cell r="A974" t="str">
            <v/>
          </cell>
          <cell r="B974" t="str">
            <v/>
          </cell>
          <cell r="C974" t="str">
            <v/>
          </cell>
          <cell r="D974" t="str">
            <v/>
          </cell>
          <cell r="E974" t="str">
            <v/>
          </cell>
          <cell r="G974" t="str">
            <v/>
          </cell>
          <cell r="H974" t="str">
            <v/>
          </cell>
          <cell r="I974" t="str">
            <v/>
          </cell>
          <cell r="K974" t="str">
            <v/>
          </cell>
        </row>
        <row r="975">
          <cell r="A975" t="str">
            <v/>
          </cell>
          <cell r="B975" t="str">
            <v/>
          </cell>
          <cell r="C975" t="str">
            <v/>
          </cell>
          <cell r="D975" t="str">
            <v/>
          </cell>
          <cell r="E975" t="str">
            <v/>
          </cell>
          <cell r="G975" t="str">
            <v/>
          </cell>
          <cell r="H975" t="str">
            <v/>
          </cell>
          <cell r="I975" t="str">
            <v/>
          </cell>
          <cell r="K975" t="str">
            <v/>
          </cell>
        </row>
        <row r="976">
          <cell r="A976" t="str">
            <v/>
          </cell>
          <cell r="B976" t="str">
            <v/>
          </cell>
          <cell r="C976" t="str">
            <v/>
          </cell>
          <cell r="D976" t="str">
            <v/>
          </cell>
          <cell r="E976" t="str">
            <v/>
          </cell>
          <cell r="G976" t="str">
            <v/>
          </cell>
          <cell r="H976" t="str">
            <v/>
          </cell>
          <cell r="I976" t="str">
            <v/>
          </cell>
          <cell r="K976" t="str">
            <v/>
          </cell>
        </row>
        <row r="977">
          <cell r="A977" t="str">
            <v/>
          </cell>
          <cell r="B977" t="str">
            <v/>
          </cell>
          <cell r="C977" t="str">
            <v/>
          </cell>
          <cell r="D977" t="str">
            <v/>
          </cell>
          <cell r="E977" t="str">
            <v/>
          </cell>
          <cell r="G977" t="str">
            <v/>
          </cell>
          <cell r="H977" t="str">
            <v/>
          </cell>
          <cell r="I977" t="str">
            <v/>
          </cell>
          <cell r="K977" t="str">
            <v/>
          </cell>
        </row>
        <row r="978">
          <cell r="A978" t="str">
            <v/>
          </cell>
          <cell r="B978" t="str">
            <v/>
          </cell>
          <cell r="C978" t="str">
            <v/>
          </cell>
          <cell r="D978" t="str">
            <v/>
          </cell>
          <cell r="E978" t="str">
            <v/>
          </cell>
          <cell r="G978" t="str">
            <v/>
          </cell>
          <cell r="H978" t="str">
            <v/>
          </cell>
          <cell r="I978" t="str">
            <v/>
          </cell>
          <cell r="K978" t="str">
            <v/>
          </cell>
        </row>
        <row r="979">
          <cell r="A979" t="str">
            <v/>
          </cell>
          <cell r="B979" t="str">
            <v/>
          </cell>
          <cell r="C979" t="str">
            <v/>
          </cell>
          <cell r="D979" t="str">
            <v/>
          </cell>
          <cell r="E979" t="str">
            <v/>
          </cell>
          <cell r="G979" t="str">
            <v/>
          </cell>
          <cell r="H979" t="str">
            <v/>
          </cell>
          <cell r="I979" t="str">
            <v/>
          </cell>
          <cell r="K979" t="str">
            <v/>
          </cell>
        </row>
        <row r="980">
          <cell r="A980" t="str">
            <v/>
          </cell>
          <cell r="B980" t="str">
            <v/>
          </cell>
          <cell r="C980" t="str">
            <v/>
          </cell>
          <cell r="D980" t="str">
            <v/>
          </cell>
          <cell r="E980" t="str">
            <v/>
          </cell>
          <cell r="G980" t="str">
            <v/>
          </cell>
          <cell r="H980" t="str">
            <v/>
          </cell>
          <cell r="I980" t="str">
            <v/>
          </cell>
          <cell r="K980" t="str">
            <v/>
          </cell>
        </row>
        <row r="981">
          <cell r="A981" t="str">
            <v/>
          </cell>
          <cell r="B981" t="str">
            <v/>
          </cell>
          <cell r="C981" t="str">
            <v/>
          </cell>
          <cell r="D981" t="str">
            <v/>
          </cell>
          <cell r="E981" t="str">
            <v/>
          </cell>
          <cell r="G981" t="str">
            <v/>
          </cell>
          <cell r="H981" t="str">
            <v/>
          </cell>
          <cell r="I981" t="str">
            <v/>
          </cell>
          <cell r="K981" t="str">
            <v/>
          </cell>
        </row>
        <row r="982">
          <cell r="A982" t="str">
            <v/>
          </cell>
          <cell r="B982" t="str">
            <v/>
          </cell>
          <cell r="C982" t="str">
            <v/>
          </cell>
          <cell r="D982" t="str">
            <v/>
          </cell>
          <cell r="E982" t="str">
            <v/>
          </cell>
          <cell r="G982" t="str">
            <v/>
          </cell>
          <cell r="H982" t="str">
            <v/>
          </cell>
          <cell r="I982" t="str">
            <v/>
          </cell>
          <cell r="K982" t="str">
            <v/>
          </cell>
        </row>
        <row r="983">
          <cell r="A983" t="str">
            <v/>
          </cell>
          <cell r="B983" t="str">
            <v/>
          </cell>
          <cell r="C983" t="str">
            <v/>
          </cell>
          <cell r="D983" t="str">
            <v/>
          </cell>
          <cell r="E983" t="str">
            <v/>
          </cell>
          <cell r="G983" t="str">
            <v/>
          </cell>
          <cell r="H983" t="str">
            <v/>
          </cell>
          <cell r="I983" t="str">
            <v/>
          </cell>
          <cell r="K983" t="str">
            <v/>
          </cell>
        </row>
        <row r="984">
          <cell r="A984" t="str">
            <v/>
          </cell>
          <cell r="B984" t="str">
            <v/>
          </cell>
          <cell r="C984" t="str">
            <v/>
          </cell>
          <cell r="D984" t="str">
            <v/>
          </cell>
          <cell r="E984" t="str">
            <v/>
          </cell>
          <cell r="G984" t="str">
            <v/>
          </cell>
          <cell r="H984" t="str">
            <v/>
          </cell>
          <cell r="I984" t="str">
            <v/>
          </cell>
          <cell r="K984" t="str">
            <v/>
          </cell>
        </row>
        <row r="985">
          <cell r="A985" t="str">
            <v/>
          </cell>
          <cell r="B985" t="str">
            <v/>
          </cell>
          <cell r="C985" t="str">
            <v/>
          </cell>
          <cell r="D985" t="str">
            <v/>
          </cell>
          <cell r="E985" t="str">
            <v/>
          </cell>
          <cell r="G985" t="str">
            <v/>
          </cell>
          <cell r="H985" t="str">
            <v/>
          </cell>
          <cell r="I985" t="str">
            <v/>
          </cell>
          <cell r="K985" t="str">
            <v/>
          </cell>
        </row>
        <row r="986">
          <cell r="A986" t="str">
            <v/>
          </cell>
          <cell r="B986" t="str">
            <v/>
          </cell>
          <cell r="C986" t="str">
            <v/>
          </cell>
          <cell r="D986" t="str">
            <v/>
          </cell>
          <cell r="E986" t="str">
            <v/>
          </cell>
          <cell r="G986" t="str">
            <v/>
          </cell>
          <cell r="H986" t="str">
            <v/>
          </cell>
          <cell r="I986" t="str">
            <v/>
          </cell>
          <cell r="K986" t="str">
            <v/>
          </cell>
        </row>
        <row r="987">
          <cell r="A987" t="str">
            <v/>
          </cell>
          <cell r="B987" t="str">
            <v/>
          </cell>
          <cell r="C987" t="str">
            <v/>
          </cell>
          <cell r="D987" t="str">
            <v/>
          </cell>
          <cell r="E987" t="str">
            <v/>
          </cell>
          <cell r="G987" t="str">
            <v/>
          </cell>
          <cell r="H987" t="str">
            <v/>
          </cell>
          <cell r="I987" t="str">
            <v/>
          </cell>
          <cell r="K987" t="str">
            <v/>
          </cell>
        </row>
        <row r="988">
          <cell r="A988" t="str">
            <v/>
          </cell>
          <cell r="B988" t="str">
            <v/>
          </cell>
          <cell r="C988" t="str">
            <v/>
          </cell>
          <cell r="D988" t="str">
            <v/>
          </cell>
          <cell r="E988" t="str">
            <v/>
          </cell>
          <cell r="G988" t="str">
            <v/>
          </cell>
          <cell r="H988" t="str">
            <v/>
          </cell>
          <cell r="I988" t="str">
            <v/>
          </cell>
          <cell r="K988" t="str">
            <v/>
          </cell>
        </row>
        <row r="989">
          <cell r="A989" t="str">
            <v/>
          </cell>
          <cell r="B989" t="str">
            <v/>
          </cell>
          <cell r="C989" t="str">
            <v/>
          </cell>
          <cell r="D989" t="str">
            <v/>
          </cell>
          <cell r="E989" t="str">
            <v/>
          </cell>
          <cell r="G989" t="str">
            <v/>
          </cell>
          <cell r="H989" t="str">
            <v/>
          </cell>
          <cell r="I989" t="str">
            <v/>
          </cell>
          <cell r="K989" t="str">
            <v/>
          </cell>
        </row>
        <row r="990">
          <cell r="A990" t="str">
            <v/>
          </cell>
          <cell r="B990" t="str">
            <v/>
          </cell>
          <cell r="C990" t="str">
            <v/>
          </cell>
          <cell r="D990" t="str">
            <v/>
          </cell>
          <cell r="E990" t="str">
            <v/>
          </cell>
          <cell r="G990" t="str">
            <v/>
          </cell>
          <cell r="H990" t="str">
            <v/>
          </cell>
          <cell r="I990" t="str">
            <v/>
          </cell>
          <cell r="K990" t="str">
            <v/>
          </cell>
        </row>
        <row r="991">
          <cell r="A991" t="str">
            <v/>
          </cell>
          <cell r="B991" t="str">
            <v/>
          </cell>
          <cell r="C991" t="str">
            <v/>
          </cell>
          <cell r="D991" t="str">
            <v/>
          </cell>
          <cell r="E991" t="str">
            <v/>
          </cell>
          <cell r="G991" t="str">
            <v/>
          </cell>
          <cell r="H991" t="str">
            <v/>
          </cell>
          <cell r="I991" t="str">
            <v/>
          </cell>
          <cell r="K991" t="str">
            <v/>
          </cell>
        </row>
        <row r="992">
          <cell r="A992" t="str">
            <v/>
          </cell>
          <cell r="B992" t="str">
            <v/>
          </cell>
          <cell r="C992" t="str">
            <v/>
          </cell>
          <cell r="D992" t="str">
            <v/>
          </cell>
          <cell r="E992" t="str">
            <v/>
          </cell>
          <cell r="G992" t="str">
            <v/>
          </cell>
          <cell r="H992" t="str">
            <v/>
          </cell>
          <cell r="I992" t="str">
            <v/>
          </cell>
          <cell r="K992" t="str">
            <v/>
          </cell>
        </row>
        <row r="993">
          <cell r="A993" t="str">
            <v/>
          </cell>
          <cell r="B993" t="str">
            <v/>
          </cell>
          <cell r="C993" t="str">
            <v/>
          </cell>
          <cell r="D993" t="str">
            <v/>
          </cell>
          <cell r="E993" t="str">
            <v/>
          </cell>
          <cell r="G993" t="str">
            <v/>
          </cell>
          <cell r="H993" t="str">
            <v/>
          </cell>
          <cell r="I993" t="str">
            <v/>
          </cell>
          <cell r="K993" t="str">
            <v/>
          </cell>
        </row>
        <row r="994">
          <cell r="A994" t="str">
            <v/>
          </cell>
          <cell r="B994" t="str">
            <v/>
          </cell>
          <cell r="C994" t="str">
            <v/>
          </cell>
          <cell r="D994" t="str">
            <v/>
          </cell>
          <cell r="E994" t="str">
            <v/>
          </cell>
          <cell r="G994" t="str">
            <v/>
          </cell>
          <cell r="H994" t="str">
            <v/>
          </cell>
          <cell r="I994" t="str">
            <v/>
          </cell>
          <cell r="K994" t="str">
            <v/>
          </cell>
        </row>
        <row r="995">
          <cell r="A995" t="str">
            <v/>
          </cell>
          <cell r="B995" t="str">
            <v/>
          </cell>
          <cell r="C995" t="str">
            <v/>
          </cell>
          <cell r="D995" t="str">
            <v/>
          </cell>
          <cell r="E995" t="str">
            <v/>
          </cell>
          <cell r="G995" t="str">
            <v/>
          </cell>
          <cell r="H995" t="str">
            <v/>
          </cell>
          <cell r="I995" t="str">
            <v/>
          </cell>
          <cell r="K995" t="str">
            <v/>
          </cell>
        </row>
        <row r="996">
          <cell r="A996" t="str">
            <v/>
          </cell>
          <cell r="B996" t="str">
            <v/>
          </cell>
          <cell r="C996" t="str">
            <v/>
          </cell>
          <cell r="D996" t="str">
            <v/>
          </cell>
          <cell r="E996" t="str">
            <v/>
          </cell>
          <cell r="G996" t="str">
            <v/>
          </cell>
          <cell r="H996" t="str">
            <v/>
          </cell>
          <cell r="I996" t="str">
            <v/>
          </cell>
          <cell r="K996" t="str">
            <v/>
          </cell>
        </row>
        <row r="997">
          <cell r="A997" t="str">
            <v/>
          </cell>
          <cell r="B997" t="str">
            <v/>
          </cell>
          <cell r="C997" t="str">
            <v/>
          </cell>
          <cell r="D997" t="str">
            <v/>
          </cell>
          <cell r="E997" t="str">
            <v/>
          </cell>
          <cell r="G997" t="str">
            <v/>
          </cell>
          <cell r="H997" t="str">
            <v/>
          </cell>
          <cell r="I997" t="str">
            <v/>
          </cell>
          <cell r="K997" t="str">
            <v/>
          </cell>
        </row>
        <row r="998">
          <cell r="A998" t="str">
            <v/>
          </cell>
          <cell r="B998" t="str">
            <v/>
          </cell>
          <cell r="C998" t="str">
            <v/>
          </cell>
          <cell r="D998" t="str">
            <v/>
          </cell>
          <cell r="E998" t="str">
            <v/>
          </cell>
          <cell r="G998" t="str">
            <v/>
          </cell>
          <cell r="H998" t="str">
            <v/>
          </cell>
          <cell r="I998" t="str">
            <v/>
          </cell>
          <cell r="K998" t="str">
            <v/>
          </cell>
        </row>
        <row r="999">
          <cell r="A999" t="str">
            <v/>
          </cell>
          <cell r="B999" t="str">
            <v/>
          </cell>
          <cell r="C999" t="str">
            <v/>
          </cell>
          <cell r="D999" t="str">
            <v/>
          </cell>
          <cell r="E999" t="str">
            <v/>
          </cell>
          <cell r="G999" t="str">
            <v/>
          </cell>
          <cell r="H999" t="str">
            <v/>
          </cell>
          <cell r="I999" t="str">
            <v/>
          </cell>
          <cell r="K999" t="str">
            <v/>
          </cell>
        </row>
        <row r="1000">
          <cell r="A1000" t="str">
            <v/>
          </cell>
          <cell r="B1000" t="str">
            <v/>
          </cell>
          <cell r="C1000" t="str">
            <v/>
          </cell>
          <cell r="D1000" t="str">
            <v/>
          </cell>
          <cell r="E1000" t="str">
            <v/>
          </cell>
          <cell r="G1000" t="str">
            <v/>
          </cell>
          <cell r="H1000" t="str">
            <v/>
          </cell>
          <cell r="I1000" t="str">
            <v/>
          </cell>
          <cell r="K1000" t="str">
            <v/>
          </cell>
        </row>
        <row r="1001">
          <cell r="A1001" t="str">
            <v/>
          </cell>
          <cell r="B1001" t="str">
            <v/>
          </cell>
          <cell r="C1001" t="str">
            <v/>
          </cell>
          <cell r="D1001" t="str">
            <v/>
          </cell>
          <cell r="E1001" t="str">
            <v/>
          </cell>
          <cell r="G1001" t="str">
            <v/>
          </cell>
          <cell r="H1001" t="str">
            <v/>
          </cell>
          <cell r="I1001" t="str">
            <v/>
          </cell>
          <cell r="K1001" t="str">
            <v/>
          </cell>
        </row>
        <row r="1002">
          <cell r="A1002" t="str">
            <v/>
          </cell>
          <cell r="B1002" t="str">
            <v/>
          </cell>
          <cell r="C1002" t="str">
            <v/>
          </cell>
          <cell r="D1002" t="str">
            <v/>
          </cell>
          <cell r="E1002" t="str">
            <v/>
          </cell>
          <cell r="G1002" t="str">
            <v/>
          </cell>
          <cell r="H1002" t="str">
            <v/>
          </cell>
          <cell r="I1002" t="str">
            <v/>
          </cell>
          <cell r="K1002" t="str">
            <v/>
          </cell>
        </row>
        <row r="1003">
          <cell r="A1003" t="str">
            <v/>
          </cell>
          <cell r="B1003" t="str">
            <v/>
          </cell>
          <cell r="C1003" t="str">
            <v/>
          </cell>
          <cell r="D1003" t="str">
            <v/>
          </cell>
          <cell r="E1003" t="str">
            <v/>
          </cell>
          <cell r="G1003" t="str">
            <v/>
          </cell>
          <cell r="H1003" t="str">
            <v/>
          </cell>
          <cell r="I1003" t="str">
            <v/>
          </cell>
          <cell r="K1003" t="str">
            <v/>
          </cell>
        </row>
        <row r="1004">
          <cell r="A1004" t="str">
            <v/>
          </cell>
          <cell r="B1004" t="str">
            <v/>
          </cell>
          <cell r="C1004" t="str">
            <v/>
          </cell>
          <cell r="D1004" t="str">
            <v/>
          </cell>
          <cell r="E1004" t="str">
            <v/>
          </cell>
          <cell r="G1004" t="str">
            <v/>
          </cell>
          <cell r="H1004" t="str">
            <v/>
          </cell>
          <cell r="I1004" t="str">
            <v/>
          </cell>
          <cell r="K1004" t="str">
            <v/>
          </cell>
        </row>
        <row r="1005">
          <cell r="A1005" t="str">
            <v/>
          </cell>
          <cell r="B1005" t="str">
            <v/>
          </cell>
          <cell r="C1005" t="str">
            <v/>
          </cell>
          <cell r="D1005" t="str">
            <v/>
          </cell>
          <cell r="E1005" t="str">
            <v/>
          </cell>
          <cell r="G1005" t="str">
            <v/>
          </cell>
          <cell r="H1005" t="str">
            <v/>
          </cell>
          <cell r="I1005" t="str">
            <v/>
          </cell>
          <cell r="K1005" t="str">
            <v/>
          </cell>
        </row>
        <row r="1006">
          <cell r="A1006" t="str">
            <v/>
          </cell>
          <cell r="B1006" t="str">
            <v/>
          </cell>
          <cell r="C1006" t="str">
            <v/>
          </cell>
          <cell r="D1006" t="str">
            <v/>
          </cell>
          <cell r="E1006" t="str">
            <v/>
          </cell>
          <cell r="G1006" t="str">
            <v/>
          </cell>
          <cell r="H1006" t="str">
            <v/>
          </cell>
          <cell r="I1006" t="str">
            <v/>
          </cell>
          <cell r="K1006" t="str">
            <v/>
          </cell>
        </row>
        <row r="1007">
          <cell r="A1007" t="str">
            <v/>
          </cell>
          <cell r="B1007" t="str">
            <v/>
          </cell>
          <cell r="C1007" t="str">
            <v/>
          </cell>
          <cell r="D1007" t="str">
            <v/>
          </cell>
          <cell r="E1007" t="str">
            <v/>
          </cell>
          <cell r="G1007" t="str">
            <v/>
          </cell>
          <cell r="H1007" t="str">
            <v/>
          </cell>
          <cell r="I1007" t="str">
            <v/>
          </cell>
          <cell r="K1007" t="str">
            <v/>
          </cell>
        </row>
        <row r="1008">
          <cell r="A1008" t="str">
            <v/>
          </cell>
          <cell r="B1008" t="str">
            <v/>
          </cell>
          <cell r="C1008" t="str">
            <v/>
          </cell>
          <cell r="D1008" t="str">
            <v/>
          </cell>
          <cell r="E1008" t="str">
            <v/>
          </cell>
          <cell r="G1008" t="str">
            <v/>
          </cell>
          <cell r="H1008" t="str">
            <v/>
          </cell>
          <cell r="I1008" t="str">
            <v/>
          </cell>
          <cell r="K1008" t="str">
            <v/>
          </cell>
        </row>
        <row r="1009">
          <cell r="A1009" t="str">
            <v/>
          </cell>
          <cell r="B1009" t="str">
            <v/>
          </cell>
          <cell r="C1009" t="str">
            <v/>
          </cell>
          <cell r="D1009" t="str">
            <v/>
          </cell>
          <cell r="E1009" t="str">
            <v/>
          </cell>
          <cell r="G1009" t="str">
            <v/>
          </cell>
          <cell r="H1009" t="str">
            <v/>
          </cell>
          <cell r="I1009" t="str">
            <v/>
          </cell>
          <cell r="K1009" t="str">
            <v/>
          </cell>
        </row>
        <row r="1010">
          <cell r="A1010" t="str">
            <v/>
          </cell>
          <cell r="B1010" t="str">
            <v/>
          </cell>
          <cell r="C1010" t="str">
            <v/>
          </cell>
          <cell r="D1010" t="str">
            <v/>
          </cell>
          <cell r="E1010" t="str">
            <v/>
          </cell>
          <cell r="G1010" t="str">
            <v/>
          </cell>
          <cell r="H1010" t="str">
            <v/>
          </cell>
          <cell r="I1010" t="str">
            <v/>
          </cell>
          <cell r="K1010" t="str">
            <v/>
          </cell>
        </row>
        <row r="1011">
          <cell r="A1011" t="str">
            <v/>
          </cell>
          <cell r="B1011" t="str">
            <v/>
          </cell>
          <cell r="C1011" t="str">
            <v/>
          </cell>
          <cell r="D1011" t="str">
            <v/>
          </cell>
          <cell r="E1011" t="str">
            <v/>
          </cell>
          <cell r="G1011" t="str">
            <v/>
          </cell>
          <cell r="H1011" t="str">
            <v/>
          </cell>
          <cell r="I1011" t="str">
            <v/>
          </cell>
          <cell r="K1011" t="str">
            <v/>
          </cell>
        </row>
        <row r="1012">
          <cell r="A1012" t="str">
            <v/>
          </cell>
          <cell r="B1012" t="str">
            <v/>
          </cell>
          <cell r="C1012" t="str">
            <v/>
          </cell>
          <cell r="D1012" t="str">
            <v/>
          </cell>
          <cell r="E1012" t="str">
            <v/>
          </cell>
          <cell r="G1012" t="str">
            <v/>
          </cell>
          <cell r="H1012" t="str">
            <v/>
          </cell>
          <cell r="I1012" t="str">
            <v/>
          </cell>
          <cell r="K1012" t="str">
            <v/>
          </cell>
        </row>
        <row r="1013">
          <cell r="A1013" t="str">
            <v/>
          </cell>
          <cell r="B1013" t="str">
            <v/>
          </cell>
          <cell r="C1013" t="str">
            <v/>
          </cell>
          <cell r="D1013" t="str">
            <v/>
          </cell>
          <cell r="E1013" t="str">
            <v/>
          </cell>
          <cell r="G1013" t="str">
            <v/>
          </cell>
          <cell r="H1013" t="str">
            <v/>
          </cell>
          <cell r="I1013" t="str">
            <v/>
          </cell>
          <cell r="K1013" t="str">
            <v/>
          </cell>
        </row>
        <row r="1014">
          <cell r="A1014" t="str">
            <v/>
          </cell>
          <cell r="B1014" t="str">
            <v/>
          </cell>
          <cell r="C1014" t="str">
            <v/>
          </cell>
          <cell r="D1014" t="str">
            <v/>
          </cell>
          <cell r="E1014" t="str">
            <v/>
          </cell>
          <cell r="G1014" t="str">
            <v/>
          </cell>
          <cell r="H1014" t="str">
            <v/>
          </cell>
          <cell r="I1014" t="str">
            <v/>
          </cell>
          <cell r="K1014" t="str">
            <v/>
          </cell>
        </row>
        <row r="1015">
          <cell r="A1015" t="str">
            <v/>
          </cell>
          <cell r="B1015" t="str">
            <v/>
          </cell>
          <cell r="C1015" t="str">
            <v/>
          </cell>
          <cell r="D1015" t="str">
            <v/>
          </cell>
          <cell r="E1015" t="str">
            <v/>
          </cell>
          <cell r="G1015" t="str">
            <v/>
          </cell>
          <cell r="H1015" t="str">
            <v/>
          </cell>
          <cell r="I1015" t="str">
            <v/>
          </cell>
          <cell r="K1015" t="str">
            <v/>
          </cell>
        </row>
        <row r="1016">
          <cell r="A1016" t="str">
            <v/>
          </cell>
          <cell r="B1016" t="str">
            <v/>
          </cell>
          <cell r="C1016" t="str">
            <v/>
          </cell>
          <cell r="D1016" t="str">
            <v/>
          </cell>
          <cell r="E1016" t="str">
            <v/>
          </cell>
          <cell r="G1016" t="str">
            <v/>
          </cell>
          <cell r="H1016" t="str">
            <v/>
          </cell>
          <cell r="I1016" t="str">
            <v/>
          </cell>
          <cell r="K1016" t="str">
            <v/>
          </cell>
        </row>
        <row r="1017">
          <cell r="A1017" t="str">
            <v/>
          </cell>
          <cell r="B1017" t="str">
            <v/>
          </cell>
          <cell r="C1017" t="str">
            <v/>
          </cell>
          <cell r="D1017" t="str">
            <v/>
          </cell>
          <cell r="E1017" t="str">
            <v/>
          </cell>
          <cell r="G1017" t="str">
            <v/>
          </cell>
          <cell r="H1017" t="str">
            <v/>
          </cell>
          <cell r="I1017" t="str">
            <v/>
          </cell>
          <cell r="K1017" t="str">
            <v/>
          </cell>
        </row>
        <row r="1018">
          <cell r="A1018" t="str">
            <v/>
          </cell>
          <cell r="B1018" t="str">
            <v/>
          </cell>
          <cell r="C1018" t="str">
            <v/>
          </cell>
          <cell r="D1018" t="str">
            <v/>
          </cell>
          <cell r="E1018" t="str">
            <v/>
          </cell>
          <cell r="G1018" t="str">
            <v/>
          </cell>
          <cell r="H1018" t="str">
            <v/>
          </cell>
          <cell r="I1018" t="str">
            <v/>
          </cell>
          <cell r="K1018" t="str">
            <v/>
          </cell>
        </row>
        <row r="1019">
          <cell r="A1019" t="str">
            <v/>
          </cell>
          <cell r="B1019" t="str">
            <v/>
          </cell>
          <cell r="C1019" t="str">
            <v/>
          </cell>
          <cell r="D1019" t="str">
            <v/>
          </cell>
          <cell r="E1019" t="str">
            <v/>
          </cell>
          <cell r="G1019" t="str">
            <v/>
          </cell>
          <cell r="H1019" t="str">
            <v/>
          </cell>
          <cell r="I1019" t="str">
            <v/>
          </cell>
          <cell r="K1019" t="str">
            <v/>
          </cell>
        </row>
        <row r="1020">
          <cell r="A1020" t="str">
            <v/>
          </cell>
          <cell r="B1020" t="str">
            <v/>
          </cell>
          <cell r="C1020" t="str">
            <v/>
          </cell>
          <cell r="D1020" t="str">
            <v/>
          </cell>
          <cell r="E1020" t="str">
            <v/>
          </cell>
          <cell r="G1020" t="str">
            <v/>
          </cell>
          <cell r="H1020" t="str">
            <v/>
          </cell>
          <cell r="I1020" t="str">
            <v/>
          </cell>
          <cell r="K1020" t="str">
            <v/>
          </cell>
        </row>
        <row r="1021">
          <cell r="A1021" t="str">
            <v/>
          </cell>
          <cell r="B1021" t="str">
            <v/>
          </cell>
          <cell r="C1021" t="str">
            <v/>
          </cell>
          <cell r="D1021" t="str">
            <v/>
          </cell>
          <cell r="E1021" t="str">
            <v/>
          </cell>
          <cell r="G1021" t="str">
            <v/>
          </cell>
          <cell r="H1021" t="str">
            <v/>
          </cell>
          <cell r="I1021" t="str">
            <v/>
          </cell>
          <cell r="K1021" t="str">
            <v/>
          </cell>
        </row>
        <row r="1022">
          <cell r="A1022" t="str">
            <v/>
          </cell>
          <cell r="B1022" t="str">
            <v/>
          </cell>
          <cell r="C1022" t="str">
            <v/>
          </cell>
          <cell r="D1022" t="str">
            <v/>
          </cell>
          <cell r="E1022" t="str">
            <v/>
          </cell>
          <cell r="G1022" t="str">
            <v/>
          </cell>
          <cell r="H1022" t="str">
            <v/>
          </cell>
          <cell r="I1022" t="str">
            <v/>
          </cell>
          <cell r="K1022" t="str">
            <v/>
          </cell>
        </row>
        <row r="1023">
          <cell r="A1023" t="str">
            <v/>
          </cell>
          <cell r="B1023" t="str">
            <v/>
          </cell>
          <cell r="C1023" t="str">
            <v/>
          </cell>
          <cell r="D1023" t="str">
            <v/>
          </cell>
          <cell r="E1023" t="str">
            <v/>
          </cell>
          <cell r="G1023" t="str">
            <v/>
          </cell>
          <cell r="H1023" t="str">
            <v/>
          </cell>
          <cell r="I1023" t="str">
            <v/>
          </cell>
          <cell r="K1023" t="str">
            <v/>
          </cell>
        </row>
        <row r="1024">
          <cell r="A1024" t="str">
            <v/>
          </cell>
          <cell r="B1024" t="str">
            <v/>
          </cell>
          <cell r="C1024" t="str">
            <v/>
          </cell>
          <cell r="D1024" t="str">
            <v/>
          </cell>
          <cell r="E1024" t="str">
            <v/>
          </cell>
          <cell r="G1024" t="str">
            <v/>
          </cell>
          <cell r="H1024" t="str">
            <v/>
          </cell>
          <cell r="I1024" t="str">
            <v/>
          </cell>
          <cell r="K1024" t="str">
            <v/>
          </cell>
        </row>
        <row r="1025">
          <cell r="A1025" t="str">
            <v/>
          </cell>
          <cell r="B1025" t="str">
            <v/>
          </cell>
          <cell r="C1025" t="str">
            <v/>
          </cell>
          <cell r="D1025" t="str">
            <v/>
          </cell>
          <cell r="E1025" t="str">
            <v/>
          </cell>
          <cell r="G1025" t="str">
            <v/>
          </cell>
          <cell r="H1025" t="str">
            <v/>
          </cell>
          <cell r="I1025" t="str">
            <v/>
          </cell>
          <cell r="K1025" t="str">
            <v/>
          </cell>
        </row>
        <row r="1026">
          <cell r="A1026" t="str">
            <v/>
          </cell>
          <cell r="B1026" t="str">
            <v/>
          </cell>
          <cell r="C1026" t="str">
            <v/>
          </cell>
          <cell r="D1026" t="str">
            <v/>
          </cell>
          <cell r="E1026" t="str">
            <v/>
          </cell>
          <cell r="G1026" t="str">
            <v/>
          </cell>
          <cell r="H1026" t="str">
            <v/>
          </cell>
          <cell r="I1026" t="str">
            <v/>
          </cell>
          <cell r="K1026" t="str">
            <v/>
          </cell>
        </row>
        <row r="1027">
          <cell r="A1027" t="str">
            <v/>
          </cell>
          <cell r="B1027" t="str">
            <v/>
          </cell>
          <cell r="C1027" t="str">
            <v/>
          </cell>
          <cell r="D1027" t="str">
            <v/>
          </cell>
          <cell r="E1027" t="str">
            <v/>
          </cell>
          <cell r="G1027" t="str">
            <v/>
          </cell>
          <cell r="H1027" t="str">
            <v/>
          </cell>
          <cell r="I1027" t="str">
            <v/>
          </cell>
          <cell r="K1027" t="str">
            <v/>
          </cell>
        </row>
        <row r="1028">
          <cell r="A1028" t="str">
            <v/>
          </cell>
          <cell r="B1028" t="str">
            <v/>
          </cell>
          <cell r="C1028" t="str">
            <v/>
          </cell>
          <cell r="D1028" t="str">
            <v/>
          </cell>
          <cell r="E1028" t="str">
            <v/>
          </cell>
          <cell r="G1028" t="str">
            <v/>
          </cell>
          <cell r="H1028" t="str">
            <v/>
          </cell>
          <cell r="I1028" t="str">
            <v/>
          </cell>
          <cell r="K1028" t="str">
            <v/>
          </cell>
        </row>
        <row r="1029">
          <cell r="A1029" t="str">
            <v/>
          </cell>
          <cell r="B1029" t="str">
            <v/>
          </cell>
          <cell r="C1029" t="str">
            <v/>
          </cell>
          <cell r="D1029" t="str">
            <v/>
          </cell>
          <cell r="E1029" t="str">
            <v/>
          </cell>
          <cell r="G1029" t="str">
            <v/>
          </cell>
          <cell r="H1029" t="str">
            <v/>
          </cell>
          <cell r="I1029" t="str">
            <v/>
          </cell>
          <cell r="K1029" t="str">
            <v/>
          </cell>
        </row>
        <row r="1030">
          <cell r="A1030" t="str">
            <v/>
          </cell>
          <cell r="B1030" t="str">
            <v/>
          </cell>
          <cell r="C1030" t="str">
            <v/>
          </cell>
          <cell r="D1030" t="str">
            <v/>
          </cell>
          <cell r="E1030" t="str">
            <v/>
          </cell>
          <cell r="G1030" t="str">
            <v/>
          </cell>
          <cell r="H1030" t="str">
            <v/>
          </cell>
          <cell r="I1030" t="str">
            <v/>
          </cell>
          <cell r="K1030" t="str">
            <v/>
          </cell>
        </row>
        <row r="1031">
          <cell r="A1031" t="str">
            <v/>
          </cell>
          <cell r="B1031" t="str">
            <v/>
          </cell>
          <cell r="C1031" t="str">
            <v/>
          </cell>
          <cell r="D1031" t="str">
            <v/>
          </cell>
          <cell r="E1031" t="str">
            <v/>
          </cell>
          <cell r="G1031" t="str">
            <v/>
          </cell>
          <cell r="H1031" t="str">
            <v/>
          </cell>
          <cell r="I1031" t="str">
            <v/>
          </cell>
          <cell r="K1031" t="str">
            <v/>
          </cell>
        </row>
        <row r="1032">
          <cell r="A1032" t="str">
            <v/>
          </cell>
          <cell r="B1032" t="str">
            <v/>
          </cell>
          <cell r="C1032" t="str">
            <v/>
          </cell>
          <cell r="D1032" t="str">
            <v/>
          </cell>
          <cell r="E1032" t="str">
            <v/>
          </cell>
          <cell r="G1032" t="str">
            <v/>
          </cell>
          <cell r="H1032" t="str">
            <v/>
          </cell>
          <cell r="I1032" t="str">
            <v/>
          </cell>
          <cell r="K1032" t="str">
            <v/>
          </cell>
        </row>
        <row r="1033">
          <cell r="A1033" t="str">
            <v/>
          </cell>
          <cell r="B1033" t="str">
            <v/>
          </cell>
          <cell r="C1033" t="str">
            <v/>
          </cell>
          <cell r="D1033" t="str">
            <v/>
          </cell>
          <cell r="E1033" t="str">
            <v/>
          </cell>
          <cell r="G1033" t="str">
            <v/>
          </cell>
          <cell r="H1033" t="str">
            <v/>
          </cell>
          <cell r="I1033" t="str">
            <v/>
          </cell>
          <cell r="K1033" t="str">
            <v/>
          </cell>
        </row>
        <row r="1034">
          <cell r="A1034" t="str">
            <v/>
          </cell>
          <cell r="B1034" t="str">
            <v/>
          </cell>
          <cell r="C1034" t="str">
            <v/>
          </cell>
          <cell r="D1034" t="str">
            <v/>
          </cell>
          <cell r="E1034" t="str">
            <v/>
          </cell>
          <cell r="G1034" t="str">
            <v/>
          </cell>
          <cell r="H1034" t="str">
            <v/>
          </cell>
          <cell r="I1034" t="str">
            <v/>
          </cell>
          <cell r="K1034" t="str">
            <v/>
          </cell>
        </row>
        <row r="1035">
          <cell r="A1035" t="str">
            <v/>
          </cell>
          <cell r="B1035" t="str">
            <v/>
          </cell>
          <cell r="C1035" t="str">
            <v/>
          </cell>
          <cell r="D1035" t="str">
            <v/>
          </cell>
          <cell r="E1035" t="str">
            <v/>
          </cell>
          <cell r="G1035" t="str">
            <v/>
          </cell>
          <cell r="H1035" t="str">
            <v/>
          </cell>
          <cell r="I1035" t="str">
            <v/>
          </cell>
          <cell r="K1035" t="str">
            <v/>
          </cell>
        </row>
        <row r="1036">
          <cell r="A1036" t="str">
            <v/>
          </cell>
          <cell r="B1036" t="str">
            <v/>
          </cell>
          <cell r="C1036" t="str">
            <v/>
          </cell>
          <cell r="D1036" t="str">
            <v/>
          </cell>
          <cell r="E1036" t="str">
            <v/>
          </cell>
          <cell r="G1036" t="str">
            <v/>
          </cell>
          <cell r="H1036" t="str">
            <v/>
          </cell>
          <cell r="I1036" t="str">
            <v/>
          </cell>
          <cell r="K1036" t="str">
            <v/>
          </cell>
        </row>
        <row r="1037">
          <cell r="A1037" t="str">
            <v/>
          </cell>
          <cell r="B1037" t="str">
            <v/>
          </cell>
          <cell r="C1037" t="str">
            <v/>
          </cell>
          <cell r="D1037" t="str">
            <v/>
          </cell>
          <cell r="E1037" t="str">
            <v/>
          </cell>
          <cell r="G1037" t="str">
            <v/>
          </cell>
          <cell r="H1037" t="str">
            <v/>
          </cell>
          <cell r="I1037" t="str">
            <v/>
          </cell>
          <cell r="K1037" t="str">
            <v/>
          </cell>
        </row>
        <row r="1038">
          <cell r="A1038" t="str">
            <v/>
          </cell>
          <cell r="B1038" t="str">
            <v/>
          </cell>
          <cell r="C1038" t="str">
            <v/>
          </cell>
          <cell r="D1038" t="str">
            <v/>
          </cell>
          <cell r="E1038" t="str">
            <v/>
          </cell>
          <cell r="G1038" t="str">
            <v/>
          </cell>
          <cell r="H1038" t="str">
            <v/>
          </cell>
          <cell r="I1038" t="str">
            <v/>
          </cell>
          <cell r="K1038" t="str">
            <v/>
          </cell>
        </row>
        <row r="1039">
          <cell r="A1039" t="str">
            <v/>
          </cell>
          <cell r="B1039" t="str">
            <v/>
          </cell>
          <cell r="C1039" t="str">
            <v/>
          </cell>
          <cell r="D1039" t="str">
            <v/>
          </cell>
          <cell r="E1039" t="str">
            <v/>
          </cell>
          <cell r="G1039" t="str">
            <v/>
          </cell>
          <cell r="H1039" t="str">
            <v/>
          </cell>
          <cell r="I1039" t="str">
            <v/>
          </cell>
          <cell r="K1039" t="str">
            <v/>
          </cell>
        </row>
        <row r="1040">
          <cell r="A1040" t="str">
            <v/>
          </cell>
          <cell r="B1040" t="str">
            <v/>
          </cell>
          <cell r="C1040" t="str">
            <v/>
          </cell>
          <cell r="D1040" t="str">
            <v/>
          </cell>
          <cell r="E1040" t="str">
            <v/>
          </cell>
          <cell r="G1040" t="str">
            <v/>
          </cell>
          <cell r="H1040" t="str">
            <v/>
          </cell>
          <cell r="I1040" t="str">
            <v/>
          </cell>
          <cell r="K1040" t="str">
            <v/>
          </cell>
        </row>
        <row r="1041">
          <cell r="A1041" t="str">
            <v/>
          </cell>
          <cell r="B1041" t="str">
            <v/>
          </cell>
          <cell r="C1041" t="str">
            <v/>
          </cell>
          <cell r="D1041" t="str">
            <v/>
          </cell>
          <cell r="E1041" t="str">
            <v/>
          </cell>
          <cell r="G1041" t="str">
            <v/>
          </cell>
          <cell r="H1041" t="str">
            <v/>
          </cell>
          <cell r="I1041" t="str">
            <v/>
          </cell>
          <cell r="K1041" t="str">
            <v/>
          </cell>
        </row>
        <row r="1042">
          <cell r="A1042" t="str">
            <v/>
          </cell>
          <cell r="B1042" t="str">
            <v/>
          </cell>
          <cell r="C1042" t="str">
            <v/>
          </cell>
          <cell r="D1042" t="str">
            <v/>
          </cell>
          <cell r="E1042" t="str">
            <v/>
          </cell>
          <cell r="G1042" t="str">
            <v/>
          </cell>
          <cell r="H1042" t="str">
            <v/>
          </cell>
          <cell r="I1042" t="str">
            <v/>
          </cell>
          <cell r="K1042" t="str">
            <v/>
          </cell>
        </row>
        <row r="1043">
          <cell r="A1043" t="str">
            <v/>
          </cell>
          <cell r="B1043" t="str">
            <v/>
          </cell>
          <cell r="C1043" t="str">
            <v/>
          </cell>
          <cell r="D1043" t="str">
            <v/>
          </cell>
          <cell r="E1043" t="str">
            <v/>
          </cell>
          <cell r="G1043" t="str">
            <v/>
          </cell>
          <cell r="H1043" t="str">
            <v/>
          </cell>
          <cell r="I1043" t="str">
            <v/>
          </cell>
          <cell r="K1043" t="str">
            <v/>
          </cell>
        </row>
        <row r="1044">
          <cell r="A1044" t="str">
            <v/>
          </cell>
          <cell r="B1044" t="str">
            <v/>
          </cell>
          <cell r="C1044" t="str">
            <v/>
          </cell>
          <cell r="D1044" t="str">
            <v/>
          </cell>
          <cell r="E1044" t="str">
            <v/>
          </cell>
          <cell r="G1044" t="str">
            <v/>
          </cell>
          <cell r="H1044" t="str">
            <v/>
          </cell>
          <cell r="I1044" t="str">
            <v/>
          </cell>
          <cell r="K1044" t="str">
            <v/>
          </cell>
        </row>
        <row r="1045">
          <cell r="A1045" t="str">
            <v/>
          </cell>
          <cell r="B1045" t="str">
            <v/>
          </cell>
          <cell r="C1045" t="str">
            <v/>
          </cell>
          <cell r="D1045" t="str">
            <v/>
          </cell>
          <cell r="E1045" t="str">
            <v/>
          </cell>
          <cell r="G1045" t="str">
            <v/>
          </cell>
          <cell r="H1045" t="str">
            <v/>
          </cell>
          <cell r="I1045" t="str">
            <v/>
          </cell>
          <cell r="K1045" t="str">
            <v/>
          </cell>
        </row>
        <row r="1046">
          <cell r="A1046" t="str">
            <v/>
          </cell>
          <cell r="B1046" t="str">
            <v/>
          </cell>
          <cell r="C1046" t="str">
            <v/>
          </cell>
          <cell r="D1046" t="str">
            <v/>
          </cell>
          <cell r="E1046" t="str">
            <v/>
          </cell>
          <cell r="G1046" t="str">
            <v/>
          </cell>
          <cell r="H1046" t="str">
            <v/>
          </cell>
          <cell r="I1046" t="str">
            <v/>
          </cell>
          <cell r="K1046" t="str">
            <v/>
          </cell>
        </row>
        <row r="1047">
          <cell r="A1047" t="str">
            <v/>
          </cell>
          <cell r="B1047" t="str">
            <v/>
          </cell>
          <cell r="C1047" t="str">
            <v/>
          </cell>
          <cell r="D1047" t="str">
            <v/>
          </cell>
          <cell r="E1047" t="str">
            <v/>
          </cell>
          <cell r="G1047" t="str">
            <v/>
          </cell>
          <cell r="H1047" t="str">
            <v/>
          </cell>
          <cell r="I1047" t="str">
            <v/>
          </cell>
          <cell r="K1047" t="str">
            <v/>
          </cell>
        </row>
        <row r="1048">
          <cell r="A1048" t="str">
            <v/>
          </cell>
          <cell r="B1048" t="str">
            <v/>
          </cell>
          <cell r="C1048" t="str">
            <v/>
          </cell>
          <cell r="D1048" t="str">
            <v/>
          </cell>
          <cell r="E1048" t="str">
            <v/>
          </cell>
          <cell r="G1048" t="str">
            <v/>
          </cell>
          <cell r="H1048" t="str">
            <v/>
          </cell>
          <cell r="I1048" t="str">
            <v/>
          </cell>
          <cell r="K1048" t="str">
            <v/>
          </cell>
        </row>
        <row r="1049">
          <cell r="A1049" t="str">
            <v/>
          </cell>
          <cell r="B1049" t="str">
            <v/>
          </cell>
          <cell r="C1049" t="str">
            <v/>
          </cell>
          <cell r="D1049" t="str">
            <v/>
          </cell>
          <cell r="E1049" t="str">
            <v/>
          </cell>
          <cell r="G1049" t="str">
            <v/>
          </cell>
          <cell r="H1049" t="str">
            <v/>
          </cell>
          <cell r="I1049" t="str">
            <v/>
          </cell>
          <cell r="K1049" t="str">
            <v/>
          </cell>
        </row>
        <row r="1050">
          <cell r="A1050" t="str">
            <v/>
          </cell>
          <cell r="B1050" t="str">
            <v/>
          </cell>
          <cell r="C1050" t="str">
            <v/>
          </cell>
          <cell r="D1050" t="str">
            <v/>
          </cell>
          <cell r="E1050" t="str">
            <v/>
          </cell>
          <cell r="G1050" t="str">
            <v/>
          </cell>
          <cell r="H1050" t="str">
            <v/>
          </cell>
          <cell r="I1050" t="str">
            <v/>
          </cell>
          <cell r="K1050" t="str">
            <v/>
          </cell>
        </row>
        <row r="1051">
          <cell r="A1051" t="str">
            <v/>
          </cell>
          <cell r="B1051" t="str">
            <v/>
          </cell>
          <cell r="C1051" t="str">
            <v/>
          </cell>
          <cell r="D1051" t="str">
            <v/>
          </cell>
          <cell r="E1051" t="str">
            <v/>
          </cell>
          <cell r="G1051" t="str">
            <v/>
          </cell>
          <cell r="H1051" t="str">
            <v/>
          </cell>
          <cell r="I1051" t="str">
            <v/>
          </cell>
          <cell r="K1051" t="str">
            <v/>
          </cell>
        </row>
        <row r="1052">
          <cell r="A1052" t="str">
            <v/>
          </cell>
          <cell r="B1052" t="str">
            <v/>
          </cell>
          <cell r="C1052" t="str">
            <v/>
          </cell>
          <cell r="D1052" t="str">
            <v/>
          </cell>
          <cell r="E1052" t="str">
            <v/>
          </cell>
          <cell r="G1052" t="str">
            <v/>
          </cell>
          <cell r="H1052" t="str">
            <v/>
          </cell>
          <cell r="I1052" t="str">
            <v/>
          </cell>
          <cell r="K1052" t="str">
            <v/>
          </cell>
        </row>
        <row r="1053">
          <cell r="A1053" t="str">
            <v/>
          </cell>
          <cell r="B1053" t="str">
            <v/>
          </cell>
          <cell r="C1053" t="str">
            <v/>
          </cell>
          <cell r="D1053" t="str">
            <v/>
          </cell>
          <cell r="E1053" t="str">
            <v/>
          </cell>
          <cell r="G1053" t="str">
            <v/>
          </cell>
          <cell r="H1053" t="str">
            <v/>
          </cell>
          <cell r="I1053" t="str">
            <v/>
          </cell>
          <cell r="K1053" t="str">
            <v/>
          </cell>
        </row>
        <row r="1054">
          <cell r="A1054" t="str">
            <v/>
          </cell>
          <cell r="B1054" t="str">
            <v/>
          </cell>
          <cell r="C1054" t="str">
            <v/>
          </cell>
          <cell r="D1054" t="str">
            <v/>
          </cell>
          <cell r="E1054" t="str">
            <v/>
          </cell>
          <cell r="G1054" t="str">
            <v/>
          </cell>
          <cell r="H1054" t="str">
            <v/>
          </cell>
          <cell r="I1054" t="str">
            <v/>
          </cell>
          <cell r="K1054" t="str">
            <v/>
          </cell>
        </row>
        <row r="1055">
          <cell r="A1055" t="str">
            <v/>
          </cell>
          <cell r="B1055" t="str">
            <v/>
          </cell>
          <cell r="C1055" t="str">
            <v/>
          </cell>
          <cell r="D1055" t="str">
            <v/>
          </cell>
          <cell r="E1055" t="str">
            <v/>
          </cell>
          <cell r="G1055" t="str">
            <v/>
          </cell>
          <cell r="H1055" t="str">
            <v/>
          </cell>
          <cell r="I1055" t="str">
            <v/>
          </cell>
          <cell r="K1055" t="str">
            <v/>
          </cell>
        </row>
        <row r="1056">
          <cell r="A1056" t="str">
            <v/>
          </cell>
          <cell r="B1056" t="str">
            <v/>
          </cell>
          <cell r="C1056" t="str">
            <v/>
          </cell>
          <cell r="D1056" t="str">
            <v/>
          </cell>
          <cell r="E1056" t="str">
            <v/>
          </cell>
          <cell r="G1056" t="str">
            <v/>
          </cell>
          <cell r="H1056" t="str">
            <v/>
          </cell>
          <cell r="I1056" t="str">
            <v/>
          </cell>
          <cell r="K1056" t="str">
            <v/>
          </cell>
        </row>
        <row r="1057">
          <cell r="A1057" t="str">
            <v/>
          </cell>
          <cell r="B1057" t="str">
            <v/>
          </cell>
          <cell r="C1057" t="str">
            <v/>
          </cell>
          <cell r="D1057" t="str">
            <v/>
          </cell>
          <cell r="E1057" t="str">
            <v/>
          </cell>
          <cell r="G1057" t="str">
            <v/>
          </cell>
          <cell r="H1057" t="str">
            <v/>
          </cell>
          <cell r="I1057" t="str">
            <v/>
          </cell>
          <cell r="K1057" t="str">
            <v/>
          </cell>
        </row>
        <row r="1058">
          <cell r="A1058" t="str">
            <v/>
          </cell>
          <cell r="B1058" t="str">
            <v/>
          </cell>
          <cell r="C1058" t="str">
            <v/>
          </cell>
          <cell r="D1058" t="str">
            <v/>
          </cell>
          <cell r="E1058" t="str">
            <v/>
          </cell>
          <cell r="G1058" t="str">
            <v/>
          </cell>
          <cell r="H1058" t="str">
            <v/>
          </cell>
          <cell r="I1058" t="str">
            <v/>
          </cell>
          <cell r="K1058" t="str">
            <v/>
          </cell>
        </row>
        <row r="1059">
          <cell r="A1059" t="str">
            <v/>
          </cell>
          <cell r="B1059" t="str">
            <v/>
          </cell>
          <cell r="C1059" t="str">
            <v/>
          </cell>
          <cell r="D1059" t="str">
            <v/>
          </cell>
          <cell r="E1059" t="str">
            <v/>
          </cell>
          <cell r="G1059" t="str">
            <v/>
          </cell>
          <cell r="H1059" t="str">
            <v/>
          </cell>
          <cell r="I1059" t="str">
            <v/>
          </cell>
          <cell r="K1059" t="str">
            <v/>
          </cell>
        </row>
        <row r="1060">
          <cell r="A1060" t="str">
            <v/>
          </cell>
          <cell r="B1060" t="str">
            <v/>
          </cell>
          <cell r="C1060" t="str">
            <v/>
          </cell>
          <cell r="D1060" t="str">
            <v/>
          </cell>
          <cell r="E1060" t="str">
            <v/>
          </cell>
          <cell r="G1060" t="str">
            <v/>
          </cell>
          <cell r="H1060" t="str">
            <v/>
          </cell>
          <cell r="I1060" t="str">
            <v/>
          </cell>
          <cell r="K1060" t="str">
            <v/>
          </cell>
        </row>
        <row r="1061">
          <cell r="A1061" t="str">
            <v/>
          </cell>
          <cell r="B1061" t="str">
            <v/>
          </cell>
          <cell r="C1061" t="str">
            <v/>
          </cell>
          <cell r="D1061" t="str">
            <v/>
          </cell>
          <cell r="E1061" t="str">
            <v/>
          </cell>
          <cell r="G1061" t="str">
            <v/>
          </cell>
          <cell r="H1061" t="str">
            <v/>
          </cell>
          <cell r="I1061" t="str">
            <v/>
          </cell>
          <cell r="K1061" t="str">
            <v/>
          </cell>
        </row>
        <row r="1062">
          <cell r="A1062" t="str">
            <v/>
          </cell>
          <cell r="B1062" t="str">
            <v/>
          </cell>
          <cell r="C1062" t="str">
            <v/>
          </cell>
          <cell r="D1062" t="str">
            <v/>
          </cell>
          <cell r="E1062" t="str">
            <v/>
          </cell>
          <cell r="G1062" t="str">
            <v/>
          </cell>
          <cell r="H1062" t="str">
            <v/>
          </cell>
          <cell r="I1062" t="str">
            <v/>
          </cell>
          <cell r="K1062" t="str">
            <v/>
          </cell>
        </row>
        <row r="1063">
          <cell r="A1063" t="str">
            <v/>
          </cell>
          <cell r="B1063" t="str">
            <v/>
          </cell>
          <cell r="C1063" t="str">
            <v/>
          </cell>
          <cell r="D1063" t="str">
            <v/>
          </cell>
          <cell r="E1063" t="str">
            <v/>
          </cell>
          <cell r="G1063" t="str">
            <v/>
          </cell>
          <cell r="H1063" t="str">
            <v/>
          </cell>
          <cell r="I1063" t="str">
            <v/>
          </cell>
          <cell r="K1063" t="str">
            <v/>
          </cell>
        </row>
        <row r="1064">
          <cell r="A1064" t="str">
            <v/>
          </cell>
          <cell r="B1064" t="str">
            <v/>
          </cell>
          <cell r="C1064" t="str">
            <v/>
          </cell>
          <cell r="D1064" t="str">
            <v/>
          </cell>
          <cell r="E1064" t="str">
            <v/>
          </cell>
          <cell r="G1064" t="str">
            <v/>
          </cell>
          <cell r="H1064" t="str">
            <v/>
          </cell>
          <cell r="I1064" t="str">
            <v/>
          </cell>
          <cell r="K1064" t="str">
            <v/>
          </cell>
        </row>
        <row r="1065">
          <cell r="A1065" t="str">
            <v/>
          </cell>
          <cell r="B1065" t="str">
            <v/>
          </cell>
          <cell r="C1065" t="str">
            <v/>
          </cell>
          <cell r="D1065" t="str">
            <v/>
          </cell>
          <cell r="E1065" t="str">
            <v/>
          </cell>
          <cell r="G1065" t="str">
            <v/>
          </cell>
          <cell r="H1065" t="str">
            <v/>
          </cell>
          <cell r="I1065" t="str">
            <v/>
          </cell>
          <cell r="K1065" t="str">
            <v/>
          </cell>
        </row>
        <row r="1066">
          <cell r="A1066" t="str">
            <v/>
          </cell>
          <cell r="B1066" t="str">
            <v/>
          </cell>
          <cell r="C1066" t="str">
            <v/>
          </cell>
          <cell r="D1066" t="str">
            <v/>
          </cell>
          <cell r="E1066" t="str">
            <v/>
          </cell>
          <cell r="G1066" t="str">
            <v/>
          </cell>
          <cell r="H1066" t="str">
            <v/>
          </cell>
          <cell r="I1066" t="str">
            <v/>
          </cell>
          <cell r="K1066" t="str">
            <v/>
          </cell>
        </row>
        <row r="1067">
          <cell r="A1067" t="str">
            <v/>
          </cell>
          <cell r="B1067" t="str">
            <v/>
          </cell>
          <cell r="C1067" t="str">
            <v/>
          </cell>
          <cell r="D1067" t="str">
            <v/>
          </cell>
          <cell r="E1067" t="str">
            <v/>
          </cell>
          <cell r="G1067" t="str">
            <v/>
          </cell>
          <cell r="H1067" t="str">
            <v/>
          </cell>
          <cell r="I1067" t="str">
            <v/>
          </cell>
          <cell r="K1067" t="str">
            <v/>
          </cell>
        </row>
        <row r="1068">
          <cell r="A1068" t="str">
            <v/>
          </cell>
          <cell r="B1068" t="str">
            <v/>
          </cell>
          <cell r="C1068" t="str">
            <v/>
          </cell>
          <cell r="D1068" t="str">
            <v/>
          </cell>
          <cell r="E1068" t="str">
            <v/>
          </cell>
          <cell r="G1068" t="str">
            <v/>
          </cell>
          <cell r="H1068" t="str">
            <v/>
          </cell>
          <cell r="I1068" t="str">
            <v/>
          </cell>
          <cell r="K1068" t="str">
            <v/>
          </cell>
        </row>
        <row r="1069">
          <cell r="A1069" t="str">
            <v/>
          </cell>
          <cell r="B1069" t="str">
            <v/>
          </cell>
          <cell r="C1069" t="str">
            <v/>
          </cell>
          <cell r="D1069" t="str">
            <v/>
          </cell>
          <cell r="E1069" t="str">
            <v/>
          </cell>
          <cell r="G1069" t="str">
            <v/>
          </cell>
          <cell r="H1069" t="str">
            <v/>
          </cell>
          <cell r="I1069" t="str">
            <v/>
          </cell>
          <cell r="K1069" t="str">
            <v/>
          </cell>
        </row>
        <row r="1070">
          <cell r="A1070" t="str">
            <v/>
          </cell>
          <cell r="B1070" t="str">
            <v/>
          </cell>
          <cell r="C1070" t="str">
            <v/>
          </cell>
          <cell r="D1070" t="str">
            <v/>
          </cell>
          <cell r="E1070" t="str">
            <v/>
          </cell>
          <cell r="G1070" t="str">
            <v/>
          </cell>
          <cell r="H1070" t="str">
            <v/>
          </cell>
          <cell r="I1070" t="str">
            <v/>
          </cell>
          <cell r="K1070" t="str">
            <v/>
          </cell>
        </row>
        <row r="1071">
          <cell r="A1071" t="str">
            <v/>
          </cell>
          <cell r="B1071" t="str">
            <v/>
          </cell>
          <cell r="C1071" t="str">
            <v/>
          </cell>
          <cell r="D1071" t="str">
            <v/>
          </cell>
          <cell r="E1071" t="str">
            <v/>
          </cell>
          <cell r="G1071" t="str">
            <v/>
          </cell>
          <cell r="H1071" t="str">
            <v/>
          </cell>
          <cell r="I1071" t="str">
            <v/>
          </cell>
          <cell r="K1071" t="str">
            <v/>
          </cell>
        </row>
        <row r="1072">
          <cell r="A1072" t="str">
            <v/>
          </cell>
          <cell r="B1072" t="str">
            <v/>
          </cell>
          <cell r="C1072" t="str">
            <v/>
          </cell>
          <cell r="D1072" t="str">
            <v/>
          </cell>
          <cell r="E1072" t="str">
            <v/>
          </cell>
          <cell r="G1072" t="str">
            <v/>
          </cell>
          <cell r="H1072" t="str">
            <v/>
          </cell>
          <cell r="I1072" t="str">
            <v/>
          </cell>
          <cell r="K1072" t="str">
            <v/>
          </cell>
        </row>
        <row r="1073">
          <cell r="A1073" t="str">
            <v/>
          </cell>
          <cell r="B1073" t="str">
            <v/>
          </cell>
          <cell r="C1073" t="str">
            <v/>
          </cell>
          <cell r="D1073" t="str">
            <v/>
          </cell>
          <cell r="E1073" t="str">
            <v/>
          </cell>
          <cell r="G1073" t="str">
            <v/>
          </cell>
          <cell r="H1073" t="str">
            <v/>
          </cell>
          <cell r="I1073" t="str">
            <v/>
          </cell>
          <cell r="K1073" t="str">
            <v/>
          </cell>
        </row>
        <row r="1074">
          <cell r="A1074" t="str">
            <v/>
          </cell>
          <cell r="B1074" t="str">
            <v/>
          </cell>
          <cell r="C1074" t="str">
            <v/>
          </cell>
          <cell r="D1074" t="str">
            <v/>
          </cell>
          <cell r="E1074" t="str">
            <v/>
          </cell>
          <cell r="G1074" t="str">
            <v/>
          </cell>
          <cell r="H1074" t="str">
            <v/>
          </cell>
          <cell r="I1074" t="str">
            <v/>
          </cell>
          <cell r="K1074" t="str">
            <v/>
          </cell>
        </row>
        <row r="1075">
          <cell r="A1075" t="str">
            <v/>
          </cell>
          <cell r="B1075" t="str">
            <v/>
          </cell>
          <cell r="C1075" t="str">
            <v/>
          </cell>
          <cell r="D1075" t="str">
            <v/>
          </cell>
          <cell r="E1075" t="str">
            <v/>
          </cell>
          <cell r="G1075" t="str">
            <v/>
          </cell>
          <cell r="H1075" t="str">
            <v/>
          </cell>
          <cell r="I1075" t="str">
            <v/>
          </cell>
          <cell r="K1075" t="str">
            <v/>
          </cell>
        </row>
        <row r="1076">
          <cell r="A1076" t="str">
            <v/>
          </cell>
          <cell r="B1076" t="str">
            <v/>
          </cell>
          <cell r="C1076" t="str">
            <v/>
          </cell>
          <cell r="D1076" t="str">
            <v/>
          </cell>
          <cell r="E1076" t="str">
            <v/>
          </cell>
          <cell r="G1076" t="str">
            <v/>
          </cell>
          <cell r="H1076" t="str">
            <v/>
          </cell>
          <cell r="I1076" t="str">
            <v/>
          </cell>
          <cell r="K1076" t="str">
            <v/>
          </cell>
        </row>
        <row r="1077">
          <cell r="A1077" t="str">
            <v/>
          </cell>
          <cell r="B1077" t="str">
            <v/>
          </cell>
          <cell r="C1077" t="str">
            <v/>
          </cell>
          <cell r="D1077" t="str">
            <v/>
          </cell>
          <cell r="E1077" t="str">
            <v/>
          </cell>
          <cell r="G1077" t="str">
            <v/>
          </cell>
          <cell r="H1077" t="str">
            <v/>
          </cell>
          <cell r="I1077" t="str">
            <v/>
          </cell>
          <cell r="K1077" t="str">
            <v/>
          </cell>
        </row>
        <row r="1078">
          <cell r="A1078" t="str">
            <v/>
          </cell>
          <cell r="B1078" t="str">
            <v/>
          </cell>
          <cell r="C1078" t="str">
            <v/>
          </cell>
          <cell r="D1078" t="str">
            <v/>
          </cell>
          <cell r="E1078" t="str">
            <v/>
          </cell>
          <cell r="G1078" t="str">
            <v/>
          </cell>
          <cell r="H1078" t="str">
            <v/>
          </cell>
          <cell r="I1078" t="str">
            <v/>
          </cell>
          <cell r="K1078" t="str">
            <v/>
          </cell>
        </row>
        <row r="1079">
          <cell r="A1079" t="str">
            <v/>
          </cell>
          <cell r="B1079" t="str">
            <v/>
          </cell>
          <cell r="C1079" t="str">
            <v/>
          </cell>
          <cell r="D1079" t="str">
            <v/>
          </cell>
          <cell r="E1079" t="str">
            <v/>
          </cell>
          <cell r="G1079" t="str">
            <v/>
          </cell>
          <cell r="H1079" t="str">
            <v/>
          </cell>
          <cell r="I1079" t="str">
            <v/>
          </cell>
          <cell r="K1079" t="str">
            <v/>
          </cell>
        </row>
        <row r="1080">
          <cell r="A1080" t="str">
            <v/>
          </cell>
          <cell r="B1080" t="str">
            <v/>
          </cell>
          <cell r="C1080" t="str">
            <v/>
          </cell>
          <cell r="D1080" t="str">
            <v/>
          </cell>
          <cell r="E1080" t="str">
            <v/>
          </cell>
          <cell r="G1080" t="str">
            <v/>
          </cell>
          <cell r="H1080" t="str">
            <v/>
          </cell>
          <cell r="I1080" t="str">
            <v/>
          </cell>
          <cell r="K1080" t="str">
            <v/>
          </cell>
        </row>
        <row r="1081">
          <cell r="A1081" t="str">
            <v/>
          </cell>
          <cell r="B1081" t="str">
            <v/>
          </cell>
          <cell r="C1081" t="str">
            <v/>
          </cell>
          <cell r="D1081" t="str">
            <v/>
          </cell>
          <cell r="E1081" t="str">
            <v/>
          </cell>
          <cell r="G1081" t="str">
            <v/>
          </cell>
          <cell r="H1081" t="str">
            <v/>
          </cell>
          <cell r="I1081" t="str">
            <v/>
          </cell>
          <cell r="K1081" t="str">
            <v/>
          </cell>
        </row>
        <row r="1082">
          <cell r="A1082" t="str">
            <v/>
          </cell>
          <cell r="B1082" t="str">
            <v/>
          </cell>
          <cell r="C1082" t="str">
            <v/>
          </cell>
          <cell r="D1082" t="str">
            <v/>
          </cell>
          <cell r="E1082" t="str">
            <v/>
          </cell>
          <cell r="G1082" t="str">
            <v/>
          </cell>
          <cell r="H1082" t="str">
            <v/>
          </cell>
          <cell r="I1082" t="str">
            <v/>
          </cell>
          <cell r="K1082" t="str">
            <v/>
          </cell>
        </row>
        <row r="1083">
          <cell r="A1083" t="str">
            <v/>
          </cell>
          <cell r="B1083" t="str">
            <v/>
          </cell>
          <cell r="C1083" t="str">
            <v/>
          </cell>
          <cell r="D1083" t="str">
            <v/>
          </cell>
          <cell r="E1083" t="str">
            <v/>
          </cell>
          <cell r="G1083" t="str">
            <v/>
          </cell>
          <cell r="H1083" t="str">
            <v/>
          </cell>
          <cell r="I1083" t="str">
            <v/>
          </cell>
          <cell r="K1083" t="str">
            <v/>
          </cell>
        </row>
        <row r="1084">
          <cell r="A1084" t="str">
            <v/>
          </cell>
          <cell r="B1084" t="str">
            <v/>
          </cell>
          <cell r="C1084" t="str">
            <v/>
          </cell>
          <cell r="D1084" t="str">
            <v/>
          </cell>
          <cell r="E1084" t="str">
            <v/>
          </cell>
          <cell r="G1084" t="str">
            <v/>
          </cell>
          <cell r="H1084" t="str">
            <v/>
          </cell>
          <cell r="I1084" t="str">
            <v/>
          </cell>
          <cell r="K1084" t="str">
            <v/>
          </cell>
        </row>
        <row r="1085">
          <cell r="A1085" t="str">
            <v/>
          </cell>
          <cell r="B1085" t="str">
            <v/>
          </cell>
          <cell r="C1085" t="str">
            <v/>
          </cell>
          <cell r="D1085" t="str">
            <v/>
          </cell>
          <cell r="E1085" t="str">
            <v/>
          </cell>
          <cell r="G1085" t="str">
            <v/>
          </cell>
          <cell r="H1085" t="str">
            <v/>
          </cell>
          <cell r="I1085" t="str">
            <v/>
          </cell>
          <cell r="K1085" t="str">
            <v/>
          </cell>
        </row>
        <row r="1086">
          <cell r="A1086" t="str">
            <v/>
          </cell>
          <cell r="B1086" t="str">
            <v/>
          </cell>
          <cell r="C1086" t="str">
            <v/>
          </cell>
          <cell r="D1086" t="str">
            <v/>
          </cell>
          <cell r="E1086" t="str">
            <v/>
          </cell>
          <cell r="G1086" t="str">
            <v/>
          </cell>
          <cell r="H1086" t="str">
            <v/>
          </cell>
          <cell r="I1086" t="str">
            <v/>
          </cell>
          <cell r="K1086" t="str">
            <v/>
          </cell>
        </row>
        <row r="1087">
          <cell r="A1087" t="str">
            <v/>
          </cell>
          <cell r="B1087" t="str">
            <v/>
          </cell>
          <cell r="C1087" t="str">
            <v/>
          </cell>
          <cell r="D1087" t="str">
            <v/>
          </cell>
          <cell r="E1087" t="str">
            <v/>
          </cell>
          <cell r="G1087" t="str">
            <v/>
          </cell>
          <cell r="H1087" t="str">
            <v/>
          </cell>
          <cell r="I1087" t="str">
            <v/>
          </cell>
          <cell r="K1087" t="str">
            <v/>
          </cell>
        </row>
        <row r="1088">
          <cell r="A1088" t="str">
            <v/>
          </cell>
          <cell r="B1088" t="str">
            <v/>
          </cell>
          <cell r="C1088" t="str">
            <v/>
          </cell>
          <cell r="D1088" t="str">
            <v/>
          </cell>
          <cell r="E1088" t="str">
            <v/>
          </cell>
          <cell r="G1088" t="str">
            <v/>
          </cell>
          <cell r="H1088" t="str">
            <v/>
          </cell>
          <cell r="I1088" t="str">
            <v/>
          </cell>
          <cell r="K1088" t="str">
            <v/>
          </cell>
        </row>
        <row r="1089">
          <cell r="A1089" t="str">
            <v/>
          </cell>
          <cell r="B1089" t="str">
            <v/>
          </cell>
          <cell r="C1089" t="str">
            <v/>
          </cell>
          <cell r="D1089" t="str">
            <v/>
          </cell>
          <cell r="E1089" t="str">
            <v/>
          </cell>
          <cell r="G1089" t="str">
            <v/>
          </cell>
          <cell r="H1089" t="str">
            <v/>
          </cell>
          <cell r="I1089" t="str">
            <v/>
          </cell>
          <cell r="K1089" t="str">
            <v/>
          </cell>
        </row>
        <row r="1090">
          <cell r="A1090" t="str">
            <v/>
          </cell>
          <cell r="B1090" t="str">
            <v/>
          </cell>
          <cell r="C1090" t="str">
            <v/>
          </cell>
          <cell r="D1090" t="str">
            <v/>
          </cell>
          <cell r="E1090" t="str">
            <v/>
          </cell>
          <cell r="G1090" t="str">
            <v/>
          </cell>
          <cell r="H1090" t="str">
            <v/>
          </cell>
          <cell r="I1090" t="str">
            <v/>
          </cell>
          <cell r="K1090" t="str">
            <v/>
          </cell>
        </row>
        <row r="1091">
          <cell r="A1091" t="str">
            <v/>
          </cell>
          <cell r="B1091" t="str">
            <v/>
          </cell>
          <cell r="C1091" t="str">
            <v/>
          </cell>
          <cell r="D1091" t="str">
            <v/>
          </cell>
          <cell r="E1091" t="str">
            <v/>
          </cell>
          <cell r="G1091" t="str">
            <v/>
          </cell>
          <cell r="H1091" t="str">
            <v/>
          </cell>
          <cell r="I1091" t="str">
            <v/>
          </cell>
          <cell r="K1091" t="str">
            <v/>
          </cell>
        </row>
        <row r="1092">
          <cell r="A1092" t="str">
            <v/>
          </cell>
          <cell r="B1092" t="str">
            <v/>
          </cell>
          <cell r="C1092" t="str">
            <v/>
          </cell>
          <cell r="D1092" t="str">
            <v/>
          </cell>
          <cell r="E1092" t="str">
            <v/>
          </cell>
          <cell r="G1092" t="str">
            <v/>
          </cell>
          <cell r="H1092" t="str">
            <v/>
          </cell>
          <cell r="I1092" t="str">
            <v/>
          </cell>
          <cell r="K1092" t="str">
            <v/>
          </cell>
        </row>
        <row r="1093">
          <cell r="A1093" t="str">
            <v/>
          </cell>
          <cell r="B1093" t="str">
            <v/>
          </cell>
          <cell r="C1093" t="str">
            <v/>
          </cell>
          <cell r="D1093" t="str">
            <v/>
          </cell>
          <cell r="E1093" t="str">
            <v/>
          </cell>
          <cell r="G1093" t="str">
            <v/>
          </cell>
          <cell r="H1093" t="str">
            <v/>
          </cell>
          <cell r="I1093" t="str">
            <v/>
          </cell>
          <cell r="K1093" t="str">
            <v/>
          </cell>
        </row>
        <row r="1094">
          <cell r="A1094" t="str">
            <v/>
          </cell>
          <cell r="B1094" t="str">
            <v/>
          </cell>
          <cell r="C1094" t="str">
            <v/>
          </cell>
          <cell r="D1094" t="str">
            <v/>
          </cell>
          <cell r="E1094" t="str">
            <v/>
          </cell>
          <cell r="G1094" t="str">
            <v/>
          </cell>
          <cell r="H1094" t="str">
            <v/>
          </cell>
          <cell r="I1094" t="str">
            <v/>
          </cell>
          <cell r="K1094" t="str">
            <v/>
          </cell>
        </row>
        <row r="1095">
          <cell r="A1095" t="str">
            <v/>
          </cell>
          <cell r="B1095" t="str">
            <v/>
          </cell>
          <cell r="C1095" t="str">
            <v/>
          </cell>
          <cell r="D1095" t="str">
            <v/>
          </cell>
          <cell r="E1095" t="str">
            <v/>
          </cell>
          <cell r="G1095" t="str">
            <v/>
          </cell>
          <cell r="H1095" t="str">
            <v/>
          </cell>
          <cell r="I1095" t="str">
            <v/>
          </cell>
          <cell r="K1095" t="str">
            <v/>
          </cell>
        </row>
        <row r="1096">
          <cell r="A1096" t="str">
            <v/>
          </cell>
          <cell r="B1096" t="str">
            <v/>
          </cell>
          <cell r="C1096" t="str">
            <v/>
          </cell>
          <cell r="D1096" t="str">
            <v/>
          </cell>
          <cell r="E1096" t="str">
            <v/>
          </cell>
          <cell r="G1096" t="str">
            <v/>
          </cell>
          <cell r="H1096" t="str">
            <v/>
          </cell>
          <cell r="I1096" t="str">
            <v/>
          </cell>
          <cell r="K1096" t="str">
            <v/>
          </cell>
        </row>
        <row r="1097">
          <cell r="A1097" t="str">
            <v/>
          </cell>
          <cell r="B1097" t="str">
            <v/>
          </cell>
          <cell r="C1097" t="str">
            <v/>
          </cell>
          <cell r="D1097" t="str">
            <v/>
          </cell>
          <cell r="E1097" t="str">
            <v/>
          </cell>
          <cell r="G1097" t="str">
            <v/>
          </cell>
          <cell r="H1097" t="str">
            <v/>
          </cell>
          <cell r="I1097" t="str">
            <v/>
          </cell>
          <cell r="K1097" t="str">
            <v/>
          </cell>
        </row>
        <row r="1098">
          <cell r="A1098" t="str">
            <v/>
          </cell>
          <cell r="B1098" t="str">
            <v/>
          </cell>
          <cell r="C1098" t="str">
            <v/>
          </cell>
          <cell r="D1098" t="str">
            <v/>
          </cell>
          <cell r="E1098" t="str">
            <v/>
          </cell>
          <cell r="G1098" t="str">
            <v/>
          </cell>
          <cell r="H1098" t="str">
            <v/>
          </cell>
          <cell r="I1098" t="str">
            <v/>
          </cell>
          <cell r="K1098" t="str">
            <v/>
          </cell>
        </row>
        <row r="1099">
          <cell r="A1099" t="str">
            <v/>
          </cell>
          <cell r="B1099" t="str">
            <v/>
          </cell>
          <cell r="C1099" t="str">
            <v/>
          </cell>
          <cell r="D1099" t="str">
            <v/>
          </cell>
          <cell r="E1099" t="str">
            <v/>
          </cell>
          <cell r="G1099" t="str">
            <v/>
          </cell>
          <cell r="H1099" t="str">
            <v/>
          </cell>
          <cell r="I1099" t="str">
            <v/>
          </cell>
          <cell r="K1099" t="str">
            <v/>
          </cell>
        </row>
        <row r="1100">
          <cell r="A1100" t="str">
            <v/>
          </cell>
          <cell r="B1100" t="str">
            <v/>
          </cell>
          <cell r="C1100" t="str">
            <v/>
          </cell>
          <cell r="D1100" t="str">
            <v/>
          </cell>
          <cell r="E1100" t="str">
            <v/>
          </cell>
          <cell r="G1100" t="str">
            <v/>
          </cell>
          <cell r="H1100" t="str">
            <v/>
          </cell>
          <cell r="I1100" t="str">
            <v/>
          </cell>
          <cell r="K1100" t="str">
            <v/>
          </cell>
        </row>
        <row r="1101">
          <cell r="A1101" t="str">
            <v/>
          </cell>
          <cell r="B1101" t="str">
            <v/>
          </cell>
          <cell r="C1101" t="str">
            <v/>
          </cell>
          <cell r="D1101" t="str">
            <v/>
          </cell>
          <cell r="E1101" t="str">
            <v/>
          </cell>
          <cell r="G1101" t="str">
            <v/>
          </cell>
          <cell r="H1101" t="str">
            <v/>
          </cell>
          <cell r="I1101" t="str">
            <v/>
          </cell>
          <cell r="K1101" t="str">
            <v/>
          </cell>
        </row>
        <row r="1102">
          <cell r="A1102" t="str">
            <v/>
          </cell>
          <cell r="B1102" t="str">
            <v/>
          </cell>
          <cell r="C1102" t="str">
            <v/>
          </cell>
          <cell r="D1102" t="str">
            <v/>
          </cell>
          <cell r="E1102" t="str">
            <v/>
          </cell>
          <cell r="G1102" t="str">
            <v/>
          </cell>
          <cell r="H1102" t="str">
            <v/>
          </cell>
          <cell r="I1102" t="str">
            <v/>
          </cell>
          <cell r="K1102" t="str">
            <v/>
          </cell>
        </row>
        <row r="1103">
          <cell r="A1103" t="str">
            <v/>
          </cell>
          <cell r="B1103" t="str">
            <v/>
          </cell>
          <cell r="C1103" t="str">
            <v/>
          </cell>
          <cell r="D1103" t="str">
            <v/>
          </cell>
          <cell r="E1103" t="str">
            <v/>
          </cell>
          <cell r="G1103" t="str">
            <v/>
          </cell>
          <cell r="H1103" t="str">
            <v/>
          </cell>
          <cell r="I1103" t="str">
            <v/>
          </cell>
          <cell r="K1103" t="str">
            <v/>
          </cell>
        </row>
        <row r="1104">
          <cell r="A1104" t="str">
            <v/>
          </cell>
          <cell r="B1104" t="str">
            <v/>
          </cell>
          <cell r="C1104" t="str">
            <v/>
          </cell>
          <cell r="D1104" t="str">
            <v/>
          </cell>
          <cell r="E1104" t="str">
            <v/>
          </cell>
          <cell r="G1104" t="str">
            <v/>
          </cell>
          <cell r="H1104" t="str">
            <v/>
          </cell>
          <cell r="I1104" t="str">
            <v/>
          </cell>
          <cell r="K1104" t="str">
            <v/>
          </cell>
        </row>
        <row r="1105">
          <cell r="A1105" t="str">
            <v/>
          </cell>
          <cell r="B1105" t="str">
            <v/>
          </cell>
          <cell r="C1105" t="str">
            <v/>
          </cell>
          <cell r="D1105" t="str">
            <v/>
          </cell>
          <cell r="E1105" t="str">
            <v/>
          </cell>
          <cell r="G1105" t="str">
            <v/>
          </cell>
          <cell r="H1105" t="str">
            <v/>
          </cell>
          <cell r="I1105" t="str">
            <v/>
          </cell>
          <cell r="K1105" t="str">
            <v/>
          </cell>
        </row>
        <row r="1106">
          <cell r="A1106" t="str">
            <v/>
          </cell>
          <cell r="B1106" t="str">
            <v/>
          </cell>
          <cell r="C1106" t="str">
            <v/>
          </cell>
          <cell r="D1106" t="str">
            <v/>
          </cell>
          <cell r="E1106" t="str">
            <v/>
          </cell>
          <cell r="G1106" t="str">
            <v/>
          </cell>
          <cell r="H1106" t="str">
            <v/>
          </cell>
          <cell r="I1106" t="str">
            <v/>
          </cell>
          <cell r="K1106" t="str">
            <v/>
          </cell>
        </row>
        <row r="1107">
          <cell r="A1107" t="str">
            <v/>
          </cell>
          <cell r="B1107" t="str">
            <v/>
          </cell>
          <cell r="C1107" t="str">
            <v/>
          </cell>
          <cell r="D1107" t="str">
            <v/>
          </cell>
          <cell r="E1107" t="str">
            <v/>
          </cell>
          <cell r="G1107" t="str">
            <v/>
          </cell>
          <cell r="H1107" t="str">
            <v/>
          </cell>
          <cell r="I1107" t="str">
            <v/>
          </cell>
          <cell r="K1107" t="str">
            <v/>
          </cell>
        </row>
        <row r="1108">
          <cell r="A1108" t="str">
            <v/>
          </cell>
          <cell r="B1108" t="str">
            <v/>
          </cell>
          <cell r="C1108" t="str">
            <v/>
          </cell>
          <cell r="D1108" t="str">
            <v/>
          </cell>
          <cell r="E1108" t="str">
            <v/>
          </cell>
          <cell r="G1108" t="str">
            <v/>
          </cell>
          <cell r="H1108" t="str">
            <v/>
          </cell>
          <cell r="I1108" t="str">
            <v/>
          </cell>
          <cell r="K1108" t="str">
            <v/>
          </cell>
        </row>
        <row r="1109">
          <cell r="A1109" t="str">
            <v/>
          </cell>
          <cell r="B1109" t="str">
            <v/>
          </cell>
          <cell r="C1109" t="str">
            <v/>
          </cell>
          <cell r="D1109" t="str">
            <v/>
          </cell>
          <cell r="E1109" t="str">
            <v/>
          </cell>
          <cell r="G1109" t="str">
            <v/>
          </cell>
          <cell r="H1109" t="str">
            <v/>
          </cell>
          <cell r="I1109" t="str">
            <v/>
          </cell>
          <cell r="K1109" t="str">
            <v/>
          </cell>
        </row>
        <row r="1110">
          <cell r="A1110" t="str">
            <v/>
          </cell>
          <cell r="B1110" t="str">
            <v/>
          </cell>
          <cell r="C1110" t="str">
            <v/>
          </cell>
          <cell r="D1110" t="str">
            <v/>
          </cell>
          <cell r="E1110" t="str">
            <v/>
          </cell>
          <cell r="G1110" t="str">
            <v/>
          </cell>
          <cell r="H1110" t="str">
            <v/>
          </cell>
          <cell r="I1110" t="str">
            <v/>
          </cell>
          <cell r="K1110" t="str">
            <v/>
          </cell>
        </row>
        <row r="1111">
          <cell r="A1111" t="str">
            <v/>
          </cell>
          <cell r="B1111" t="str">
            <v/>
          </cell>
          <cell r="C1111" t="str">
            <v/>
          </cell>
          <cell r="D1111" t="str">
            <v/>
          </cell>
          <cell r="E1111" t="str">
            <v/>
          </cell>
          <cell r="G1111" t="str">
            <v/>
          </cell>
          <cell r="H1111" t="str">
            <v/>
          </cell>
          <cell r="I1111" t="str">
            <v/>
          </cell>
          <cell r="K1111" t="str">
            <v/>
          </cell>
        </row>
        <row r="1112">
          <cell r="A1112" t="str">
            <v/>
          </cell>
          <cell r="B1112" t="str">
            <v/>
          </cell>
          <cell r="C1112" t="str">
            <v/>
          </cell>
          <cell r="D1112" t="str">
            <v/>
          </cell>
          <cell r="E1112" t="str">
            <v/>
          </cell>
          <cell r="G1112" t="str">
            <v/>
          </cell>
          <cell r="H1112" t="str">
            <v/>
          </cell>
          <cell r="I1112" t="str">
            <v/>
          </cell>
          <cell r="K1112" t="str">
            <v/>
          </cell>
        </row>
        <row r="1113">
          <cell r="A1113" t="str">
            <v/>
          </cell>
          <cell r="B1113" t="str">
            <v/>
          </cell>
          <cell r="C1113" t="str">
            <v/>
          </cell>
          <cell r="D1113" t="str">
            <v/>
          </cell>
          <cell r="E1113" t="str">
            <v/>
          </cell>
          <cell r="G1113" t="str">
            <v/>
          </cell>
          <cell r="H1113" t="str">
            <v/>
          </cell>
          <cell r="I1113" t="str">
            <v/>
          </cell>
          <cell r="K1113" t="str">
            <v/>
          </cell>
        </row>
        <row r="1114">
          <cell r="A1114" t="str">
            <v/>
          </cell>
          <cell r="B1114" t="str">
            <v/>
          </cell>
          <cell r="C1114" t="str">
            <v/>
          </cell>
          <cell r="D1114" t="str">
            <v/>
          </cell>
          <cell r="E1114" t="str">
            <v/>
          </cell>
          <cell r="G1114" t="str">
            <v/>
          </cell>
          <cell r="H1114" t="str">
            <v/>
          </cell>
          <cell r="I1114" t="str">
            <v/>
          </cell>
          <cell r="K1114" t="str">
            <v/>
          </cell>
        </row>
        <row r="1115">
          <cell r="A1115" t="str">
            <v/>
          </cell>
          <cell r="B1115" t="str">
            <v/>
          </cell>
          <cell r="C1115" t="str">
            <v/>
          </cell>
          <cell r="D1115" t="str">
            <v/>
          </cell>
          <cell r="E1115" t="str">
            <v/>
          </cell>
          <cell r="G1115" t="str">
            <v/>
          </cell>
          <cell r="H1115" t="str">
            <v/>
          </cell>
          <cell r="I1115" t="str">
            <v/>
          </cell>
          <cell r="K1115" t="str">
            <v/>
          </cell>
        </row>
        <row r="1116">
          <cell r="A1116" t="str">
            <v/>
          </cell>
          <cell r="B1116" t="str">
            <v/>
          </cell>
          <cell r="C1116" t="str">
            <v/>
          </cell>
          <cell r="D1116" t="str">
            <v/>
          </cell>
          <cell r="E1116" t="str">
            <v/>
          </cell>
          <cell r="G1116" t="str">
            <v/>
          </cell>
          <cell r="H1116" t="str">
            <v/>
          </cell>
          <cell r="I1116" t="str">
            <v/>
          </cell>
          <cell r="K1116" t="str">
            <v/>
          </cell>
        </row>
        <row r="1117">
          <cell r="A1117" t="str">
            <v/>
          </cell>
          <cell r="B1117" t="str">
            <v/>
          </cell>
          <cell r="C1117" t="str">
            <v/>
          </cell>
          <cell r="D1117" t="str">
            <v/>
          </cell>
          <cell r="E1117" t="str">
            <v/>
          </cell>
          <cell r="G1117" t="str">
            <v/>
          </cell>
          <cell r="H1117" t="str">
            <v/>
          </cell>
          <cell r="I1117" t="str">
            <v/>
          </cell>
          <cell r="K1117" t="str">
            <v/>
          </cell>
        </row>
        <row r="1118">
          <cell r="A1118" t="str">
            <v/>
          </cell>
          <cell r="B1118" t="str">
            <v/>
          </cell>
          <cell r="C1118" t="str">
            <v/>
          </cell>
          <cell r="D1118" t="str">
            <v/>
          </cell>
          <cell r="E1118" t="str">
            <v/>
          </cell>
          <cell r="G1118" t="str">
            <v/>
          </cell>
          <cell r="H1118" t="str">
            <v/>
          </cell>
          <cell r="I1118" t="str">
            <v/>
          </cell>
          <cell r="K1118" t="str">
            <v/>
          </cell>
        </row>
        <row r="1119">
          <cell r="A1119" t="str">
            <v/>
          </cell>
          <cell r="B1119" t="str">
            <v/>
          </cell>
          <cell r="C1119" t="str">
            <v/>
          </cell>
          <cell r="D1119" t="str">
            <v/>
          </cell>
          <cell r="E1119" t="str">
            <v/>
          </cell>
          <cell r="G1119" t="str">
            <v/>
          </cell>
          <cell r="H1119" t="str">
            <v/>
          </cell>
          <cell r="I1119" t="str">
            <v/>
          </cell>
          <cell r="K1119" t="str">
            <v/>
          </cell>
        </row>
        <row r="1120">
          <cell r="A1120" t="str">
            <v/>
          </cell>
          <cell r="B1120" t="str">
            <v/>
          </cell>
          <cell r="C1120" t="str">
            <v/>
          </cell>
          <cell r="D1120" t="str">
            <v/>
          </cell>
          <cell r="E1120" t="str">
            <v/>
          </cell>
          <cell r="G1120" t="str">
            <v/>
          </cell>
          <cell r="H1120" t="str">
            <v/>
          </cell>
          <cell r="I1120" t="str">
            <v/>
          </cell>
          <cell r="K1120" t="str">
            <v/>
          </cell>
        </row>
        <row r="1121">
          <cell r="A1121" t="str">
            <v/>
          </cell>
          <cell r="B1121" t="str">
            <v/>
          </cell>
          <cell r="C1121" t="str">
            <v/>
          </cell>
          <cell r="D1121" t="str">
            <v/>
          </cell>
          <cell r="E1121" t="str">
            <v/>
          </cell>
          <cell r="G1121" t="str">
            <v/>
          </cell>
          <cell r="H1121" t="str">
            <v/>
          </cell>
          <cell r="I1121" t="str">
            <v/>
          </cell>
          <cell r="K1121" t="str">
            <v/>
          </cell>
        </row>
        <row r="1122">
          <cell r="A1122" t="str">
            <v/>
          </cell>
          <cell r="B1122" t="str">
            <v/>
          </cell>
          <cell r="C1122" t="str">
            <v/>
          </cell>
          <cell r="D1122" t="str">
            <v/>
          </cell>
          <cell r="E1122" t="str">
            <v/>
          </cell>
          <cell r="G1122" t="str">
            <v/>
          </cell>
          <cell r="H1122" t="str">
            <v/>
          </cell>
          <cell r="I1122" t="str">
            <v/>
          </cell>
          <cell r="K1122" t="str">
            <v/>
          </cell>
        </row>
        <row r="1123">
          <cell r="A1123" t="str">
            <v/>
          </cell>
          <cell r="B1123" t="str">
            <v/>
          </cell>
          <cell r="C1123" t="str">
            <v/>
          </cell>
          <cell r="D1123" t="str">
            <v/>
          </cell>
          <cell r="E1123" t="str">
            <v/>
          </cell>
          <cell r="G1123" t="str">
            <v/>
          </cell>
          <cell r="H1123" t="str">
            <v/>
          </cell>
          <cell r="I1123" t="str">
            <v/>
          </cell>
          <cell r="K1123" t="str">
            <v/>
          </cell>
        </row>
        <row r="1124">
          <cell r="A1124" t="str">
            <v/>
          </cell>
          <cell r="B1124" t="str">
            <v/>
          </cell>
          <cell r="C1124" t="str">
            <v/>
          </cell>
          <cell r="D1124" t="str">
            <v/>
          </cell>
          <cell r="E1124" t="str">
            <v/>
          </cell>
          <cell r="G1124" t="str">
            <v/>
          </cell>
          <cell r="H1124" t="str">
            <v/>
          </cell>
          <cell r="I1124" t="str">
            <v/>
          </cell>
          <cell r="K1124" t="str">
            <v/>
          </cell>
        </row>
        <row r="1125">
          <cell r="A1125" t="str">
            <v/>
          </cell>
          <cell r="B1125" t="str">
            <v/>
          </cell>
          <cell r="C1125" t="str">
            <v/>
          </cell>
          <cell r="D1125" t="str">
            <v/>
          </cell>
          <cell r="E1125" t="str">
            <v/>
          </cell>
          <cell r="G1125" t="str">
            <v/>
          </cell>
          <cell r="H1125" t="str">
            <v/>
          </cell>
          <cell r="I1125" t="str">
            <v/>
          </cell>
          <cell r="K1125" t="str">
            <v/>
          </cell>
        </row>
        <row r="1126">
          <cell r="A1126" t="str">
            <v/>
          </cell>
          <cell r="B1126" t="str">
            <v/>
          </cell>
          <cell r="C1126" t="str">
            <v/>
          </cell>
          <cell r="D1126" t="str">
            <v/>
          </cell>
          <cell r="E1126" t="str">
            <v/>
          </cell>
          <cell r="G1126" t="str">
            <v/>
          </cell>
          <cell r="H1126" t="str">
            <v/>
          </cell>
          <cell r="I1126" t="str">
            <v/>
          </cell>
          <cell r="K1126" t="str">
            <v/>
          </cell>
        </row>
        <row r="1127">
          <cell r="A1127" t="str">
            <v/>
          </cell>
          <cell r="B1127" t="str">
            <v/>
          </cell>
          <cell r="C1127" t="str">
            <v/>
          </cell>
          <cell r="D1127" t="str">
            <v/>
          </cell>
          <cell r="E1127" t="str">
            <v/>
          </cell>
          <cell r="G1127" t="str">
            <v/>
          </cell>
          <cell r="H1127" t="str">
            <v/>
          </cell>
          <cell r="I1127" t="str">
            <v/>
          </cell>
          <cell r="K1127" t="str">
            <v/>
          </cell>
        </row>
        <row r="1128">
          <cell r="A1128" t="str">
            <v/>
          </cell>
          <cell r="B1128" t="str">
            <v/>
          </cell>
          <cell r="C1128" t="str">
            <v/>
          </cell>
          <cell r="D1128" t="str">
            <v/>
          </cell>
          <cell r="E1128" t="str">
            <v/>
          </cell>
          <cell r="G1128" t="str">
            <v/>
          </cell>
          <cell r="H1128" t="str">
            <v/>
          </cell>
          <cell r="I1128" t="str">
            <v/>
          </cell>
          <cell r="K1128" t="str">
            <v/>
          </cell>
        </row>
        <row r="1129">
          <cell r="A1129" t="str">
            <v/>
          </cell>
          <cell r="B1129" t="str">
            <v/>
          </cell>
          <cell r="C1129" t="str">
            <v/>
          </cell>
          <cell r="D1129" t="str">
            <v/>
          </cell>
          <cell r="E1129" t="str">
            <v/>
          </cell>
          <cell r="G1129" t="str">
            <v/>
          </cell>
          <cell r="H1129" t="str">
            <v/>
          </cell>
          <cell r="I1129" t="str">
            <v/>
          </cell>
          <cell r="K1129" t="str">
            <v/>
          </cell>
        </row>
        <row r="1130">
          <cell r="A1130" t="str">
            <v/>
          </cell>
          <cell r="B1130" t="str">
            <v/>
          </cell>
          <cell r="C1130" t="str">
            <v/>
          </cell>
          <cell r="D1130" t="str">
            <v/>
          </cell>
          <cell r="E1130" t="str">
            <v/>
          </cell>
          <cell r="G1130" t="str">
            <v/>
          </cell>
          <cell r="H1130" t="str">
            <v/>
          </cell>
          <cell r="I1130" t="str">
            <v/>
          </cell>
          <cell r="K1130" t="str">
            <v/>
          </cell>
        </row>
        <row r="1131">
          <cell r="A1131" t="str">
            <v/>
          </cell>
          <cell r="B1131" t="str">
            <v/>
          </cell>
          <cell r="C1131" t="str">
            <v/>
          </cell>
          <cell r="D1131" t="str">
            <v/>
          </cell>
          <cell r="E1131" t="str">
            <v/>
          </cell>
          <cell r="G1131" t="str">
            <v/>
          </cell>
          <cell r="H1131" t="str">
            <v/>
          </cell>
          <cell r="I1131" t="str">
            <v/>
          </cell>
          <cell r="K1131" t="str">
            <v/>
          </cell>
        </row>
        <row r="1132">
          <cell r="A1132" t="str">
            <v/>
          </cell>
          <cell r="B1132" t="str">
            <v/>
          </cell>
          <cell r="C1132" t="str">
            <v/>
          </cell>
          <cell r="D1132" t="str">
            <v/>
          </cell>
          <cell r="E1132" t="str">
            <v/>
          </cell>
          <cell r="G1132" t="str">
            <v/>
          </cell>
          <cell r="H1132" t="str">
            <v/>
          </cell>
          <cell r="I1132" t="str">
            <v/>
          </cell>
          <cell r="K1132" t="str">
            <v/>
          </cell>
        </row>
        <row r="1133">
          <cell r="A1133" t="str">
            <v/>
          </cell>
          <cell r="B1133" t="str">
            <v/>
          </cell>
          <cell r="C1133" t="str">
            <v/>
          </cell>
          <cell r="D1133" t="str">
            <v/>
          </cell>
          <cell r="E1133" t="str">
            <v/>
          </cell>
          <cell r="G1133" t="str">
            <v/>
          </cell>
          <cell r="H1133" t="str">
            <v/>
          </cell>
          <cell r="I1133" t="str">
            <v/>
          </cell>
          <cell r="K1133" t="str">
            <v/>
          </cell>
        </row>
        <row r="1134">
          <cell r="A1134" t="str">
            <v/>
          </cell>
          <cell r="B1134" t="str">
            <v/>
          </cell>
          <cell r="C1134" t="str">
            <v/>
          </cell>
          <cell r="D1134" t="str">
            <v/>
          </cell>
          <cell r="E1134" t="str">
            <v/>
          </cell>
          <cell r="G1134" t="str">
            <v/>
          </cell>
          <cell r="H1134" t="str">
            <v/>
          </cell>
          <cell r="I1134" t="str">
            <v/>
          </cell>
          <cell r="K1134" t="str">
            <v/>
          </cell>
        </row>
        <row r="1135">
          <cell r="A1135" t="str">
            <v/>
          </cell>
          <cell r="B1135" t="str">
            <v/>
          </cell>
          <cell r="C1135" t="str">
            <v/>
          </cell>
          <cell r="D1135" t="str">
            <v/>
          </cell>
          <cell r="E1135" t="str">
            <v/>
          </cell>
          <cell r="G1135" t="str">
            <v/>
          </cell>
          <cell r="H1135" t="str">
            <v/>
          </cell>
          <cell r="I1135" t="str">
            <v/>
          </cell>
          <cell r="K1135" t="str">
            <v/>
          </cell>
        </row>
        <row r="1136">
          <cell r="A1136" t="str">
            <v/>
          </cell>
          <cell r="B1136" t="str">
            <v/>
          </cell>
          <cell r="C1136" t="str">
            <v/>
          </cell>
          <cell r="D1136" t="str">
            <v/>
          </cell>
          <cell r="E1136" t="str">
            <v/>
          </cell>
          <cell r="G1136" t="str">
            <v/>
          </cell>
          <cell r="H1136" t="str">
            <v/>
          </cell>
          <cell r="I1136" t="str">
            <v/>
          </cell>
          <cell r="K1136" t="str">
            <v/>
          </cell>
        </row>
        <row r="1137">
          <cell r="A1137" t="str">
            <v/>
          </cell>
          <cell r="B1137" t="str">
            <v/>
          </cell>
          <cell r="C1137" t="str">
            <v/>
          </cell>
          <cell r="D1137" t="str">
            <v/>
          </cell>
          <cell r="E1137" t="str">
            <v/>
          </cell>
          <cell r="G1137" t="str">
            <v/>
          </cell>
          <cell r="H1137" t="str">
            <v/>
          </cell>
          <cell r="I1137" t="str">
            <v/>
          </cell>
          <cell r="K1137" t="str">
            <v/>
          </cell>
        </row>
        <row r="1138">
          <cell r="A1138" t="str">
            <v/>
          </cell>
          <cell r="B1138" t="str">
            <v/>
          </cell>
          <cell r="C1138" t="str">
            <v/>
          </cell>
          <cell r="D1138" t="str">
            <v/>
          </cell>
          <cell r="E1138" t="str">
            <v/>
          </cell>
          <cell r="G1138" t="str">
            <v/>
          </cell>
          <cell r="H1138" t="str">
            <v/>
          </cell>
          <cell r="I1138" t="str">
            <v/>
          </cell>
          <cell r="K1138" t="str">
            <v/>
          </cell>
        </row>
        <row r="1139">
          <cell r="A1139" t="str">
            <v/>
          </cell>
          <cell r="B1139" t="str">
            <v/>
          </cell>
          <cell r="C1139" t="str">
            <v/>
          </cell>
          <cell r="D1139" t="str">
            <v/>
          </cell>
          <cell r="E1139" t="str">
            <v/>
          </cell>
          <cell r="G1139" t="str">
            <v/>
          </cell>
          <cell r="H1139" t="str">
            <v/>
          </cell>
          <cell r="I1139" t="str">
            <v/>
          </cell>
          <cell r="K1139" t="str">
            <v/>
          </cell>
        </row>
        <row r="1140">
          <cell r="A1140" t="str">
            <v/>
          </cell>
          <cell r="B1140" t="str">
            <v/>
          </cell>
          <cell r="C1140" t="str">
            <v/>
          </cell>
          <cell r="D1140" t="str">
            <v/>
          </cell>
          <cell r="E1140" t="str">
            <v/>
          </cell>
          <cell r="G1140" t="str">
            <v/>
          </cell>
          <cell r="H1140" t="str">
            <v/>
          </cell>
          <cell r="I1140" t="str">
            <v/>
          </cell>
          <cell r="K1140" t="str">
            <v/>
          </cell>
        </row>
        <row r="1141">
          <cell r="A1141" t="str">
            <v/>
          </cell>
          <cell r="B1141" t="str">
            <v/>
          </cell>
          <cell r="C1141" t="str">
            <v/>
          </cell>
          <cell r="D1141" t="str">
            <v/>
          </cell>
          <cell r="E1141" t="str">
            <v/>
          </cell>
          <cell r="G1141" t="str">
            <v/>
          </cell>
          <cell r="H1141" t="str">
            <v/>
          </cell>
          <cell r="I1141" t="str">
            <v/>
          </cell>
          <cell r="K1141" t="str">
            <v/>
          </cell>
        </row>
        <row r="1142">
          <cell r="A1142" t="str">
            <v/>
          </cell>
          <cell r="B1142" t="str">
            <v/>
          </cell>
          <cell r="C1142" t="str">
            <v/>
          </cell>
          <cell r="D1142" t="str">
            <v/>
          </cell>
          <cell r="E1142" t="str">
            <v/>
          </cell>
          <cell r="G1142" t="str">
            <v/>
          </cell>
          <cell r="H1142" t="str">
            <v/>
          </cell>
          <cell r="I1142" t="str">
            <v/>
          </cell>
          <cell r="K1142" t="str">
            <v/>
          </cell>
        </row>
        <row r="1143">
          <cell r="A1143" t="str">
            <v/>
          </cell>
          <cell r="B1143" t="str">
            <v/>
          </cell>
          <cell r="C1143" t="str">
            <v/>
          </cell>
          <cell r="D1143" t="str">
            <v/>
          </cell>
          <cell r="E1143" t="str">
            <v/>
          </cell>
          <cell r="G1143" t="str">
            <v/>
          </cell>
          <cell r="H1143" t="str">
            <v/>
          </cell>
          <cell r="I1143" t="str">
            <v/>
          </cell>
          <cell r="K1143" t="str">
            <v/>
          </cell>
        </row>
        <row r="1144">
          <cell r="A1144" t="str">
            <v/>
          </cell>
          <cell r="B1144" t="str">
            <v/>
          </cell>
          <cell r="C1144" t="str">
            <v/>
          </cell>
          <cell r="D1144" t="str">
            <v/>
          </cell>
          <cell r="E1144" t="str">
            <v/>
          </cell>
          <cell r="G1144" t="str">
            <v/>
          </cell>
          <cell r="H1144" t="str">
            <v/>
          </cell>
          <cell r="I1144" t="str">
            <v/>
          </cell>
          <cell r="K1144" t="str">
            <v/>
          </cell>
        </row>
        <row r="1145">
          <cell r="A1145" t="str">
            <v/>
          </cell>
          <cell r="B1145" t="str">
            <v/>
          </cell>
          <cell r="C1145" t="str">
            <v/>
          </cell>
          <cell r="D1145" t="str">
            <v/>
          </cell>
          <cell r="E1145" t="str">
            <v/>
          </cell>
          <cell r="G1145" t="str">
            <v/>
          </cell>
          <cell r="H1145" t="str">
            <v/>
          </cell>
          <cell r="I1145" t="str">
            <v/>
          </cell>
          <cell r="K1145" t="str">
            <v/>
          </cell>
        </row>
        <row r="1146">
          <cell r="A1146" t="str">
            <v/>
          </cell>
          <cell r="B1146" t="str">
            <v/>
          </cell>
          <cell r="C1146" t="str">
            <v/>
          </cell>
          <cell r="D1146" t="str">
            <v/>
          </cell>
          <cell r="E1146" t="str">
            <v/>
          </cell>
          <cell r="G1146" t="str">
            <v/>
          </cell>
          <cell r="H1146" t="str">
            <v/>
          </cell>
          <cell r="I1146" t="str">
            <v/>
          </cell>
          <cell r="K1146" t="str">
            <v/>
          </cell>
        </row>
        <row r="1147">
          <cell r="A1147" t="str">
            <v/>
          </cell>
          <cell r="B1147" t="str">
            <v/>
          </cell>
          <cell r="C1147" t="str">
            <v/>
          </cell>
          <cell r="D1147" t="str">
            <v/>
          </cell>
          <cell r="E1147" t="str">
            <v/>
          </cell>
          <cell r="G1147" t="str">
            <v/>
          </cell>
          <cell r="H1147" t="str">
            <v/>
          </cell>
          <cell r="I1147" t="str">
            <v/>
          </cell>
          <cell r="K1147" t="str">
            <v/>
          </cell>
        </row>
        <row r="1148">
          <cell r="A1148" t="str">
            <v/>
          </cell>
          <cell r="B1148" t="str">
            <v/>
          </cell>
          <cell r="C1148" t="str">
            <v/>
          </cell>
          <cell r="D1148" t="str">
            <v/>
          </cell>
          <cell r="E1148" t="str">
            <v/>
          </cell>
          <cell r="G1148" t="str">
            <v/>
          </cell>
          <cell r="H1148" t="str">
            <v/>
          </cell>
          <cell r="I1148" t="str">
            <v/>
          </cell>
          <cell r="K1148" t="str">
            <v/>
          </cell>
        </row>
        <row r="1149">
          <cell r="A1149" t="str">
            <v/>
          </cell>
          <cell r="B1149" t="str">
            <v/>
          </cell>
          <cell r="C1149" t="str">
            <v/>
          </cell>
          <cell r="D1149" t="str">
            <v/>
          </cell>
          <cell r="E1149" t="str">
            <v/>
          </cell>
          <cell r="G1149" t="str">
            <v/>
          </cell>
          <cell r="H1149" t="str">
            <v/>
          </cell>
          <cell r="I1149" t="str">
            <v/>
          </cell>
          <cell r="K1149" t="str">
            <v/>
          </cell>
        </row>
        <row r="1150">
          <cell r="A1150" t="str">
            <v/>
          </cell>
          <cell r="B1150" t="str">
            <v/>
          </cell>
          <cell r="C1150" t="str">
            <v/>
          </cell>
          <cell r="D1150" t="str">
            <v/>
          </cell>
          <cell r="E1150" t="str">
            <v/>
          </cell>
          <cell r="G1150" t="str">
            <v/>
          </cell>
          <cell r="H1150" t="str">
            <v/>
          </cell>
          <cell r="I1150" t="str">
            <v/>
          </cell>
          <cell r="K1150" t="str">
            <v/>
          </cell>
        </row>
        <row r="1151">
          <cell r="A1151" t="str">
            <v/>
          </cell>
          <cell r="B1151" t="str">
            <v/>
          </cell>
          <cell r="C1151" t="str">
            <v/>
          </cell>
          <cell r="D1151" t="str">
            <v/>
          </cell>
          <cell r="E1151" t="str">
            <v/>
          </cell>
          <cell r="G1151" t="str">
            <v/>
          </cell>
          <cell r="H1151" t="str">
            <v/>
          </cell>
          <cell r="I1151" t="str">
            <v/>
          </cell>
          <cell r="K1151" t="str">
            <v/>
          </cell>
        </row>
        <row r="1152">
          <cell r="A1152" t="str">
            <v/>
          </cell>
          <cell r="B1152" t="str">
            <v/>
          </cell>
          <cell r="C1152" t="str">
            <v/>
          </cell>
          <cell r="D1152" t="str">
            <v/>
          </cell>
          <cell r="E1152" t="str">
            <v/>
          </cell>
          <cell r="G1152" t="str">
            <v/>
          </cell>
          <cell r="H1152" t="str">
            <v/>
          </cell>
          <cell r="I1152" t="str">
            <v/>
          </cell>
          <cell r="K1152" t="str">
            <v/>
          </cell>
        </row>
        <row r="1153">
          <cell r="A1153" t="str">
            <v/>
          </cell>
          <cell r="B1153" t="str">
            <v/>
          </cell>
          <cell r="C1153" t="str">
            <v/>
          </cell>
          <cell r="D1153" t="str">
            <v/>
          </cell>
          <cell r="E1153" t="str">
            <v/>
          </cell>
          <cell r="G1153" t="str">
            <v/>
          </cell>
          <cell r="H1153" t="str">
            <v/>
          </cell>
          <cell r="I1153" t="str">
            <v/>
          </cell>
          <cell r="K1153" t="str">
            <v/>
          </cell>
        </row>
        <row r="1154">
          <cell r="A1154" t="str">
            <v/>
          </cell>
          <cell r="B1154" t="str">
            <v/>
          </cell>
          <cell r="C1154" t="str">
            <v/>
          </cell>
          <cell r="D1154" t="str">
            <v/>
          </cell>
          <cell r="E1154" t="str">
            <v/>
          </cell>
          <cell r="G1154" t="str">
            <v/>
          </cell>
          <cell r="H1154" t="str">
            <v/>
          </cell>
          <cell r="I1154" t="str">
            <v/>
          </cell>
          <cell r="K1154" t="str">
            <v/>
          </cell>
        </row>
        <row r="1155">
          <cell r="A1155" t="str">
            <v/>
          </cell>
          <cell r="B1155" t="str">
            <v/>
          </cell>
          <cell r="C1155" t="str">
            <v/>
          </cell>
          <cell r="D1155" t="str">
            <v/>
          </cell>
          <cell r="E1155" t="str">
            <v/>
          </cell>
          <cell r="G1155" t="str">
            <v/>
          </cell>
          <cell r="H1155" t="str">
            <v/>
          </cell>
          <cell r="I1155" t="str">
            <v/>
          </cell>
          <cell r="K1155" t="str">
            <v/>
          </cell>
        </row>
        <row r="1156">
          <cell r="A1156" t="str">
            <v/>
          </cell>
          <cell r="B1156" t="str">
            <v/>
          </cell>
          <cell r="C1156" t="str">
            <v/>
          </cell>
          <cell r="D1156" t="str">
            <v/>
          </cell>
          <cell r="E1156" t="str">
            <v/>
          </cell>
          <cell r="G1156" t="str">
            <v/>
          </cell>
          <cell r="H1156" t="str">
            <v/>
          </cell>
          <cell r="I1156" t="str">
            <v/>
          </cell>
          <cell r="K1156" t="str">
            <v/>
          </cell>
        </row>
        <row r="1157">
          <cell r="A1157" t="str">
            <v/>
          </cell>
          <cell r="B1157" t="str">
            <v/>
          </cell>
          <cell r="C1157" t="str">
            <v/>
          </cell>
          <cell r="D1157" t="str">
            <v/>
          </cell>
          <cell r="E1157" t="str">
            <v/>
          </cell>
          <cell r="G1157" t="str">
            <v/>
          </cell>
          <cell r="H1157" t="str">
            <v/>
          </cell>
          <cell r="I1157" t="str">
            <v/>
          </cell>
          <cell r="K1157" t="str">
            <v/>
          </cell>
        </row>
        <row r="1158">
          <cell r="A1158" t="str">
            <v/>
          </cell>
          <cell r="B1158" t="str">
            <v/>
          </cell>
          <cell r="C1158" t="str">
            <v/>
          </cell>
          <cell r="D1158" t="str">
            <v/>
          </cell>
          <cell r="E1158" t="str">
            <v/>
          </cell>
          <cell r="G1158" t="str">
            <v/>
          </cell>
          <cell r="H1158" t="str">
            <v/>
          </cell>
          <cell r="I1158" t="str">
            <v/>
          </cell>
          <cell r="K1158" t="str">
            <v/>
          </cell>
        </row>
        <row r="1159">
          <cell r="A1159" t="str">
            <v/>
          </cell>
          <cell r="B1159" t="str">
            <v/>
          </cell>
          <cell r="C1159" t="str">
            <v/>
          </cell>
          <cell r="D1159" t="str">
            <v/>
          </cell>
          <cell r="E1159" t="str">
            <v/>
          </cell>
          <cell r="G1159" t="str">
            <v/>
          </cell>
          <cell r="H1159" t="str">
            <v/>
          </cell>
          <cell r="I1159" t="str">
            <v/>
          </cell>
          <cell r="K1159" t="str">
            <v/>
          </cell>
        </row>
        <row r="1160">
          <cell r="A1160" t="str">
            <v/>
          </cell>
          <cell r="B1160" t="str">
            <v/>
          </cell>
          <cell r="C1160" t="str">
            <v/>
          </cell>
          <cell r="D1160" t="str">
            <v/>
          </cell>
          <cell r="E1160" t="str">
            <v/>
          </cell>
          <cell r="G1160" t="str">
            <v/>
          </cell>
          <cell r="H1160" t="str">
            <v/>
          </cell>
          <cell r="I1160" t="str">
            <v/>
          </cell>
          <cell r="K1160" t="str">
            <v/>
          </cell>
        </row>
        <row r="1161">
          <cell r="A1161" t="str">
            <v/>
          </cell>
          <cell r="B1161" t="str">
            <v/>
          </cell>
          <cell r="C1161" t="str">
            <v/>
          </cell>
          <cell r="D1161" t="str">
            <v/>
          </cell>
          <cell r="E1161" t="str">
            <v/>
          </cell>
          <cell r="G1161" t="str">
            <v/>
          </cell>
          <cell r="H1161" t="str">
            <v/>
          </cell>
          <cell r="I1161" t="str">
            <v/>
          </cell>
          <cell r="K1161" t="str">
            <v/>
          </cell>
        </row>
        <row r="1162">
          <cell r="A1162" t="str">
            <v/>
          </cell>
          <cell r="B1162" t="str">
            <v/>
          </cell>
          <cell r="C1162" t="str">
            <v/>
          </cell>
          <cell r="D1162" t="str">
            <v/>
          </cell>
          <cell r="E1162" t="str">
            <v/>
          </cell>
          <cell r="G1162" t="str">
            <v/>
          </cell>
          <cell r="H1162" t="str">
            <v/>
          </cell>
          <cell r="I1162" t="str">
            <v/>
          </cell>
          <cell r="K1162" t="str">
            <v/>
          </cell>
        </row>
        <row r="1163">
          <cell r="A1163" t="str">
            <v/>
          </cell>
          <cell r="B1163" t="str">
            <v/>
          </cell>
          <cell r="C1163" t="str">
            <v/>
          </cell>
          <cell r="D1163" t="str">
            <v/>
          </cell>
          <cell r="E1163" t="str">
            <v/>
          </cell>
          <cell r="G1163" t="str">
            <v/>
          </cell>
          <cell r="H1163" t="str">
            <v/>
          </cell>
          <cell r="I1163" t="str">
            <v/>
          </cell>
          <cell r="K1163" t="str">
            <v/>
          </cell>
        </row>
        <row r="1164">
          <cell r="A1164" t="str">
            <v/>
          </cell>
          <cell r="B1164" t="str">
            <v/>
          </cell>
          <cell r="C1164" t="str">
            <v/>
          </cell>
          <cell r="D1164" t="str">
            <v/>
          </cell>
          <cell r="E1164" t="str">
            <v/>
          </cell>
          <cell r="G1164" t="str">
            <v/>
          </cell>
          <cell r="H1164" t="str">
            <v/>
          </cell>
          <cell r="I1164" t="str">
            <v/>
          </cell>
          <cell r="K1164" t="str">
            <v/>
          </cell>
        </row>
        <row r="1165">
          <cell r="A1165" t="str">
            <v/>
          </cell>
          <cell r="B1165" t="str">
            <v/>
          </cell>
          <cell r="C1165" t="str">
            <v/>
          </cell>
          <cell r="D1165" t="str">
            <v/>
          </cell>
          <cell r="E1165" t="str">
            <v/>
          </cell>
          <cell r="G1165" t="str">
            <v/>
          </cell>
          <cell r="H1165" t="str">
            <v/>
          </cell>
          <cell r="I1165" t="str">
            <v/>
          </cell>
          <cell r="K1165" t="str">
            <v/>
          </cell>
        </row>
        <row r="1166">
          <cell r="A1166" t="str">
            <v/>
          </cell>
          <cell r="B1166" t="str">
            <v/>
          </cell>
          <cell r="C1166" t="str">
            <v/>
          </cell>
          <cell r="D1166" t="str">
            <v/>
          </cell>
          <cell r="E1166" t="str">
            <v/>
          </cell>
          <cell r="G1166" t="str">
            <v/>
          </cell>
          <cell r="H1166" t="str">
            <v/>
          </cell>
          <cell r="I1166" t="str">
            <v/>
          </cell>
          <cell r="K1166" t="str">
            <v/>
          </cell>
        </row>
        <row r="1167">
          <cell r="A1167" t="str">
            <v/>
          </cell>
          <cell r="B1167" t="str">
            <v/>
          </cell>
          <cell r="C1167" t="str">
            <v/>
          </cell>
          <cell r="D1167" t="str">
            <v/>
          </cell>
          <cell r="E1167" t="str">
            <v/>
          </cell>
          <cell r="G1167" t="str">
            <v/>
          </cell>
          <cell r="H1167" t="str">
            <v/>
          </cell>
          <cell r="I1167" t="str">
            <v/>
          </cell>
          <cell r="K1167" t="str">
            <v/>
          </cell>
        </row>
        <row r="1168">
          <cell r="A1168" t="str">
            <v/>
          </cell>
          <cell r="B1168" t="str">
            <v/>
          </cell>
          <cell r="C1168" t="str">
            <v/>
          </cell>
          <cell r="D1168" t="str">
            <v/>
          </cell>
          <cell r="E1168" t="str">
            <v/>
          </cell>
          <cell r="G1168" t="str">
            <v/>
          </cell>
          <cell r="H1168" t="str">
            <v/>
          </cell>
          <cell r="I1168" t="str">
            <v/>
          </cell>
          <cell r="K1168" t="str">
            <v/>
          </cell>
        </row>
        <row r="1169">
          <cell r="A1169" t="str">
            <v/>
          </cell>
          <cell r="B1169" t="str">
            <v/>
          </cell>
          <cell r="C1169" t="str">
            <v/>
          </cell>
          <cell r="D1169" t="str">
            <v/>
          </cell>
          <cell r="E1169" t="str">
            <v/>
          </cell>
          <cell r="G1169" t="str">
            <v/>
          </cell>
          <cell r="H1169" t="str">
            <v/>
          </cell>
          <cell r="I1169" t="str">
            <v/>
          </cell>
          <cell r="K1169" t="str">
            <v/>
          </cell>
        </row>
        <row r="1170">
          <cell r="A1170" t="str">
            <v/>
          </cell>
          <cell r="B1170" t="str">
            <v/>
          </cell>
          <cell r="C1170" t="str">
            <v/>
          </cell>
          <cell r="D1170" t="str">
            <v/>
          </cell>
          <cell r="E1170" t="str">
            <v/>
          </cell>
          <cell r="G1170" t="str">
            <v/>
          </cell>
          <cell r="H1170" t="str">
            <v/>
          </cell>
          <cell r="I1170" t="str">
            <v/>
          </cell>
          <cell r="K1170" t="str">
            <v/>
          </cell>
        </row>
        <row r="1171">
          <cell r="A1171" t="str">
            <v/>
          </cell>
          <cell r="B1171" t="str">
            <v/>
          </cell>
          <cell r="C1171" t="str">
            <v/>
          </cell>
          <cell r="D1171" t="str">
            <v/>
          </cell>
          <cell r="E1171" t="str">
            <v/>
          </cell>
          <cell r="G1171" t="str">
            <v/>
          </cell>
          <cell r="H1171" t="str">
            <v/>
          </cell>
          <cell r="I1171" t="str">
            <v/>
          </cell>
          <cell r="K1171" t="str">
            <v/>
          </cell>
        </row>
        <row r="1172">
          <cell r="A1172" t="str">
            <v/>
          </cell>
          <cell r="B1172" t="str">
            <v/>
          </cell>
          <cell r="C1172" t="str">
            <v/>
          </cell>
          <cell r="D1172" t="str">
            <v/>
          </cell>
          <cell r="E1172" t="str">
            <v/>
          </cell>
          <cell r="G1172" t="str">
            <v/>
          </cell>
          <cell r="H1172" t="str">
            <v/>
          </cell>
          <cell r="I1172" t="str">
            <v/>
          </cell>
          <cell r="K1172" t="str">
            <v/>
          </cell>
        </row>
        <row r="1173">
          <cell r="A1173" t="str">
            <v/>
          </cell>
          <cell r="B1173" t="str">
            <v/>
          </cell>
          <cell r="C1173" t="str">
            <v/>
          </cell>
          <cell r="D1173" t="str">
            <v/>
          </cell>
          <cell r="E1173" t="str">
            <v/>
          </cell>
          <cell r="G1173" t="str">
            <v/>
          </cell>
          <cell r="H1173" t="str">
            <v/>
          </cell>
          <cell r="I1173" t="str">
            <v/>
          </cell>
          <cell r="K1173" t="str">
            <v/>
          </cell>
        </row>
        <row r="1174">
          <cell r="A1174" t="str">
            <v/>
          </cell>
          <cell r="B1174" t="str">
            <v/>
          </cell>
          <cell r="C1174" t="str">
            <v/>
          </cell>
          <cell r="D1174" t="str">
            <v/>
          </cell>
          <cell r="E1174" t="str">
            <v/>
          </cell>
          <cell r="G1174" t="str">
            <v/>
          </cell>
          <cell r="H1174" t="str">
            <v/>
          </cell>
          <cell r="I1174" t="str">
            <v/>
          </cell>
          <cell r="K1174" t="str">
            <v/>
          </cell>
        </row>
        <row r="1175">
          <cell r="A1175" t="str">
            <v/>
          </cell>
          <cell r="B1175" t="str">
            <v/>
          </cell>
          <cell r="C1175" t="str">
            <v/>
          </cell>
          <cell r="D1175" t="str">
            <v/>
          </cell>
          <cell r="E1175" t="str">
            <v/>
          </cell>
          <cell r="G1175" t="str">
            <v/>
          </cell>
          <cell r="H1175" t="str">
            <v/>
          </cell>
          <cell r="I1175" t="str">
            <v/>
          </cell>
          <cell r="K1175" t="str">
            <v/>
          </cell>
        </row>
        <row r="1176">
          <cell r="A1176" t="str">
            <v/>
          </cell>
          <cell r="B1176" t="str">
            <v/>
          </cell>
          <cell r="C1176" t="str">
            <v/>
          </cell>
          <cell r="D1176" t="str">
            <v/>
          </cell>
          <cell r="E1176" t="str">
            <v/>
          </cell>
          <cell r="G1176" t="str">
            <v/>
          </cell>
          <cell r="H1176" t="str">
            <v/>
          </cell>
          <cell r="I1176" t="str">
            <v/>
          </cell>
          <cell r="K1176" t="str">
            <v/>
          </cell>
        </row>
        <row r="1177">
          <cell r="A1177" t="str">
            <v/>
          </cell>
          <cell r="B1177" t="str">
            <v/>
          </cell>
          <cell r="C1177" t="str">
            <v/>
          </cell>
          <cell r="D1177" t="str">
            <v/>
          </cell>
          <cell r="E1177" t="str">
            <v/>
          </cell>
          <cell r="G1177" t="str">
            <v/>
          </cell>
          <cell r="H1177" t="str">
            <v/>
          </cell>
          <cell r="I1177" t="str">
            <v/>
          </cell>
          <cell r="K1177" t="str">
            <v/>
          </cell>
        </row>
        <row r="1178">
          <cell r="A1178" t="str">
            <v/>
          </cell>
          <cell r="B1178" t="str">
            <v/>
          </cell>
          <cell r="C1178" t="str">
            <v/>
          </cell>
          <cell r="D1178" t="str">
            <v/>
          </cell>
          <cell r="E1178" t="str">
            <v/>
          </cell>
          <cell r="G1178" t="str">
            <v/>
          </cell>
          <cell r="H1178" t="str">
            <v/>
          </cell>
          <cell r="I1178" t="str">
            <v/>
          </cell>
          <cell r="K1178" t="str">
            <v/>
          </cell>
        </row>
        <row r="1179">
          <cell r="A1179" t="str">
            <v/>
          </cell>
          <cell r="B1179" t="str">
            <v/>
          </cell>
          <cell r="C1179" t="str">
            <v/>
          </cell>
          <cell r="D1179" t="str">
            <v/>
          </cell>
          <cell r="E1179" t="str">
            <v/>
          </cell>
          <cell r="G1179" t="str">
            <v/>
          </cell>
          <cell r="H1179" t="str">
            <v/>
          </cell>
          <cell r="I1179" t="str">
            <v/>
          </cell>
          <cell r="K1179" t="str">
            <v/>
          </cell>
        </row>
        <row r="1180">
          <cell r="A1180" t="str">
            <v/>
          </cell>
          <cell r="B1180" t="str">
            <v/>
          </cell>
          <cell r="C1180" t="str">
            <v/>
          </cell>
          <cell r="D1180" t="str">
            <v/>
          </cell>
          <cell r="E1180" t="str">
            <v/>
          </cell>
          <cell r="G1180" t="str">
            <v/>
          </cell>
          <cell r="H1180" t="str">
            <v/>
          </cell>
          <cell r="I1180" t="str">
            <v/>
          </cell>
          <cell r="K1180" t="str">
            <v/>
          </cell>
        </row>
        <row r="1181">
          <cell r="A1181" t="str">
            <v/>
          </cell>
          <cell r="B1181" t="str">
            <v/>
          </cell>
          <cell r="C1181" t="str">
            <v/>
          </cell>
          <cell r="D1181" t="str">
            <v/>
          </cell>
          <cell r="E1181" t="str">
            <v/>
          </cell>
          <cell r="G1181" t="str">
            <v/>
          </cell>
          <cell r="H1181" t="str">
            <v/>
          </cell>
          <cell r="I1181" t="str">
            <v/>
          </cell>
          <cell r="K1181" t="str">
            <v/>
          </cell>
        </row>
        <row r="1182">
          <cell r="A1182" t="str">
            <v/>
          </cell>
          <cell r="B1182" t="str">
            <v/>
          </cell>
          <cell r="C1182" t="str">
            <v/>
          </cell>
          <cell r="D1182" t="str">
            <v/>
          </cell>
          <cell r="E1182" t="str">
            <v/>
          </cell>
          <cell r="G1182" t="str">
            <v/>
          </cell>
          <cell r="H1182" t="str">
            <v/>
          </cell>
          <cell r="I1182" t="str">
            <v/>
          </cell>
          <cell r="K1182" t="str">
            <v/>
          </cell>
        </row>
        <row r="1183">
          <cell r="A1183" t="str">
            <v/>
          </cell>
          <cell r="B1183" t="str">
            <v/>
          </cell>
          <cell r="C1183" t="str">
            <v/>
          </cell>
          <cell r="D1183" t="str">
            <v/>
          </cell>
          <cell r="E1183" t="str">
            <v/>
          </cell>
          <cell r="G1183" t="str">
            <v/>
          </cell>
          <cell r="H1183" t="str">
            <v/>
          </cell>
          <cell r="I1183" t="str">
            <v/>
          </cell>
          <cell r="K1183" t="str">
            <v/>
          </cell>
        </row>
        <row r="1184">
          <cell r="A1184" t="str">
            <v/>
          </cell>
          <cell r="B1184" t="str">
            <v/>
          </cell>
          <cell r="C1184" t="str">
            <v/>
          </cell>
          <cell r="D1184" t="str">
            <v/>
          </cell>
          <cell r="E1184" t="str">
            <v/>
          </cell>
          <cell r="G1184" t="str">
            <v/>
          </cell>
          <cell r="H1184" t="str">
            <v/>
          </cell>
          <cell r="I1184" t="str">
            <v/>
          </cell>
          <cell r="K1184" t="str">
            <v/>
          </cell>
        </row>
        <row r="1185">
          <cell r="A1185" t="str">
            <v/>
          </cell>
          <cell r="B1185" t="str">
            <v/>
          </cell>
          <cell r="C1185" t="str">
            <v/>
          </cell>
          <cell r="D1185" t="str">
            <v/>
          </cell>
          <cell r="E1185" t="str">
            <v/>
          </cell>
          <cell r="G1185" t="str">
            <v/>
          </cell>
          <cell r="H1185" t="str">
            <v/>
          </cell>
          <cell r="I1185" t="str">
            <v/>
          </cell>
          <cell r="K1185" t="str">
            <v/>
          </cell>
        </row>
        <row r="1186">
          <cell r="A1186" t="str">
            <v/>
          </cell>
          <cell r="B1186" t="str">
            <v/>
          </cell>
          <cell r="C1186" t="str">
            <v/>
          </cell>
          <cell r="D1186" t="str">
            <v/>
          </cell>
          <cell r="E1186" t="str">
            <v/>
          </cell>
          <cell r="G1186" t="str">
            <v/>
          </cell>
          <cell r="H1186" t="str">
            <v/>
          </cell>
          <cell r="I1186" t="str">
            <v/>
          </cell>
          <cell r="K1186" t="str">
            <v/>
          </cell>
        </row>
        <row r="1187">
          <cell r="A1187" t="str">
            <v/>
          </cell>
          <cell r="B1187" t="str">
            <v/>
          </cell>
          <cell r="C1187" t="str">
            <v/>
          </cell>
          <cell r="D1187" t="str">
            <v/>
          </cell>
          <cell r="E1187" t="str">
            <v/>
          </cell>
          <cell r="G1187" t="str">
            <v/>
          </cell>
          <cell r="H1187" t="str">
            <v/>
          </cell>
          <cell r="I1187" t="str">
            <v/>
          </cell>
          <cell r="K1187" t="str">
            <v/>
          </cell>
        </row>
        <row r="1188">
          <cell r="A1188" t="str">
            <v/>
          </cell>
          <cell r="B1188" t="str">
            <v/>
          </cell>
          <cell r="C1188" t="str">
            <v/>
          </cell>
          <cell r="D1188" t="str">
            <v/>
          </cell>
          <cell r="E1188" t="str">
            <v/>
          </cell>
          <cell r="G1188" t="str">
            <v/>
          </cell>
          <cell r="H1188" t="str">
            <v/>
          </cell>
          <cell r="I1188" t="str">
            <v/>
          </cell>
          <cell r="K1188" t="str">
            <v/>
          </cell>
        </row>
        <row r="1189">
          <cell r="A1189" t="str">
            <v/>
          </cell>
          <cell r="B1189" t="str">
            <v/>
          </cell>
          <cell r="C1189" t="str">
            <v/>
          </cell>
          <cell r="D1189" t="str">
            <v/>
          </cell>
          <cell r="E1189" t="str">
            <v/>
          </cell>
          <cell r="G1189" t="str">
            <v/>
          </cell>
          <cell r="H1189" t="str">
            <v/>
          </cell>
          <cell r="I1189" t="str">
            <v/>
          </cell>
          <cell r="K1189" t="str">
            <v/>
          </cell>
        </row>
        <row r="1190">
          <cell r="A1190" t="str">
            <v/>
          </cell>
          <cell r="B1190" t="str">
            <v/>
          </cell>
          <cell r="C1190" t="str">
            <v/>
          </cell>
          <cell r="D1190" t="str">
            <v/>
          </cell>
          <cell r="E1190" t="str">
            <v/>
          </cell>
          <cell r="G1190" t="str">
            <v/>
          </cell>
          <cell r="H1190" t="str">
            <v/>
          </cell>
          <cell r="I1190" t="str">
            <v/>
          </cell>
          <cell r="K1190" t="str">
            <v/>
          </cell>
        </row>
        <row r="1191">
          <cell r="A1191" t="str">
            <v/>
          </cell>
          <cell r="B1191" t="str">
            <v/>
          </cell>
          <cell r="C1191" t="str">
            <v/>
          </cell>
          <cell r="D1191" t="str">
            <v/>
          </cell>
          <cell r="E1191" t="str">
            <v/>
          </cell>
          <cell r="G1191" t="str">
            <v/>
          </cell>
          <cell r="H1191" t="str">
            <v/>
          </cell>
          <cell r="I1191" t="str">
            <v/>
          </cell>
          <cell r="K1191" t="str">
            <v/>
          </cell>
        </row>
        <row r="1192">
          <cell r="A1192" t="str">
            <v/>
          </cell>
          <cell r="B1192" t="str">
            <v/>
          </cell>
          <cell r="C1192" t="str">
            <v/>
          </cell>
          <cell r="D1192" t="str">
            <v/>
          </cell>
          <cell r="E1192" t="str">
            <v/>
          </cell>
          <cell r="G1192" t="str">
            <v/>
          </cell>
          <cell r="H1192" t="str">
            <v/>
          </cell>
          <cell r="I1192" t="str">
            <v/>
          </cell>
          <cell r="K1192" t="str">
            <v/>
          </cell>
        </row>
        <row r="1193">
          <cell r="A1193" t="str">
            <v/>
          </cell>
          <cell r="B1193" t="str">
            <v/>
          </cell>
          <cell r="C1193" t="str">
            <v/>
          </cell>
          <cell r="D1193" t="str">
            <v/>
          </cell>
          <cell r="E1193" t="str">
            <v/>
          </cell>
          <cell r="G1193" t="str">
            <v/>
          </cell>
          <cell r="H1193" t="str">
            <v/>
          </cell>
          <cell r="I1193" t="str">
            <v/>
          </cell>
          <cell r="K1193" t="str">
            <v/>
          </cell>
        </row>
        <row r="1194">
          <cell r="A1194" t="str">
            <v/>
          </cell>
          <cell r="B1194" t="str">
            <v/>
          </cell>
          <cell r="C1194" t="str">
            <v/>
          </cell>
          <cell r="D1194" t="str">
            <v/>
          </cell>
          <cell r="E1194" t="str">
            <v/>
          </cell>
          <cell r="G1194" t="str">
            <v/>
          </cell>
          <cell r="H1194" t="str">
            <v/>
          </cell>
          <cell r="I1194" t="str">
            <v/>
          </cell>
          <cell r="K1194" t="str">
            <v/>
          </cell>
        </row>
        <row r="1195">
          <cell r="A1195" t="str">
            <v/>
          </cell>
          <cell r="B1195" t="str">
            <v/>
          </cell>
          <cell r="C1195" t="str">
            <v/>
          </cell>
          <cell r="D1195" t="str">
            <v/>
          </cell>
          <cell r="E1195" t="str">
            <v/>
          </cell>
          <cell r="G1195" t="str">
            <v/>
          </cell>
          <cell r="H1195" t="str">
            <v/>
          </cell>
          <cell r="I1195" t="str">
            <v/>
          </cell>
          <cell r="K1195" t="str">
            <v/>
          </cell>
        </row>
        <row r="1196">
          <cell r="A1196" t="str">
            <v/>
          </cell>
          <cell r="B1196" t="str">
            <v/>
          </cell>
          <cell r="C1196" t="str">
            <v/>
          </cell>
          <cell r="D1196" t="str">
            <v/>
          </cell>
          <cell r="E1196" t="str">
            <v/>
          </cell>
          <cell r="G1196" t="str">
            <v/>
          </cell>
          <cell r="H1196" t="str">
            <v/>
          </cell>
          <cell r="I1196" t="str">
            <v/>
          </cell>
          <cell r="K1196" t="str">
            <v/>
          </cell>
        </row>
        <row r="1197">
          <cell r="A1197" t="str">
            <v/>
          </cell>
          <cell r="B1197" t="str">
            <v/>
          </cell>
          <cell r="C1197" t="str">
            <v/>
          </cell>
          <cell r="D1197" t="str">
            <v/>
          </cell>
          <cell r="E1197" t="str">
            <v/>
          </cell>
          <cell r="G1197" t="str">
            <v/>
          </cell>
          <cell r="H1197" t="str">
            <v/>
          </cell>
          <cell r="I1197" t="str">
            <v/>
          </cell>
          <cell r="K1197" t="str">
            <v/>
          </cell>
        </row>
        <row r="1198">
          <cell r="A1198" t="str">
            <v/>
          </cell>
          <cell r="B1198" t="str">
            <v/>
          </cell>
          <cell r="C1198" t="str">
            <v/>
          </cell>
          <cell r="D1198" t="str">
            <v/>
          </cell>
          <cell r="E1198" t="str">
            <v/>
          </cell>
          <cell r="G1198" t="str">
            <v/>
          </cell>
          <cell r="H1198" t="str">
            <v/>
          </cell>
          <cell r="I1198" t="str">
            <v/>
          </cell>
          <cell r="K1198" t="str">
            <v/>
          </cell>
        </row>
        <row r="1199">
          <cell r="A1199" t="str">
            <v/>
          </cell>
          <cell r="B1199" t="str">
            <v/>
          </cell>
          <cell r="C1199" t="str">
            <v/>
          </cell>
          <cell r="D1199" t="str">
            <v/>
          </cell>
          <cell r="E1199" t="str">
            <v/>
          </cell>
          <cell r="G1199" t="str">
            <v/>
          </cell>
          <cell r="H1199" t="str">
            <v/>
          </cell>
          <cell r="I1199" t="str">
            <v/>
          </cell>
          <cell r="K1199" t="str">
            <v/>
          </cell>
        </row>
        <row r="1200">
          <cell r="A1200" t="str">
            <v/>
          </cell>
          <cell r="B1200" t="str">
            <v/>
          </cell>
          <cell r="C1200" t="str">
            <v/>
          </cell>
          <cell r="D1200" t="str">
            <v/>
          </cell>
          <cell r="E1200" t="str">
            <v/>
          </cell>
          <cell r="G1200" t="str">
            <v/>
          </cell>
          <cell r="H1200" t="str">
            <v/>
          </cell>
          <cell r="I1200" t="str">
            <v/>
          </cell>
          <cell r="K1200" t="str">
            <v/>
          </cell>
        </row>
        <row r="1201">
          <cell r="A1201" t="str">
            <v/>
          </cell>
          <cell r="B1201" t="str">
            <v/>
          </cell>
          <cell r="C1201" t="str">
            <v/>
          </cell>
          <cell r="D1201" t="str">
            <v/>
          </cell>
          <cell r="E1201" t="str">
            <v/>
          </cell>
          <cell r="G1201" t="str">
            <v/>
          </cell>
          <cell r="H1201" t="str">
            <v/>
          </cell>
          <cell r="I1201" t="str">
            <v/>
          </cell>
          <cell r="K1201" t="str">
            <v/>
          </cell>
        </row>
        <row r="1202">
          <cell r="A1202" t="str">
            <v/>
          </cell>
          <cell r="B1202" t="str">
            <v/>
          </cell>
          <cell r="C1202" t="str">
            <v/>
          </cell>
          <cell r="D1202" t="str">
            <v/>
          </cell>
          <cell r="E1202" t="str">
            <v/>
          </cell>
          <cell r="G1202" t="str">
            <v/>
          </cell>
          <cell r="H1202" t="str">
            <v/>
          </cell>
          <cell r="I1202" t="str">
            <v/>
          </cell>
          <cell r="K1202" t="str">
            <v/>
          </cell>
        </row>
        <row r="1203">
          <cell r="A1203" t="str">
            <v/>
          </cell>
          <cell r="B1203" t="str">
            <v/>
          </cell>
          <cell r="C1203" t="str">
            <v/>
          </cell>
          <cell r="D1203" t="str">
            <v/>
          </cell>
          <cell r="E1203" t="str">
            <v/>
          </cell>
          <cell r="G1203" t="str">
            <v/>
          </cell>
          <cell r="H1203" t="str">
            <v/>
          </cell>
          <cell r="I1203" t="str">
            <v/>
          </cell>
          <cell r="K1203" t="str">
            <v/>
          </cell>
        </row>
        <row r="1204">
          <cell r="A1204" t="str">
            <v/>
          </cell>
          <cell r="B1204" t="str">
            <v/>
          </cell>
          <cell r="C1204" t="str">
            <v/>
          </cell>
          <cell r="D1204" t="str">
            <v/>
          </cell>
          <cell r="E1204" t="str">
            <v/>
          </cell>
          <cell r="G1204" t="str">
            <v/>
          </cell>
          <cell r="H1204" t="str">
            <v/>
          </cell>
          <cell r="I1204" t="str">
            <v/>
          </cell>
          <cell r="K1204" t="str">
            <v/>
          </cell>
        </row>
        <row r="1205">
          <cell r="A1205" t="str">
            <v/>
          </cell>
          <cell r="B1205" t="str">
            <v/>
          </cell>
          <cell r="C1205" t="str">
            <v/>
          </cell>
          <cell r="D1205" t="str">
            <v/>
          </cell>
          <cell r="E1205" t="str">
            <v/>
          </cell>
          <cell r="G1205" t="str">
            <v/>
          </cell>
          <cell r="H1205" t="str">
            <v/>
          </cell>
          <cell r="I1205" t="str">
            <v/>
          </cell>
          <cell r="K1205" t="str">
            <v/>
          </cell>
        </row>
        <row r="1206">
          <cell r="A1206" t="str">
            <v/>
          </cell>
          <cell r="B1206" t="str">
            <v/>
          </cell>
          <cell r="C1206" t="str">
            <v/>
          </cell>
          <cell r="D1206" t="str">
            <v/>
          </cell>
          <cell r="E1206" t="str">
            <v/>
          </cell>
          <cell r="G1206" t="str">
            <v/>
          </cell>
          <cell r="H1206" t="str">
            <v/>
          </cell>
          <cell r="I1206" t="str">
            <v/>
          </cell>
          <cell r="K1206" t="str">
            <v/>
          </cell>
        </row>
        <row r="1207">
          <cell r="A1207" t="str">
            <v/>
          </cell>
          <cell r="B1207" t="str">
            <v/>
          </cell>
          <cell r="C1207" t="str">
            <v/>
          </cell>
          <cell r="D1207" t="str">
            <v/>
          </cell>
          <cell r="E1207" t="str">
            <v/>
          </cell>
          <cell r="G1207" t="str">
            <v/>
          </cell>
          <cell r="H1207" t="str">
            <v/>
          </cell>
          <cell r="I1207" t="str">
            <v/>
          </cell>
          <cell r="K1207" t="str">
            <v/>
          </cell>
        </row>
        <row r="1208">
          <cell r="A1208" t="str">
            <v/>
          </cell>
          <cell r="B1208" t="str">
            <v/>
          </cell>
          <cell r="C1208" t="str">
            <v/>
          </cell>
          <cell r="D1208" t="str">
            <v/>
          </cell>
          <cell r="E1208" t="str">
            <v/>
          </cell>
          <cell r="G1208" t="str">
            <v/>
          </cell>
          <cell r="H1208" t="str">
            <v/>
          </cell>
          <cell r="I1208" t="str">
            <v/>
          </cell>
          <cell r="K1208" t="str">
            <v/>
          </cell>
        </row>
        <row r="1209">
          <cell r="A1209" t="str">
            <v/>
          </cell>
          <cell r="B1209" t="str">
            <v/>
          </cell>
          <cell r="C1209" t="str">
            <v/>
          </cell>
          <cell r="D1209" t="str">
            <v/>
          </cell>
          <cell r="E1209" t="str">
            <v/>
          </cell>
          <cell r="G1209" t="str">
            <v/>
          </cell>
          <cell r="H1209" t="str">
            <v/>
          </cell>
          <cell r="I1209" t="str">
            <v/>
          </cell>
          <cell r="K1209" t="str">
            <v/>
          </cell>
        </row>
        <row r="1210">
          <cell r="A1210" t="str">
            <v/>
          </cell>
          <cell r="B1210" t="str">
            <v/>
          </cell>
          <cell r="C1210" t="str">
            <v/>
          </cell>
          <cell r="D1210" t="str">
            <v/>
          </cell>
          <cell r="E1210" t="str">
            <v/>
          </cell>
          <cell r="G1210" t="str">
            <v/>
          </cell>
          <cell r="H1210" t="str">
            <v/>
          </cell>
          <cell r="I1210" t="str">
            <v/>
          </cell>
          <cell r="K1210" t="str">
            <v/>
          </cell>
        </row>
        <row r="1211">
          <cell r="A1211" t="str">
            <v/>
          </cell>
          <cell r="B1211" t="str">
            <v/>
          </cell>
          <cell r="C1211" t="str">
            <v/>
          </cell>
          <cell r="D1211" t="str">
            <v/>
          </cell>
          <cell r="E1211" t="str">
            <v/>
          </cell>
          <cell r="G1211" t="str">
            <v/>
          </cell>
          <cell r="H1211" t="str">
            <v/>
          </cell>
          <cell r="I1211" t="str">
            <v/>
          </cell>
          <cell r="K1211" t="str">
            <v/>
          </cell>
        </row>
        <row r="1212">
          <cell r="A1212" t="str">
            <v/>
          </cell>
          <cell r="B1212" t="str">
            <v/>
          </cell>
          <cell r="C1212" t="str">
            <v/>
          </cell>
          <cell r="D1212" t="str">
            <v/>
          </cell>
          <cell r="E1212" t="str">
            <v/>
          </cell>
          <cell r="G1212" t="str">
            <v/>
          </cell>
          <cell r="H1212" t="str">
            <v/>
          </cell>
          <cell r="I1212" t="str">
            <v/>
          </cell>
          <cell r="K1212" t="str">
            <v/>
          </cell>
        </row>
        <row r="1213">
          <cell r="A1213" t="str">
            <v/>
          </cell>
          <cell r="B1213" t="str">
            <v/>
          </cell>
          <cell r="C1213" t="str">
            <v/>
          </cell>
          <cell r="D1213" t="str">
            <v/>
          </cell>
          <cell r="E1213" t="str">
            <v/>
          </cell>
          <cell r="G1213" t="str">
            <v/>
          </cell>
          <cell r="H1213" t="str">
            <v/>
          </cell>
          <cell r="I1213" t="str">
            <v/>
          </cell>
          <cell r="K1213" t="str">
            <v/>
          </cell>
        </row>
        <row r="1214">
          <cell r="A1214" t="str">
            <v/>
          </cell>
          <cell r="B1214" t="str">
            <v/>
          </cell>
          <cell r="C1214" t="str">
            <v/>
          </cell>
          <cell r="D1214" t="str">
            <v/>
          </cell>
          <cell r="E1214" t="str">
            <v/>
          </cell>
          <cell r="G1214" t="str">
            <v/>
          </cell>
          <cell r="H1214" t="str">
            <v/>
          </cell>
          <cell r="I1214" t="str">
            <v/>
          </cell>
          <cell r="K1214" t="str">
            <v/>
          </cell>
        </row>
        <row r="1215">
          <cell r="A1215" t="str">
            <v/>
          </cell>
          <cell r="B1215" t="str">
            <v/>
          </cell>
          <cell r="C1215" t="str">
            <v/>
          </cell>
          <cell r="D1215" t="str">
            <v/>
          </cell>
          <cell r="E1215" t="str">
            <v/>
          </cell>
          <cell r="G1215" t="str">
            <v/>
          </cell>
          <cell r="H1215" t="str">
            <v/>
          </cell>
          <cell r="I1215" t="str">
            <v/>
          </cell>
          <cell r="K1215" t="str">
            <v/>
          </cell>
        </row>
        <row r="1216">
          <cell r="A1216" t="str">
            <v/>
          </cell>
          <cell r="B1216" t="str">
            <v/>
          </cell>
          <cell r="C1216" t="str">
            <v/>
          </cell>
          <cell r="D1216" t="str">
            <v/>
          </cell>
          <cell r="E1216" t="str">
            <v/>
          </cell>
          <cell r="G1216" t="str">
            <v/>
          </cell>
          <cell r="H1216" t="str">
            <v/>
          </cell>
          <cell r="I1216" t="str">
            <v/>
          </cell>
          <cell r="K1216" t="str">
            <v/>
          </cell>
        </row>
        <row r="1217">
          <cell r="A1217" t="str">
            <v/>
          </cell>
          <cell r="B1217" t="str">
            <v/>
          </cell>
          <cell r="C1217" t="str">
            <v/>
          </cell>
          <cell r="D1217" t="str">
            <v/>
          </cell>
          <cell r="E1217" t="str">
            <v/>
          </cell>
          <cell r="G1217" t="str">
            <v/>
          </cell>
          <cell r="H1217" t="str">
            <v/>
          </cell>
          <cell r="I1217" t="str">
            <v/>
          </cell>
          <cell r="K1217" t="str">
            <v/>
          </cell>
        </row>
        <row r="1218">
          <cell r="A1218" t="str">
            <v/>
          </cell>
          <cell r="B1218" t="str">
            <v/>
          </cell>
          <cell r="C1218" t="str">
            <v/>
          </cell>
          <cell r="D1218" t="str">
            <v/>
          </cell>
          <cell r="E1218" t="str">
            <v/>
          </cell>
          <cell r="G1218" t="str">
            <v/>
          </cell>
          <cell r="H1218" t="str">
            <v/>
          </cell>
          <cell r="I1218" t="str">
            <v/>
          </cell>
          <cell r="K1218" t="str">
            <v/>
          </cell>
        </row>
        <row r="1219">
          <cell r="A1219" t="str">
            <v/>
          </cell>
          <cell r="B1219" t="str">
            <v/>
          </cell>
          <cell r="C1219" t="str">
            <v/>
          </cell>
          <cell r="D1219" t="str">
            <v/>
          </cell>
          <cell r="E1219" t="str">
            <v/>
          </cell>
          <cell r="G1219" t="str">
            <v/>
          </cell>
          <cell r="H1219" t="str">
            <v/>
          </cell>
          <cell r="I1219" t="str">
            <v/>
          </cell>
          <cell r="K1219" t="str">
            <v/>
          </cell>
        </row>
        <row r="1220">
          <cell r="A1220" t="str">
            <v/>
          </cell>
          <cell r="B1220" t="str">
            <v/>
          </cell>
          <cell r="C1220" t="str">
            <v/>
          </cell>
          <cell r="D1220" t="str">
            <v/>
          </cell>
          <cell r="E1220" t="str">
            <v/>
          </cell>
          <cell r="G1220" t="str">
            <v/>
          </cell>
          <cell r="H1220" t="str">
            <v/>
          </cell>
          <cell r="I1220" t="str">
            <v/>
          </cell>
          <cell r="K1220" t="str">
            <v/>
          </cell>
        </row>
        <row r="1221">
          <cell r="A1221" t="str">
            <v/>
          </cell>
          <cell r="B1221" t="str">
            <v/>
          </cell>
          <cell r="C1221" t="str">
            <v/>
          </cell>
          <cell r="D1221" t="str">
            <v/>
          </cell>
          <cell r="E1221" t="str">
            <v/>
          </cell>
          <cell r="G1221" t="str">
            <v/>
          </cell>
          <cell r="H1221" t="str">
            <v/>
          </cell>
          <cell r="I1221" t="str">
            <v/>
          </cell>
          <cell r="K1221" t="str">
            <v/>
          </cell>
        </row>
        <row r="1222">
          <cell r="A1222" t="str">
            <v/>
          </cell>
          <cell r="B1222" t="str">
            <v/>
          </cell>
          <cell r="C1222" t="str">
            <v/>
          </cell>
          <cell r="D1222" t="str">
            <v/>
          </cell>
          <cell r="E1222" t="str">
            <v/>
          </cell>
          <cell r="G1222" t="str">
            <v/>
          </cell>
          <cell r="H1222" t="str">
            <v/>
          </cell>
          <cell r="I1222" t="str">
            <v/>
          </cell>
          <cell r="K1222" t="str">
            <v/>
          </cell>
        </row>
        <row r="1223">
          <cell r="A1223" t="str">
            <v/>
          </cell>
          <cell r="B1223" t="str">
            <v/>
          </cell>
          <cell r="C1223" t="str">
            <v/>
          </cell>
          <cell r="D1223" t="str">
            <v/>
          </cell>
          <cell r="E1223" t="str">
            <v/>
          </cell>
          <cell r="G1223" t="str">
            <v/>
          </cell>
          <cell r="H1223" t="str">
            <v/>
          </cell>
          <cell r="I1223" t="str">
            <v/>
          </cell>
          <cell r="K1223" t="str">
            <v/>
          </cell>
        </row>
        <row r="1224">
          <cell r="A1224" t="str">
            <v/>
          </cell>
          <cell r="B1224" t="str">
            <v/>
          </cell>
          <cell r="C1224" t="str">
            <v/>
          </cell>
          <cell r="D1224" t="str">
            <v/>
          </cell>
          <cell r="E1224" t="str">
            <v/>
          </cell>
          <cell r="G1224" t="str">
            <v/>
          </cell>
          <cell r="H1224" t="str">
            <v/>
          </cell>
          <cell r="I1224" t="str">
            <v/>
          </cell>
          <cell r="K1224" t="str">
            <v/>
          </cell>
        </row>
        <row r="1225">
          <cell r="A1225" t="str">
            <v/>
          </cell>
          <cell r="B1225" t="str">
            <v/>
          </cell>
          <cell r="C1225" t="str">
            <v/>
          </cell>
          <cell r="D1225" t="str">
            <v/>
          </cell>
          <cell r="E1225" t="str">
            <v/>
          </cell>
          <cell r="G1225" t="str">
            <v/>
          </cell>
          <cell r="H1225" t="str">
            <v/>
          </cell>
          <cell r="I1225" t="str">
            <v/>
          </cell>
          <cell r="K1225" t="str">
            <v/>
          </cell>
        </row>
        <row r="1226">
          <cell r="A1226" t="str">
            <v/>
          </cell>
          <cell r="B1226" t="str">
            <v/>
          </cell>
          <cell r="C1226" t="str">
            <v/>
          </cell>
          <cell r="D1226" t="str">
            <v/>
          </cell>
          <cell r="E1226" t="str">
            <v/>
          </cell>
          <cell r="G1226" t="str">
            <v/>
          </cell>
          <cell r="H1226" t="str">
            <v/>
          </cell>
          <cell r="I1226" t="str">
            <v/>
          </cell>
          <cell r="K1226" t="str">
            <v/>
          </cell>
        </row>
        <row r="1227">
          <cell r="A1227" t="str">
            <v/>
          </cell>
          <cell r="B1227" t="str">
            <v/>
          </cell>
          <cell r="C1227" t="str">
            <v/>
          </cell>
          <cell r="D1227" t="str">
            <v/>
          </cell>
          <cell r="E1227" t="str">
            <v/>
          </cell>
          <cell r="G1227" t="str">
            <v/>
          </cell>
          <cell r="H1227" t="str">
            <v/>
          </cell>
          <cell r="I1227" t="str">
            <v/>
          </cell>
          <cell r="K1227" t="str">
            <v/>
          </cell>
        </row>
        <row r="1228">
          <cell r="A1228" t="str">
            <v/>
          </cell>
          <cell r="B1228" t="str">
            <v/>
          </cell>
          <cell r="C1228" t="str">
            <v/>
          </cell>
          <cell r="D1228" t="str">
            <v/>
          </cell>
          <cell r="E1228" t="str">
            <v/>
          </cell>
          <cell r="G1228" t="str">
            <v/>
          </cell>
          <cell r="H1228" t="str">
            <v/>
          </cell>
          <cell r="I1228" t="str">
            <v/>
          </cell>
          <cell r="K1228" t="str">
            <v/>
          </cell>
        </row>
        <row r="1229">
          <cell r="A1229" t="str">
            <v/>
          </cell>
          <cell r="B1229" t="str">
            <v/>
          </cell>
          <cell r="C1229" t="str">
            <v/>
          </cell>
          <cell r="D1229" t="str">
            <v/>
          </cell>
          <cell r="E1229" t="str">
            <v/>
          </cell>
          <cell r="G1229" t="str">
            <v/>
          </cell>
          <cell r="H1229" t="str">
            <v/>
          </cell>
          <cell r="I1229" t="str">
            <v/>
          </cell>
          <cell r="K1229" t="str">
            <v/>
          </cell>
        </row>
        <row r="1230">
          <cell r="A1230" t="str">
            <v/>
          </cell>
          <cell r="B1230" t="str">
            <v/>
          </cell>
          <cell r="C1230" t="str">
            <v/>
          </cell>
          <cell r="D1230" t="str">
            <v/>
          </cell>
          <cell r="E1230" t="str">
            <v/>
          </cell>
          <cell r="G1230" t="str">
            <v/>
          </cell>
          <cell r="H1230" t="str">
            <v/>
          </cell>
          <cell r="I1230" t="str">
            <v/>
          </cell>
          <cell r="K1230" t="str">
            <v/>
          </cell>
        </row>
        <row r="1231">
          <cell r="A1231" t="str">
            <v/>
          </cell>
          <cell r="B1231" t="str">
            <v/>
          </cell>
          <cell r="C1231" t="str">
            <v/>
          </cell>
          <cell r="D1231" t="str">
            <v/>
          </cell>
          <cell r="E1231" t="str">
            <v/>
          </cell>
          <cell r="G1231" t="str">
            <v/>
          </cell>
          <cell r="H1231" t="str">
            <v/>
          </cell>
          <cell r="I1231" t="str">
            <v/>
          </cell>
          <cell r="K1231" t="str">
            <v/>
          </cell>
        </row>
        <row r="1232">
          <cell r="A1232" t="str">
            <v/>
          </cell>
          <cell r="B1232" t="str">
            <v/>
          </cell>
          <cell r="C1232" t="str">
            <v/>
          </cell>
          <cell r="D1232" t="str">
            <v/>
          </cell>
          <cell r="E1232" t="str">
            <v/>
          </cell>
          <cell r="G1232" t="str">
            <v/>
          </cell>
          <cell r="H1232" t="str">
            <v/>
          </cell>
          <cell r="I1232" t="str">
            <v/>
          </cell>
          <cell r="K1232" t="str">
            <v/>
          </cell>
        </row>
        <row r="1233">
          <cell r="A1233" t="str">
            <v/>
          </cell>
          <cell r="B1233" t="str">
            <v/>
          </cell>
          <cell r="C1233" t="str">
            <v/>
          </cell>
          <cell r="D1233" t="str">
            <v/>
          </cell>
          <cell r="E1233" t="str">
            <v/>
          </cell>
          <cell r="G1233" t="str">
            <v/>
          </cell>
          <cell r="H1233" t="str">
            <v/>
          </cell>
          <cell r="I1233" t="str">
            <v/>
          </cell>
          <cell r="K1233" t="str">
            <v/>
          </cell>
        </row>
        <row r="1234">
          <cell r="A1234" t="str">
            <v/>
          </cell>
          <cell r="B1234" t="str">
            <v/>
          </cell>
          <cell r="C1234" t="str">
            <v/>
          </cell>
          <cell r="D1234" t="str">
            <v/>
          </cell>
          <cell r="E1234" t="str">
            <v/>
          </cell>
          <cell r="G1234" t="str">
            <v/>
          </cell>
          <cell r="H1234" t="str">
            <v/>
          </cell>
          <cell r="I1234" t="str">
            <v/>
          </cell>
          <cell r="K1234" t="str">
            <v/>
          </cell>
        </row>
        <row r="1235">
          <cell r="A1235" t="str">
            <v/>
          </cell>
          <cell r="B1235" t="str">
            <v/>
          </cell>
          <cell r="C1235" t="str">
            <v/>
          </cell>
          <cell r="D1235" t="str">
            <v/>
          </cell>
          <cell r="E1235" t="str">
            <v/>
          </cell>
          <cell r="G1235" t="str">
            <v/>
          </cell>
          <cell r="H1235" t="str">
            <v/>
          </cell>
          <cell r="I1235" t="str">
            <v/>
          </cell>
          <cell r="K1235" t="str">
            <v/>
          </cell>
        </row>
        <row r="1236">
          <cell r="A1236" t="str">
            <v/>
          </cell>
          <cell r="B1236" t="str">
            <v/>
          </cell>
          <cell r="C1236" t="str">
            <v/>
          </cell>
          <cell r="D1236" t="str">
            <v/>
          </cell>
          <cell r="E1236" t="str">
            <v/>
          </cell>
          <cell r="G1236" t="str">
            <v/>
          </cell>
          <cell r="H1236" t="str">
            <v/>
          </cell>
          <cell r="I1236" t="str">
            <v/>
          </cell>
          <cell r="K1236" t="str">
            <v/>
          </cell>
        </row>
        <row r="1237">
          <cell r="A1237" t="str">
            <v/>
          </cell>
          <cell r="B1237" t="str">
            <v/>
          </cell>
          <cell r="C1237" t="str">
            <v/>
          </cell>
          <cell r="D1237" t="str">
            <v/>
          </cell>
          <cell r="E1237" t="str">
            <v/>
          </cell>
          <cell r="G1237" t="str">
            <v/>
          </cell>
          <cell r="H1237" t="str">
            <v/>
          </cell>
          <cell r="I1237" t="str">
            <v/>
          </cell>
          <cell r="K1237" t="str">
            <v/>
          </cell>
        </row>
        <row r="1238">
          <cell r="A1238" t="str">
            <v/>
          </cell>
          <cell r="B1238" t="str">
            <v/>
          </cell>
          <cell r="C1238" t="str">
            <v/>
          </cell>
          <cell r="D1238" t="str">
            <v/>
          </cell>
          <cell r="E1238" t="str">
            <v/>
          </cell>
          <cell r="G1238" t="str">
            <v/>
          </cell>
          <cell r="H1238" t="str">
            <v/>
          </cell>
          <cell r="I1238" t="str">
            <v/>
          </cell>
          <cell r="K1238" t="str">
            <v/>
          </cell>
        </row>
        <row r="1239">
          <cell r="A1239" t="str">
            <v/>
          </cell>
          <cell r="B1239" t="str">
            <v/>
          </cell>
          <cell r="C1239" t="str">
            <v/>
          </cell>
          <cell r="D1239" t="str">
            <v/>
          </cell>
          <cell r="E1239" t="str">
            <v/>
          </cell>
          <cell r="G1239" t="str">
            <v/>
          </cell>
          <cell r="H1239" t="str">
            <v/>
          </cell>
          <cell r="I1239" t="str">
            <v/>
          </cell>
          <cell r="K1239" t="str">
            <v/>
          </cell>
        </row>
        <row r="1240">
          <cell r="A1240" t="str">
            <v/>
          </cell>
          <cell r="B1240" t="str">
            <v/>
          </cell>
          <cell r="C1240" t="str">
            <v/>
          </cell>
          <cell r="D1240" t="str">
            <v/>
          </cell>
          <cell r="E1240" t="str">
            <v/>
          </cell>
          <cell r="G1240" t="str">
            <v/>
          </cell>
          <cell r="H1240" t="str">
            <v/>
          </cell>
          <cell r="I1240" t="str">
            <v/>
          </cell>
          <cell r="K1240" t="str">
            <v/>
          </cell>
        </row>
        <row r="1241">
          <cell r="A1241" t="str">
            <v/>
          </cell>
          <cell r="B1241" t="str">
            <v/>
          </cell>
          <cell r="C1241" t="str">
            <v/>
          </cell>
          <cell r="D1241" t="str">
            <v/>
          </cell>
          <cell r="E1241" t="str">
            <v/>
          </cell>
          <cell r="G1241" t="str">
            <v/>
          </cell>
          <cell r="H1241" t="str">
            <v/>
          </cell>
          <cell r="I1241" t="str">
            <v/>
          </cell>
          <cell r="K1241" t="str">
            <v/>
          </cell>
        </row>
        <row r="1242">
          <cell r="A1242" t="str">
            <v/>
          </cell>
          <cell r="B1242" t="str">
            <v/>
          </cell>
          <cell r="C1242" t="str">
            <v/>
          </cell>
          <cell r="D1242" t="str">
            <v/>
          </cell>
          <cell r="E1242" t="str">
            <v/>
          </cell>
          <cell r="G1242" t="str">
            <v/>
          </cell>
          <cell r="H1242" t="str">
            <v/>
          </cell>
          <cell r="I1242" t="str">
            <v/>
          </cell>
          <cell r="K1242" t="str">
            <v/>
          </cell>
        </row>
        <row r="1243">
          <cell r="A1243" t="str">
            <v/>
          </cell>
          <cell r="B1243" t="str">
            <v/>
          </cell>
          <cell r="C1243" t="str">
            <v/>
          </cell>
          <cell r="D1243" t="str">
            <v/>
          </cell>
          <cell r="E1243" t="str">
            <v/>
          </cell>
          <cell r="G1243" t="str">
            <v/>
          </cell>
          <cell r="H1243" t="str">
            <v/>
          </cell>
          <cell r="I1243" t="str">
            <v/>
          </cell>
          <cell r="K1243" t="str">
            <v/>
          </cell>
        </row>
        <row r="1244">
          <cell r="A1244" t="str">
            <v/>
          </cell>
          <cell r="B1244" t="str">
            <v/>
          </cell>
          <cell r="C1244" t="str">
            <v/>
          </cell>
          <cell r="D1244" t="str">
            <v/>
          </cell>
          <cell r="E1244" t="str">
            <v/>
          </cell>
          <cell r="G1244" t="str">
            <v/>
          </cell>
          <cell r="H1244" t="str">
            <v/>
          </cell>
          <cell r="I1244" t="str">
            <v/>
          </cell>
          <cell r="K1244" t="str">
            <v/>
          </cell>
        </row>
        <row r="1245">
          <cell r="A1245" t="str">
            <v/>
          </cell>
          <cell r="B1245" t="str">
            <v/>
          </cell>
          <cell r="C1245" t="str">
            <v/>
          </cell>
          <cell r="D1245" t="str">
            <v/>
          </cell>
          <cell r="E1245" t="str">
            <v/>
          </cell>
          <cell r="G1245" t="str">
            <v/>
          </cell>
          <cell r="H1245" t="str">
            <v/>
          </cell>
          <cell r="I1245" t="str">
            <v/>
          </cell>
          <cell r="K1245" t="str">
            <v/>
          </cell>
        </row>
        <row r="1246">
          <cell r="A1246" t="str">
            <v/>
          </cell>
          <cell r="B1246" t="str">
            <v/>
          </cell>
          <cell r="C1246" t="str">
            <v/>
          </cell>
          <cell r="D1246" t="str">
            <v/>
          </cell>
          <cell r="E1246" t="str">
            <v/>
          </cell>
          <cell r="G1246" t="str">
            <v/>
          </cell>
          <cell r="H1246" t="str">
            <v/>
          </cell>
          <cell r="I1246" t="str">
            <v/>
          </cell>
          <cell r="K1246" t="str">
            <v/>
          </cell>
        </row>
        <row r="1247">
          <cell r="A1247" t="str">
            <v/>
          </cell>
          <cell r="B1247" t="str">
            <v/>
          </cell>
          <cell r="C1247" t="str">
            <v/>
          </cell>
          <cell r="D1247" t="str">
            <v/>
          </cell>
          <cell r="E1247" t="str">
            <v/>
          </cell>
          <cell r="G1247" t="str">
            <v/>
          </cell>
          <cell r="H1247" t="str">
            <v/>
          </cell>
          <cell r="I1247" t="str">
            <v/>
          </cell>
          <cell r="K1247" t="str">
            <v/>
          </cell>
        </row>
        <row r="1248">
          <cell r="A1248" t="str">
            <v/>
          </cell>
          <cell r="B1248" t="str">
            <v/>
          </cell>
          <cell r="C1248" t="str">
            <v/>
          </cell>
          <cell r="D1248" t="str">
            <v/>
          </cell>
          <cell r="E1248" t="str">
            <v/>
          </cell>
          <cell r="G1248" t="str">
            <v/>
          </cell>
          <cell r="H1248" t="str">
            <v/>
          </cell>
          <cell r="I1248" t="str">
            <v/>
          </cell>
          <cell r="K1248" t="str">
            <v/>
          </cell>
        </row>
        <row r="1249">
          <cell r="A1249" t="str">
            <v/>
          </cell>
          <cell r="B1249" t="str">
            <v/>
          </cell>
          <cell r="C1249" t="str">
            <v/>
          </cell>
          <cell r="D1249" t="str">
            <v/>
          </cell>
          <cell r="E1249" t="str">
            <v/>
          </cell>
          <cell r="G1249" t="str">
            <v/>
          </cell>
          <cell r="H1249" t="str">
            <v/>
          </cell>
          <cell r="I1249" t="str">
            <v/>
          </cell>
          <cell r="K1249" t="str">
            <v/>
          </cell>
        </row>
        <row r="1250">
          <cell r="A1250" t="str">
            <v/>
          </cell>
          <cell r="B1250" t="str">
            <v/>
          </cell>
          <cell r="C1250" t="str">
            <v/>
          </cell>
          <cell r="D1250" t="str">
            <v/>
          </cell>
          <cell r="E1250" t="str">
            <v/>
          </cell>
          <cell r="G1250" t="str">
            <v/>
          </cell>
          <cell r="H1250" t="str">
            <v/>
          </cell>
          <cell r="I1250" t="str">
            <v/>
          </cell>
          <cell r="K1250" t="str">
            <v/>
          </cell>
        </row>
        <row r="1251">
          <cell r="A1251" t="str">
            <v/>
          </cell>
          <cell r="B1251" t="str">
            <v/>
          </cell>
          <cell r="C1251" t="str">
            <v/>
          </cell>
          <cell r="D1251" t="str">
            <v/>
          </cell>
          <cell r="E1251" t="str">
            <v/>
          </cell>
          <cell r="G1251" t="str">
            <v/>
          </cell>
          <cell r="H1251" t="str">
            <v/>
          </cell>
          <cell r="I1251" t="str">
            <v/>
          </cell>
          <cell r="K1251" t="str">
            <v/>
          </cell>
        </row>
        <row r="1252">
          <cell r="A1252" t="str">
            <v/>
          </cell>
          <cell r="B1252" t="str">
            <v/>
          </cell>
          <cell r="C1252" t="str">
            <v/>
          </cell>
          <cell r="D1252" t="str">
            <v/>
          </cell>
          <cell r="E1252" t="str">
            <v/>
          </cell>
          <cell r="G1252" t="str">
            <v/>
          </cell>
          <cell r="H1252" t="str">
            <v/>
          </cell>
          <cell r="I1252" t="str">
            <v/>
          </cell>
          <cell r="K1252" t="str">
            <v/>
          </cell>
        </row>
        <row r="1253">
          <cell r="A1253" t="str">
            <v/>
          </cell>
          <cell r="B1253" t="str">
            <v/>
          </cell>
          <cell r="C1253" t="str">
            <v/>
          </cell>
          <cell r="D1253" t="str">
            <v/>
          </cell>
          <cell r="E1253" t="str">
            <v/>
          </cell>
          <cell r="G1253" t="str">
            <v/>
          </cell>
          <cell r="H1253" t="str">
            <v/>
          </cell>
          <cell r="I1253" t="str">
            <v/>
          </cell>
          <cell r="K1253" t="str">
            <v/>
          </cell>
        </row>
        <row r="1254">
          <cell r="A1254" t="str">
            <v/>
          </cell>
          <cell r="B1254" t="str">
            <v/>
          </cell>
          <cell r="C1254" t="str">
            <v/>
          </cell>
          <cell r="D1254" t="str">
            <v/>
          </cell>
          <cell r="E1254" t="str">
            <v/>
          </cell>
          <cell r="G1254" t="str">
            <v/>
          </cell>
          <cell r="H1254" t="str">
            <v/>
          </cell>
          <cell r="I1254" t="str">
            <v/>
          </cell>
          <cell r="K1254" t="str">
            <v/>
          </cell>
        </row>
        <row r="1255">
          <cell r="A1255" t="str">
            <v/>
          </cell>
          <cell r="B1255" t="str">
            <v/>
          </cell>
          <cell r="C1255" t="str">
            <v/>
          </cell>
          <cell r="D1255" t="str">
            <v/>
          </cell>
          <cell r="E1255" t="str">
            <v/>
          </cell>
          <cell r="G1255" t="str">
            <v/>
          </cell>
          <cell r="H1255" t="str">
            <v/>
          </cell>
          <cell r="I1255" t="str">
            <v/>
          </cell>
          <cell r="K1255" t="str">
            <v/>
          </cell>
        </row>
        <row r="1256">
          <cell r="A1256" t="str">
            <v/>
          </cell>
          <cell r="B1256" t="str">
            <v/>
          </cell>
          <cell r="C1256" t="str">
            <v/>
          </cell>
          <cell r="D1256" t="str">
            <v/>
          </cell>
          <cell r="E1256" t="str">
            <v/>
          </cell>
          <cell r="G1256" t="str">
            <v/>
          </cell>
          <cell r="H1256" t="str">
            <v/>
          </cell>
          <cell r="I1256" t="str">
            <v/>
          </cell>
          <cell r="K1256" t="str">
            <v/>
          </cell>
        </row>
        <row r="1257">
          <cell r="A1257" t="str">
            <v/>
          </cell>
          <cell r="B1257" t="str">
            <v/>
          </cell>
          <cell r="C1257" t="str">
            <v/>
          </cell>
          <cell r="D1257" t="str">
            <v/>
          </cell>
          <cell r="E1257" t="str">
            <v/>
          </cell>
          <cell r="G1257" t="str">
            <v/>
          </cell>
          <cell r="H1257" t="str">
            <v/>
          </cell>
          <cell r="I1257" t="str">
            <v/>
          </cell>
          <cell r="K1257" t="str">
            <v/>
          </cell>
        </row>
        <row r="1258">
          <cell r="A1258" t="str">
            <v/>
          </cell>
          <cell r="B1258" t="str">
            <v/>
          </cell>
          <cell r="C1258" t="str">
            <v/>
          </cell>
          <cell r="D1258" t="str">
            <v/>
          </cell>
          <cell r="E1258" t="str">
            <v/>
          </cell>
          <cell r="G1258" t="str">
            <v/>
          </cell>
          <cell r="H1258" t="str">
            <v/>
          </cell>
          <cell r="I1258" t="str">
            <v/>
          </cell>
          <cell r="K1258" t="str">
            <v/>
          </cell>
        </row>
        <row r="1259">
          <cell r="A1259" t="str">
            <v/>
          </cell>
          <cell r="B1259" t="str">
            <v/>
          </cell>
          <cell r="C1259" t="str">
            <v/>
          </cell>
          <cell r="D1259" t="str">
            <v/>
          </cell>
          <cell r="E1259" t="str">
            <v/>
          </cell>
          <cell r="G1259" t="str">
            <v/>
          </cell>
          <cell r="H1259" t="str">
            <v/>
          </cell>
          <cell r="I1259" t="str">
            <v/>
          </cell>
          <cell r="K1259" t="str">
            <v/>
          </cell>
        </row>
        <row r="1260">
          <cell r="A1260" t="str">
            <v/>
          </cell>
          <cell r="B1260" t="str">
            <v/>
          </cell>
          <cell r="C1260" t="str">
            <v/>
          </cell>
          <cell r="D1260" t="str">
            <v/>
          </cell>
          <cell r="E1260" t="str">
            <v/>
          </cell>
          <cell r="G1260" t="str">
            <v/>
          </cell>
          <cell r="H1260" t="str">
            <v/>
          </cell>
          <cell r="I1260" t="str">
            <v/>
          </cell>
          <cell r="K1260" t="str">
            <v/>
          </cell>
        </row>
        <row r="1261">
          <cell r="A1261" t="str">
            <v/>
          </cell>
          <cell r="B1261" t="str">
            <v/>
          </cell>
          <cell r="C1261" t="str">
            <v/>
          </cell>
          <cell r="D1261" t="str">
            <v/>
          </cell>
          <cell r="E1261" t="str">
            <v/>
          </cell>
          <cell r="G1261" t="str">
            <v/>
          </cell>
          <cell r="H1261" t="str">
            <v/>
          </cell>
          <cell r="I1261" t="str">
            <v/>
          </cell>
          <cell r="K1261" t="str">
            <v/>
          </cell>
        </row>
        <row r="1262">
          <cell r="A1262" t="str">
            <v/>
          </cell>
          <cell r="B1262" t="str">
            <v/>
          </cell>
          <cell r="C1262" t="str">
            <v/>
          </cell>
          <cell r="D1262" t="str">
            <v/>
          </cell>
          <cell r="E1262" t="str">
            <v/>
          </cell>
          <cell r="G1262" t="str">
            <v/>
          </cell>
          <cell r="H1262" t="str">
            <v/>
          </cell>
          <cell r="I1262" t="str">
            <v/>
          </cell>
          <cell r="K1262" t="str">
            <v/>
          </cell>
        </row>
        <row r="1263">
          <cell r="A1263" t="str">
            <v/>
          </cell>
          <cell r="B1263" t="str">
            <v/>
          </cell>
          <cell r="C1263" t="str">
            <v/>
          </cell>
          <cell r="D1263" t="str">
            <v/>
          </cell>
          <cell r="E1263" t="str">
            <v/>
          </cell>
          <cell r="G1263" t="str">
            <v/>
          </cell>
          <cell r="H1263" t="str">
            <v/>
          </cell>
          <cell r="I1263" t="str">
            <v/>
          </cell>
          <cell r="K1263" t="str">
            <v/>
          </cell>
        </row>
        <row r="1264">
          <cell r="A1264" t="str">
            <v/>
          </cell>
          <cell r="B1264" t="str">
            <v/>
          </cell>
          <cell r="C1264" t="str">
            <v/>
          </cell>
          <cell r="D1264" t="str">
            <v/>
          </cell>
          <cell r="E1264" t="str">
            <v/>
          </cell>
          <cell r="G1264" t="str">
            <v/>
          </cell>
          <cell r="H1264" t="str">
            <v/>
          </cell>
          <cell r="I1264" t="str">
            <v/>
          </cell>
          <cell r="K1264" t="str">
            <v/>
          </cell>
        </row>
        <row r="1265">
          <cell r="A1265" t="str">
            <v/>
          </cell>
          <cell r="B1265" t="str">
            <v/>
          </cell>
          <cell r="C1265" t="str">
            <v/>
          </cell>
          <cell r="D1265" t="str">
            <v/>
          </cell>
          <cell r="E1265" t="str">
            <v/>
          </cell>
          <cell r="G1265" t="str">
            <v/>
          </cell>
          <cell r="H1265" t="str">
            <v/>
          </cell>
          <cell r="I1265" t="str">
            <v/>
          </cell>
          <cell r="K1265" t="str">
            <v/>
          </cell>
        </row>
        <row r="1266">
          <cell r="A1266" t="str">
            <v/>
          </cell>
          <cell r="B1266" t="str">
            <v/>
          </cell>
          <cell r="C1266" t="str">
            <v/>
          </cell>
          <cell r="D1266" t="str">
            <v/>
          </cell>
          <cell r="E1266" t="str">
            <v/>
          </cell>
          <cell r="G1266" t="str">
            <v/>
          </cell>
          <cell r="H1266" t="str">
            <v/>
          </cell>
          <cell r="I1266" t="str">
            <v/>
          </cell>
          <cell r="K1266" t="str">
            <v/>
          </cell>
        </row>
        <row r="1267">
          <cell r="A1267" t="str">
            <v/>
          </cell>
          <cell r="B1267" t="str">
            <v/>
          </cell>
          <cell r="C1267" t="str">
            <v/>
          </cell>
          <cell r="D1267" t="str">
            <v/>
          </cell>
          <cell r="E1267" t="str">
            <v/>
          </cell>
          <cell r="G1267" t="str">
            <v/>
          </cell>
          <cell r="H1267" t="str">
            <v/>
          </cell>
          <cell r="I1267" t="str">
            <v/>
          </cell>
          <cell r="K1267" t="str">
            <v/>
          </cell>
        </row>
        <row r="1268">
          <cell r="A1268" t="str">
            <v/>
          </cell>
          <cell r="B1268" t="str">
            <v/>
          </cell>
          <cell r="C1268" t="str">
            <v/>
          </cell>
          <cell r="D1268" t="str">
            <v/>
          </cell>
          <cell r="E1268" t="str">
            <v/>
          </cell>
          <cell r="G1268" t="str">
            <v/>
          </cell>
          <cell r="H1268" t="str">
            <v/>
          </cell>
          <cell r="I1268" t="str">
            <v/>
          </cell>
          <cell r="K1268" t="str">
            <v/>
          </cell>
        </row>
        <row r="1269">
          <cell r="A1269" t="str">
            <v/>
          </cell>
          <cell r="B1269" t="str">
            <v/>
          </cell>
          <cell r="C1269" t="str">
            <v/>
          </cell>
          <cell r="D1269" t="str">
            <v/>
          </cell>
          <cell r="E1269" t="str">
            <v/>
          </cell>
          <cell r="G1269" t="str">
            <v/>
          </cell>
          <cell r="H1269" t="str">
            <v/>
          </cell>
          <cell r="I1269" t="str">
            <v/>
          </cell>
          <cell r="K1269" t="str">
            <v/>
          </cell>
        </row>
        <row r="1270">
          <cell r="A1270" t="str">
            <v/>
          </cell>
          <cell r="B1270" t="str">
            <v/>
          </cell>
          <cell r="C1270" t="str">
            <v/>
          </cell>
          <cell r="D1270" t="str">
            <v/>
          </cell>
          <cell r="E1270" t="str">
            <v/>
          </cell>
          <cell r="G1270" t="str">
            <v/>
          </cell>
          <cell r="H1270" t="str">
            <v/>
          </cell>
          <cell r="I1270" t="str">
            <v/>
          </cell>
          <cell r="K1270" t="str">
            <v/>
          </cell>
        </row>
        <row r="1271">
          <cell r="A1271" t="str">
            <v/>
          </cell>
          <cell r="B1271" t="str">
            <v/>
          </cell>
          <cell r="C1271" t="str">
            <v/>
          </cell>
          <cell r="D1271" t="str">
            <v/>
          </cell>
          <cell r="E1271" t="str">
            <v/>
          </cell>
          <cell r="G1271" t="str">
            <v/>
          </cell>
          <cell r="H1271" t="str">
            <v/>
          </cell>
          <cell r="I1271" t="str">
            <v/>
          </cell>
          <cell r="K1271" t="str">
            <v/>
          </cell>
        </row>
        <row r="1272">
          <cell r="A1272" t="str">
            <v/>
          </cell>
          <cell r="B1272" t="str">
            <v/>
          </cell>
          <cell r="C1272" t="str">
            <v/>
          </cell>
          <cell r="D1272" t="str">
            <v/>
          </cell>
          <cell r="E1272" t="str">
            <v/>
          </cell>
          <cell r="G1272" t="str">
            <v/>
          </cell>
          <cell r="H1272" t="str">
            <v/>
          </cell>
          <cell r="I1272" t="str">
            <v/>
          </cell>
          <cell r="K1272" t="str">
            <v/>
          </cell>
        </row>
        <row r="1273">
          <cell r="A1273" t="str">
            <v/>
          </cell>
          <cell r="B1273" t="str">
            <v/>
          </cell>
          <cell r="C1273" t="str">
            <v/>
          </cell>
          <cell r="D1273" t="str">
            <v/>
          </cell>
          <cell r="E1273" t="str">
            <v/>
          </cell>
          <cell r="G1273" t="str">
            <v/>
          </cell>
          <cell r="H1273" t="str">
            <v/>
          </cell>
          <cell r="I1273" t="str">
            <v/>
          </cell>
          <cell r="K1273" t="str">
            <v/>
          </cell>
        </row>
        <row r="1274">
          <cell r="A1274" t="str">
            <v/>
          </cell>
          <cell r="B1274" t="str">
            <v/>
          </cell>
          <cell r="C1274" t="str">
            <v/>
          </cell>
          <cell r="D1274" t="str">
            <v/>
          </cell>
          <cell r="E1274" t="str">
            <v/>
          </cell>
          <cell r="G1274" t="str">
            <v/>
          </cell>
          <cell r="H1274" t="str">
            <v/>
          </cell>
          <cell r="I1274" t="str">
            <v/>
          </cell>
          <cell r="K1274" t="str">
            <v/>
          </cell>
        </row>
        <row r="1275">
          <cell r="A1275" t="str">
            <v/>
          </cell>
          <cell r="B1275" t="str">
            <v/>
          </cell>
          <cell r="C1275" t="str">
            <v/>
          </cell>
          <cell r="D1275" t="str">
            <v/>
          </cell>
          <cell r="E1275" t="str">
            <v/>
          </cell>
          <cell r="G1275" t="str">
            <v/>
          </cell>
          <cell r="H1275" t="str">
            <v/>
          </cell>
          <cell r="I1275" t="str">
            <v/>
          </cell>
          <cell r="K1275" t="str">
            <v/>
          </cell>
        </row>
        <row r="1276">
          <cell r="A1276" t="str">
            <v/>
          </cell>
          <cell r="B1276" t="str">
            <v/>
          </cell>
          <cell r="C1276" t="str">
            <v/>
          </cell>
          <cell r="D1276" t="str">
            <v/>
          </cell>
          <cell r="E1276" t="str">
            <v/>
          </cell>
          <cell r="G1276" t="str">
            <v/>
          </cell>
          <cell r="H1276" t="str">
            <v/>
          </cell>
          <cell r="I1276" t="str">
            <v/>
          </cell>
          <cell r="K1276" t="str">
            <v/>
          </cell>
        </row>
        <row r="1277">
          <cell r="A1277" t="str">
            <v/>
          </cell>
          <cell r="B1277" t="str">
            <v/>
          </cell>
          <cell r="C1277" t="str">
            <v/>
          </cell>
          <cell r="D1277" t="str">
            <v/>
          </cell>
          <cell r="E1277" t="str">
            <v/>
          </cell>
          <cell r="G1277" t="str">
            <v/>
          </cell>
          <cell r="H1277" t="str">
            <v/>
          </cell>
          <cell r="I1277" t="str">
            <v/>
          </cell>
          <cell r="K1277" t="str">
            <v/>
          </cell>
        </row>
        <row r="1278">
          <cell r="A1278" t="str">
            <v/>
          </cell>
          <cell r="B1278" t="str">
            <v/>
          </cell>
          <cell r="C1278" t="str">
            <v/>
          </cell>
          <cell r="D1278" t="str">
            <v/>
          </cell>
          <cell r="E1278" t="str">
            <v/>
          </cell>
          <cell r="G1278" t="str">
            <v/>
          </cell>
          <cell r="H1278" t="str">
            <v/>
          </cell>
          <cell r="I1278" t="str">
            <v/>
          </cell>
          <cell r="K1278" t="str">
            <v/>
          </cell>
        </row>
        <row r="1279">
          <cell r="A1279" t="str">
            <v/>
          </cell>
          <cell r="B1279" t="str">
            <v/>
          </cell>
          <cell r="C1279" t="str">
            <v/>
          </cell>
          <cell r="D1279" t="str">
            <v/>
          </cell>
          <cell r="E1279" t="str">
            <v/>
          </cell>
          <cell r="G1279" t="str">
            <v/>
          </cell>
          <cell r="H1279" t="str">
            <v/>
          </cell>
          <cell r="I1279" t="str">
            <v/>
          </cell>
          <cell r="K1279" t="str">
            <v/>
          </cell>
        </row>
        <row r="1280">
          <cell r="A1280" t="str">
            <v/>
          </cell>
          <cell r="B1280" t="str">
            <v/>
          </cell>
          <cell r="C1280" t="str">
            <v/>
          </cell>
          <cell r="D1280" t="str">
            <v/>
          </cell>
          <cell r="E1280" t="str">
            <v/>
          </cell>
          <cell r="G1280" t="str">
            <v/>
          </cell>
          <cell r="H1280" t="str">
            <v/>
          </cell>
          <cell r="I1280" t="str">
            <v/>
          </cell>
          <cell r="K1280" t="str">
            <v/>
          </cell>
        </row>
        <row r="1281">
          <cell r="A1281" t="str">
            <v/>
          </cell>
          <cell r="B1281" t="str">
            <v/>
          </cell>
          <cell r="C1281" t="str">
            <v/>
          </cell>
          <cell r="D1281" t="str">
            <v/>
          </cell>
          <cell r="E1281" t="str">
            <v/>
          </cell>
          <cell r="G1281" t="str">
            <v/>
          </cell>
          <cell r="H1281" t="str">
            <v/>
          </cell>
          <cell r="I1281" t="str">
            <v/>
          </cell>
          <cell r="K1281" t="str">
            <v/>
          </cell>
        </row>
        <row r="1282">
          <cell r="A1282" t="str">
            <v/>
          </cell>
          <cell r="B1282" t="str">
            <v/>
          </cell>
          <cell r="C1282" t="str">
            <v/>
          </cell>
          <cell r="D1282" t="str">
            <v/>
          </cell>
          <cell r="E1282" t="str">
            <v/>
          </cell>
          <cell r="G1282" t="str">
            <v/>
          </cell>
          <cell r="H1282" t="str">
            <v/>
          </cell>
          <cell r="I1282" t="str">
            <v/>
          </cell>
          <cell r="K1282" t="str">
            <v/>
          </cell>
        </row>
        <row r="1283">
          <cell r="A1283" t="str">
            <v/>
          </cell>
          <cell r="B1283" t="str">
            <v/>
          </cell>
          <cell r="C1283" t="str">
            <v/>
          </cell>
          <cell r="D1283" t="str">
            <v/>
          </cell>
          <cell r="E1283" t="str">
            <v/>
          </cell>
          <cell r="G1283" t="str">
            <v/>
          </cell>
          <cell r="H1283" t="str">
            <v/>
          </cell>
          <cell r="I1283" t="str">
            <v/>
          </cell>
          <cell r="K1283" t="str">
            <v/>
          </cell>
        </row>
        <row r="1284">
          <cell r="A1284" t="str">
            <v/>
          </cell>
          <cell r="B1284" t="str">
            <v/>
          </cell>
          <cell r="C1284" t="str">
            <v/>
          </cell>
          <cell r="D1284" t="str">
            <v/>
          </cell>
          <cell r="E1284" t="str">
            <v/>
          </cell>
          <cell r="G1284" t="str">
            <v/>
          </cell>
          <cell r="H1284" t="str">
            <v/>
          </cell>
          <cell r="I1284" t="str">
            <v/>
          </cell>
          <cell r="K1284" t="str">
            <v/>
          </cell>
        </row>
        <row r="1285">
          <cell r="A1285" t="str">
            <v/>
          </cell>
          <cell r="B1285" t="str">
            <v/>
          </cell>
          <cell r="C1285" t="str">
            <v/>
          </cell>
          <cell r="D1285" t="str">
            <v/>
          </cell>
          <cell r="E1285" t="str">
            <v/>
          </cell>
          <cell r="G1285" t="str">
            <v/>
          </cell>
          <cell r="H1285" t="str">
            <v/>
          </cell>
          <cell r="I1285" t="str">
            <v/>
          </cell>
          <cell r="K1285" t="str">
            <v/>
          </cell>
        </row>
        <row r="1286">
          <cell r="A1286" t="str">
            <v/>
          </cell>
          <cell r="B1286" t="str">
            <v/>
          </cell>
          <cell r="C1286" t="str">
            <v/>
          </cell>
          <cell r="D1286" t="str">
            <v/>
          </cell>
          <cell r="E1286" t="str">
            <v/>
          </cell>
          <cell r="G1286" t="str">
            <v/>
          </cell>
          <cell r="H1286" t="str">
            <v/>
          </cell>
          <cell r="I1286" t="str">
            <v/>
          </cell>
          <cell r="K1286" t="str">
            <v/>
          </cell>
        </row>
        <row r="1287">
          <cell r="A1287" t="str">
            <v/>
          </cell>
          <cell r="B1287" t="str">
            <v/>
          </cell>
          <cell r="C1287" t="str">
            <v/>
          </cell>
          <cell r="D1287" t="str">
            <v/>
          </cell>
          <cell r="E1287" t="str">
            <v/>
          </cell>
          <cell r="G1287" t="str">
            <v/>
          </cell>
          <cell r="H1287" t="str">
            <v/>
          </cell>
          <cell r="I1287" t="str">
            <v/>
          </cell>
          <cell r="K1287" t="str">
            <v/>
          </cell>
        </row>
        <row r="1288">
          <cell r="A1288" t="str">
            <v/>
          </cell>
          <cell r="B1288" t="str">
            <v/>
          </cell>
          <cell r="C1288" t="str">
            <v/>
          </cell>
          <cell r="D1288" t="str">
            <v/>
          </cell>
          <cell r="E1288" t="str">
            <v/>
          </cell>
          <cell r="G1288" t="str">
            <v/>
          </cell>
          <cell r="H1288" t="str">
            <v/>
          </cell>
          <cell r="I1288" t="str">
            <v/>
          </cell>
          <cell r="K1288" t="str">
            <v/>
          </cell>
        </row>
        <row r="1289">
          <cell r="A1289" t="str">
            <v/>
          </cell>
          <cell r="B1289" t="str">
            <v/>
          </cell>
          <cell r="C1289" t="str">
            <v/>
          </cell>
          <cell r="D1289" t="str">
            <v/>
          </cell>
          <cell r="E1289" t="str">
            <v/>
          </cell>
          <cell r="G1289" t="str">
            <v/>
          </cell>
          <cell r="H1289" t="str">
            <v/>
          </cell>
          <cell r="I1289" t="str">
            <v/>
          </cell>
          <cell r="K1289" t="str">
            <v/>
          </cell>
        </row>
        <row r="1290">
          <cell r="A1290" t="str">
            <v/>
          </cell>
          <cell r="B1290" t="str">
            <v/>
          </cell>
          <cell r="C1290" t="str">
            <v/>
          </cell>
          <cell r="D1290" t="str">
            <v/>
          </cell>
          <cell r="E1290" t="str">
            <v/>
          </cell>
          <cell r="G1290" t="str">
            <v/>
          </cell>
          <cell r="H1290" t="str">
            <v/>
          </cell>
          <cell r="I1290" t="str">
            <v/>
          </cell>
          <cell r="K1290" t="str">
            <v/>
          </cell>
        </row>
        <row r="1291">
          <cell r="A1291" t="str">
            <v/>
          </cell>
          <cell r="B1291" t="str">
            <v/>
          </cell>
          <cell r="C1291" t="str">
            <v/>
          </cell>
          <cell r="D1291" t="str">
            <v/>
          </cell>
          <cell r="E1291" t="str">
            <v/>
          </cell>
          <cell r="G1291" t="str">
            <v/>
          </cell>
          <cell r="H1291" t="str">
            <v/>
          </cell>
          <cell r="I1291" t="str">
            <v/>
          </cell>
          <cell r="K1291" t="str">
            <v/>
          </cell>
        </row>
        <row r="1292">
          <cell r="A1292" t="str">
            <v/>
          </cell>
          <cell r="B1292" t="str">
            <v/>
          </cell>
          <cell r="C1292" t="str">
            <v/>
          </cell>
          <cell r="D1292" t="str">
            <v/>
          </cell>
          <cell r="E1292" t="str">
            <v/>
          </cell>
          <cell r="G1292" t="str">
            <v/>
          </cell>
          <cell r="H1292" t="str">
            <v/>
          </cell>
          <cell r="I1292" t="str">
            <v/>
          </cell>
          <cell r="K1292" t="str">
            <v/>
          </cell>
        </row>
        <row r="1293">
          <cell r="A1293" t="str">
            <v/>
          </cell>
          <cell r="B1293" t="str">
            <v/>
          </cell>
          <cell r="C1293" t="str">
            <v/>
          </cell>
          <cell r="D1293" t="str">
            <v/>
          </cell>
          <cell r="E1293" t="str">
            <v/>
          </cell>
          <cell r="G1293" t="str">
            <v/>
          </cell>
          <cell r="H1293" t="str">
            <v/>
          </cell>
          <cell r="I1293" t="str">
            <v/>
          </cell>
          <cell r="K1293" t="str">
            <v/>
          </cell>
        </row>
        <row r="1294">
          <cell r="A1294" t="str">
            <v/>
          </cell>
          <cell r="B1294" t="str">
            <v/>
          </cell>
          <cell r="C1294" t="str">
            <v/>
          </cell>
          <cell r="D1294" t="str">
            <v/>
          </cell>
          <cell r="E1294" t="str">
            <v/>
          </cell>
          <cell r="G1294" t="str">
            <v/>
          </cell>
          <cell r="H1294" t="str">
            <v/>
          </cell>
          <cell r="I1294" t="str">
            <v/>
          </cell>
          <cell r="K1294" t="str">
            <v/>
          </cell>
        </row>
        <row r="1295">
          <cell r="A1295" t="str">
            <v/>
          </cell>
          <cell r="B1295" t="str">
            <v/>
          </cell>
          <cell r="C1295" t="str">
            <v/>
          </cell>
          <cell r="D1295" t="str">
            <v/>
          </cell>
          <cell r="E1295" t="str">
            <v/>
          </cell>
          <cell r="G1295" t="str">
            <v/>
          </cell>
          <cell r="H1295" t="str">
            <v/>
          </cell>
          <cell r="I1295" t="str">
            <v/>
          </cell>
          <cell r="K1295" t="str">
            <v/>
          </cell>
        </row>
        <row r="1296">
          <cell r="A1296" t="str">
            <v/>
          </cell>
          <cell r="B1296" t="str">
            <v/>
          </cell>
          <cell r="C1296" t="str">
            <v/>
          </cell>
          <cell r="D1296" t="str">
            <v/>
          </cell>
          <cell r="E1296" t="str">
            <v/>
          </cell>
          <cell r="G1296" t="str">
            <v/>
          </cell>
          <cell r="H1296" t="str">
            <v/>
          </cell>
          <cell r="I1296" t="str">
            <v/>
          </cell>
          <cell r="K1296" t="str">
            <v/>
          </cell>
        </row>
        <row r="1297">
          <cell r="A1297" t="str">
            <v/>
          </cell>
          <cell r="B1297" t="str">
            <v/>
          </cell>
          <cell r="C1297" t="str">
            <v/>
          </cell>
          <cell r="D1297" t="str">
            <v/>
          </cell>
          <cell r="E1297" t="str">
            <v/>
          </cell>
          <cell r="G1297" t="str">
            <v/>
          </cell>
          <cell r="H1297" t="str">
            <v/>
          </cell>
          <cell r="I1297" t="str">
            <v/>
          </cell>
          <cell r="K1297" t="str">
            <v/>
          </cell>
        </row>
        <row r="1298">
          <cell r="A1298" t="str">
            <v/>
          </cell>
          <cell r="B1298" t="str">
            <v/>
          </cell>
          <cell r="C1298" t="str">
            <v/>
          </cell>
          <cell r="D1298" t="str">
            <v/>
          </cell>
          <cell r="E1298" t="str">
            <v/>
          </cell>
          <cell r="G1298" t="str">
            <v/>
          </cell>
          <cell r="H1298" t="str">
            <v/>
          </cell>
          <cell r="I1298" t="str">
            <v/>
          </cell>
          <cell r="K1298" t="str">
            <v/>
          </cell>
        </row>
        <row r="1299">
          <cell r="A1299" t="str">
            <v/>
          </cell>
          <cell r="B1299" t="str">
            <v/>
          </cell>
          <cell r="C1299" t="str">
            <v/>
          </cell>
          <cell r="D1299" t="str">
            <v/>
          </cell>
          <cell r="E1299" t="str">
            <v/>
          </cell>
          <cell r="G1299" t="str">
            <v/>
          </cell>
          <cell r="H1299" t="str">
            <v/>
          </cell>
          <cell r="I1299" t="str">
            <v/>
          </cell>
          <cell r="K1299" t="str">
            <v/>
          </cell>
        </row>
        <row r="1300">
          <cell r="A1300" t="str">
            <v/>
          </cell>
          <cell r="B1300" t="str">
            <v/>
          </cell>
          <cell r="C1300" t="str">
            <v/>
          </cell>
          <cell r="D1300" t="str">
            <v/>
          </cell>
          <cell r="E1300" t="str">
            <v/>
          </cell>
          <cell r="G1300" t="str">
            <v/>
          </cell>
          <cell r="H1300" t="str">
            <v/>
          </cell>
          <cell r="I1300" t="str">
            <v/>
          </cell>
          <cell r="K1300" t="str">
            <v/>
          </cell>
        </row>
        <row r="1301">
          <cell r="A1301" t="str">
            <v/>
          </cell>
          <cell r="B1301" t="str">
            <v/>
          </cell>
          <cell r="C1301" t="str">
            <v/>
          </cell>
          <cell r="D1301" t="str">
            <v/>
          </cell>
          <cell r="E1301" t="str">
            <v/>
          </cell>
          <cell r="G1301" t="str">
            <v/>
          </cell>
          <cell r="H1301" t="str">
            <v/>
          </cell>
          <cell r="I1301" t="str">
            <v/>
          </cell>
          <cell r="K1301" t="str">
            <v/>
          </cell>
        </row>
        <row r="1302">
          <cell r="A1302" t="str">
            <v/>
          </cell>
          <cell r="B1302" t="str">
            <v/>
          </cell>
          <cell r="C1302" t="str">
            <v/>
          </cell>
          <cell r="D1302" t="str">
            <v/>
          </cell>
          <cell r="E1302" t="str">
            <v/>
          </cell>
          <cell r="G1302" t="str">
            <v/>
          </cell>
          <cell r="H1302" t="str">
            <v/>
          </cell>
          <cell r="I1302" t="str">
            <v/>
          </cell>
          <cell r="K1302" t="str">
            <v/>
          </cell>
        </row>
        <row r="1303">
          <cell r="A1303" t="str">
            <v/>
          </cell>
          <cell r="B1303" t="str">
            <v/>
          </cell>
          <cell r="C1303" t="str">
            <v/>
          </cell>
          <cell r="D1303" t="str">
            <v/>
          </cell>
          <cell r="E1303" t="str">
            <v/>
          </cell>
          <cell r="G1303" t="str">
            <v/>
          </cell>
          <cell r="H1303" t="str">
            <v/>
          </cell>
          <cell r="I1303" t="str">
            <v/>
          </cell>
          <cell r="K1303" t="str">
            <v/>
          </cell>
        </row>
        <row r="1304">
          <cell r="A1304" t="str">
            <v/>
          </cell>
          <cell r="B1304" t="str">
            <v/>
          </cell>
          <cell r="C1304" t="str">
            <v/>
          </cell>
          <cell r="D1304" t="str">
            <v/>
          </cell>
          <cell r="E1304" t="str">
            <v/>
          </cell>
          <cell r="G1304" t="str">
            <v/>
          </cell>
          <cell r="H1304" t="str">
            <v/>
          </cell>
          <cell r="I1304" t="str">
            <v/>
          </cell>
          <cell r="K1304" t="str">
            <v/>
          </cell>
        </row>
        <row r="1305">
          <cell r="A1305" t="str">
            <v/>
          </cell>
          <cell r="B1305" t="str">
            <v/>
          </cell>
          <cell r="C1305" t="str">
            <v/>
          </cell>
          <cell r="D1305" t="str">
            <v/>
          </cell>
          <cell r="E1305" t="str">
            <v/>
          </cell>
          <cell r="G1305" t="str">
            <v/>
          </cell>
          <cell r="H1305" t="str">
            <v/>
          </cell>
          <cell r="I1305" t="str">
            <v/>
          </cell>
          <cell r="K1305" t="str">
            <v/>
          </cell>
        </row>
        <row r="1306">
          <cell r="A1306" t="str">
            <v/>
          </cell>
          <cell r="B1306" t="str">
            <v/>
          </cell>
          <cell r="C1306" t="str">
            <v/>
          </cell>
          <cell r="D1306" t="str">
            <v/>
          </cell>
          <cell r="E1306" t="str">
            <v/>
          </cell>
          <cell r="G1306" t="str">
            <v/>
          </cell>
          <cell r="H1306" t="str">
            <v/>
          </cell>
          <cell r="I1306" t="str">
            <v/>
          </cell>
          <cell r="K1306" t="str">
            <v/>
          </cell>
        </row>
        <row r="1307">
          <cell r="A1307" t="str">
            <v/>
          </cell>
          <cell r="B1307" t="str">
            <v/>
          </cell>
          <cell r="C1307" t="str">
            <v/>
          </cell>
          <cell r="D1307" t="str">
            <v/>
          </cell>
          <cell r="E1307" t="str">
            <v/>
          </cell>
          <cell r="G1307" t="str">
            <v/>
          </cell>
          <cell r="H1307" t="str">
            <v/>
          </cell>
          <cell r="I1307" t="str">
            <v/>
          </cell>
          <cell r="K1307" t="str">
            <v/>
          </cell>
        </row>
        <row r="1308">
          <cell r="A1308" t="str">
            <v/>
          </cell>
          <cell r="B1308" t="str">
            <v/>
          </cell>
          <cell r="C1308" t="str">
            <v/>
          </cell>
          <cell r="D1308" t="str">
            <v/>
          </cell>
          <cell r="E1308" t="str">
            <v/>
          </cell>
          <cell r="G1308" t="str">
            <v/>
          </cell>
          <cell r="H1308" t="str">
            <v/>
          </cell>
          <cell r="I1308" t="str">
            <v/>
          </cell>
          <cell r="K1308" t="str">
            <v/>
          </cell>
        </row>
        <row r="1309">
          <cell r="A1309" t="str">
            <v/>
          </cell>
          <cell r="B1309" t="str">
            <v/>
          </cell>
          <cell r="C1309" t="str">
            <v/>
          </cell>
          <cell r="D1309" t="str">
            <v/>
          </cell>
          <cell r="E1309" t="str">
            <v/>
          </cell>
          <cell r="G1309" t="str">
            <v/>
          </cell>
          <cell r="H1309" t="str">
            <v/>
          </cell>
          <cell r="I1309" t="str">
            <v/>
          </cell>
          <cell r="K1309" t="str">
            <v/>
          </cell>
        </row>
        <row r="1310">
          <cell r="A1310" t="str">
            <v/>
          </cell>
          <cell r="B1310" t="str">
            <v/>
          </cell>
          <cell r="C1310" t="str">
            <v/>
          </cell>
          <cell r="D1310" t="str">
            <v/>
          </cell>
          <cell r="E1310" t="str">
            <v/>
          </cell>
          <cell r="G1310" t="str">
            <v/>
          </cell>
          <cell r="H1310" t="str">
            <v/>
          </cell>
          <cell r="I1310" t="str">
            <v/>
          </cell>
          <cell r="K1310" t="str">
            <v/>
          </cell>
        </row>
        <row r="1311">
          <cell r="A1311" t="str">
            <v/>
          </cell>
          <cell r="B1311" t="str">
            <v/>
          </cell>
          <cell r="C1311" t="str">
            <v/>
          </cell>
          <cell r="D1311" t="str">
            <v/>
          </cell>
          <cell r="E1311" t="str">
            <v/>
          </cell>
          <cell r="G1311" t="str">
            <v/>
          </cell>
          <cell r="H1311" t="str">
            <v/>
          </cell>
          <cell r="I1311" t="str">
            <v/>
          </cell>
          <cell r="K1311" t="str">
            <v/>
          </cell>
        </row>
        <row r="1312">
          <cell r="A1312" t="str">
            <v/>
          </cell>
          <cell r="B1312" t="str">
            <v/>
          </cell>
          <cell r="C1312" t="str">
            <v/>
          </cell>
          <cell r="D1312" t="str">
            <v/>
          </cell>
          <cell r="E1312" t="str">
            <v/>
          </cell>
          <cell r="G1312" t="str">
            <v/>
          </cell>
          <cell r="H1312" t="str">
            <v/>
          </cell>
          <cell r="I1312" t="str">
            <v/>
          </cell>
          <cell r="K1312" t="str">
            <v/>
          </cell>
        </row>
        <row r="1313">
          <cell r="A1313" t="str">
            <v/>
          </cell>
          <cell r="B1313" t="str">
            <v/>
          </cell>
          <cell r="C1313" t="str">
            <v/>
          </cell>
          <cell r="D1313" t="str">
            <v/>
          </cell>
          <cell r="E1313" t="str">
            <v/>
          </cell>
          <cell r="G1313" t="str">
            <v/>
          </cell>
          <cell r="H1313" t="str">
            <v/>
          </cell>
          <cell r="I1313" t="str">
            <v/>
          </cell>
          <cell r="K1313" t="str">
            <v/>
          </cell>
        </row>
        <row r="1314">
          <cell r="A1314" t="str">
            <v/>
          </cell>
          <cell r="B1314" t="str">
            <v/>
          </cell>
          <cell r="C1314" t="str">
            <v/>
          </cell>
          <cell r="D1314" t="str">
            <v/>
          </cell>
          <cell r="E1314" t="str">
            <v/>
          </cell>
          <cell r="G1314" t="str">
            <v/>
          </cell>
          <cell r="H1314" t="str">
            <v/>
          </cell>
          <cell r="I1314" t="str">
            <v/>
          </cell>
          <cell r="K1314" t="str">
            <v/>
          </cell>
        </row>
        <row r="1315">
          <cell r="A1315" t="str">
            <v/>
          </cell>
          <cell r="B1315" t="str">
            <v/>
          </cell>
          <cell r="C1315" t="str">
            <v/>
          </cell>
          <cell r="D1315" t="str">
            <v/>
          </cell>
          <cell r="E1315" t="str">
            <v/>
          </cell>
          <cell r="G1315" t="str">
            <v/>
          </cell>
          <cell r="H1315" t="str">
            <v/>
          </cell>
          <cell r="I1315" t="str">
            <v/>
          </cell>
          <cell r="K1315" t="str">
            <v/>
          </cell>
        </row>
        <row r="1316">
          <cell r="A1316" t="str">
            <v/>
          </cell>
          <cell r="B1316" t="str">
            <v/>
          </cell>
          <cell r="C1316" t="str">
            <v/>
          </cell>
          <cell r="D1316" t="str">
            <v/>
          </cell>
          <cell r="E1316" t="str">
            <v/>
          </cell>
          <cell r="G1316" t="str">
            <v/>
          </cell>
          <cell r="H1316" t="str">
            <v/>
          </cell>
          <cell r="I1316" t="str">
            <v/>
          </cell>
          <cell r="K1316" t="str">
            <v/>
          </cell>
        </row>
        <row r="1317">
          <cell r="A1317" t="str">
            <v/>
          </cell>
          <cell r="B1317" t="str">
            <v/>
          </cell>
          <cell r="C1317" t="str">
            <v/>
          </cell>
          <cell r="D1317" t="str">
            <v/>
          </cell>
          <cell r="E1317" t="str">
            <v/>
          </cell>
          <cell r="G1317" t="str">
            <v/>
          </cell>
          <cell r="H1317" t="str">
            <v/>
          </cell>
          <cell r="I1317" t="str">
            <v/>
          </cell>
          <cell r="K1317" t="str">
            <v/>
          </cell>
        </row>
        <row r="1318">
          <cell r="A1318" t="str">
            <v/>
          </cell>
          <cell r="B1318" t="str">
            <v/>
          </cell>
          <cell r="C1318" t="str">
            <v/>
          </cell>
          <cell r="D1318" t="str">
            <v/>
          </cell>
          <cell r="E1318" t="str">
            <v/>
          </cell>
          <cell r="G1318" t="str">
            <v/>
          </cell>
          <cell r="H1318" t="str">
            <v/>
          </cell>
          <cell r="I1318" t="str">
            <v/>
          </cell>
          <cell r="K1318" t="str">
            <v/>
          </cell>
        </row>
        <row r="1319">
          <cell r="A1319" t="str">
            <v/>
          </cell>
          <cell r="B1319" t="str">
            <v/>
          </cell>
          <cell r="C1319" t="str">
            <v/>
          </cell>
          <cell r="D1319" t="str">
            <v/>
          </cell>
          <cell r="E1319" t="str">
            <v/>
          </cell>
          <cell r="G1319" t="str">
            <v/>
          </cell>
          <cell r="H1319" t="str">
            <v/>
          </cell>
          <cell r="I1319" t="str">
            <v/>
          </cell>
          <cell r="K1319" t="str">
            <v/>
          </cell>
        </row>
        <row r="1320">
          <cell r="A1320" t="str">
            <v/>
          </cell>
          <cell r="B1320" t="str">
            <v/>
          </cell>
          <cell r="C1320" t="str">
            <v/>
          </cell>
          <cell r="D1320" t="str">
            <v/>
          </cell>
          <cell r="E1320" t="str">
            <v/>
          </cell>
          <cell r="G1320" t="str">
            <v/>
          </cell>
          <cell r="H1320" t="str">
            <v/>
          </cell>
          <cell r="I1320" t="str">
            <v/>
          </cell>
          <cell r="K1320" t="str">
            <v/>
          </cell>
        </row>
        <row r="1321">
          <cell r="A1321" t="str">
            <v/>
          </cell>
          <cell r="B1321" t="str">
            <v/>
          </cell>
          <cell r="C1321" t="str">
            <v/>
          </cell>
          <cell r="D1321" t="str">
            <v/>
          </cell>
          <cell r="E1321" t="str">
            <v/>
          </cell>
          <cell r="G1321" t="str">
            <v/>
          </cell>
          <cell r="H1321" t="str">
            <v/>
          </cell>
          <cell r="I1321" t="str">
            <v/>
          </cell>
          <cell r="K1321" t="str">
            <v/>
          </cell>
        </row>
        <row r="1322">
          <cell r="A1322" t="str">
            <v/>
          </cell>
          <cell r="B1322" t="str">
            <v/>
          </cell>
          <cell r="C1322" t="str">
            <v/>
          </cell>
          <cell r="D1322" t="str">
            <v/>
          </cell>
          <cell r="E1322" t="str">
            <v/>
          </cell>
          <cell r="G1322" t="str">
            <v/>
          </cell>
          <cell r="H1322" t="str">
            <v/>
          </cell>
          <cell r="I1322" t="str">
            <v/>
          </cell>
          <cell r="K1322" t="str">
            <v/>
          </cell>
        </row>
        <row r="1323">
          <cell r="A1323" t="str">
            <v/>
          </cell>
          <cell r="B1323" t="str">
            <v/>
          </cell>
          <cell r="C1323" t="str">
            <v/>
          </cell>
          <cell r="D1323" t="str">
            <v/>
          </cell>
          <cell r="E1323" t="str">
            <v/>
          </cell>
          <cell r="G1323" t="str">
            <v/>
          </cell>
          <cell r="H1323" t="str">
            <v/>
          </cell>
          <cell r="I1323" t="str">
            <v/>
          </cell>
          <cell r="K1323" t="str">
            <v/>
          </cell>
        </row>
        <row r="1324">
          <cell r="A1324" t="str">
            <v/>
          </cell>
          <cell r="B1324" t="str">
            <v/>
          </cell>
          <cell r="C1324" t="str">
            <v/>
          </cell>
          <cell r="D1324" t="str">
            <v/>
          </cell>
          <cell r="E1324" t="str">
            <v/>
          </cell>
          <cell r="G1324" t="str">
            <v/>
          </cell>
          <cell r="H1324" t="str">
            <v/>
          </cell>
          <cell r="I1324" t="str">
            <v/>
          </cell>
          <cell r="K1324" t="str">
            <v/>
          </cell>
        </row>
        <row r="1325">
          <cell r="A1325" t="str">
            <v/>
          </cell>
          <cell r="B1325" t="str">
            <v/>
          </cell>
          <cell r="C1325" t="str">
            <v/>
          </cell>
          <cell r="D1325" t="str">
            <v/>
          </cell>
          <cell r="E1325" t="str">
            <v/>
          </cell>
          <cell r="G1325" t="str">
            <v/>
          </cell>
          <cell r="H1325" t="str">
            <v/>
          </cell>
          <cell r="I1325" t="str">
            <v/>
          </cell>
          <cell r="K1325" t="str">
            <v/>
          </cell>
        </row>
        <row r="1326">
          <cell r="A1326" t="str">
            <v/>
          </cell>
          <cell r="B1326" t="str">
            <v/>
          </cell>
          <cell r="C1326" t="str">
            <v/>
          </cell>
          <cell r="D1326" t="str">
            <v/>
          </cell>
          <cell r="E1326" t="str">
            <v/>
          </cell>
          <cell r="G1326" t="str">
            <v/>
          </cell>
          <cell r="H1326" t="str">
            <v/>
          </cell>
          <cell r="I1326" t="str">
            <v/>
          </cell>
          <cell r="K1326" t="str">
            <v/>
          </cell>
        </row>
        <row r="1327">
          <cell r="A1327" t="str">
            <v/>
          </cell>
          <cell r="B1327" t="str">
            <v/>
          </cell>
          <cell r="C1327" t="str">
            <v/>
          </cell>
          <cell r="D1327" t="str">
            <v/>
          </cell>
          <cell r="E1327" t="str">
            <v/>
          </cell>
          <cell r="G1327" t="str">
            <v/>
          </cell>
          <cell r="H1327" t="str">
            <v/>
          </cell>
          <cell r="I1327" t="str">
            <v/>
          </cell>
          <cell r="K1327" t="str">
            <v/>
          </cell>
        </row>
        <row r="1328">
          <cell r="A1328" t="str">
            <v/>
          </cell>
          <cell r="B1328" t="str">
            <v/>
          </cell>
          <cell r="C1328" t="str">
            <v/>
          </cell>
          <cell r="D1328" t="str">
            <v/>
          </cell>
          <cell r="E1328" t="str">
            <v/>
          </cell>
          <cell r="G1328" t="str">
            <v/>
          </cell>
          <cell r="H1328" t="str">
            <v/>
          </cell>
          <cell r="I1328" t="str">
            <v/>
          </cell>
          <cell r="K1328" t="str">
            <v/>
          </cell>
        </row>
        <row r="1329">
          <cell r="A1329" t="str">
            <v/>
          </cell>
          <cell r="B1329" t="str">
            <v/>
          </cell>
          <cell r="C1329" t="str">
            <v/>
          </cell>
          <cell r="D1329" t="str">
            <v/>
          </cell>
          <cell r="E1329" t="str">
            <v/>
          </cell>
          <cell r="G1329" t="str">
            <v/>
          </cell>
          <cell r="H1329" t="str">
            <v/>
          </cell>
          <cell r="I1329" t="str">
            <v/>
          </cell>
          <cell r="K1329" t="str">
            <v/>
          </cell>
        </row>
        <row r="1330">
          <cell r="A1330" t="str">
            <v/>
          </cell>
          <cell r="B1330" t="str">
            <v/>
          </cell>
          <cell r="C1330" t="str">
            <v/>
          </cell>
          <cell r="D1330" t="str">
            <v/>
          </cell>
          <cell r="E1330" t="str">
            <v/>
          </cell>
          <cell r="G1330" t="str">
            <v/>
          </cell>
          <cell r="H1330" t="str">
            <v/>
          </cell>
          <cell r="I1330" t="str">
            <v/>
          </cell>
          <cell r="K1330" t="str">
            <v/>
          </cell>
        </row>
        <row r="1331">
          <cell r="A1331" t="str">
            <v/>
          </cell>
          <cell r="B1331" t="str">
            <v/>
          </cell>
          <cell r="C1331" t="str">
            <v/>
          </cell>
          <cell r="D1331" t="str">
            <v/>
          </cell>
          <cell r="E1331" t="str">
            <v/>
          </cell>
          <cell r="G1331" t="str">
            <v/>
          </cell>
          <cell r="H1331" t="str">
            <v/>
          </cell>
          <cell r="I1331" t="str">
            <v/>
          </cell>
          <cell r="K1331" t="str">
            <v/>
          </cell>
        </row>
        <row r="1332">
          <cell r="A1332" t="str">
            <v/>
          </cell>
          <cell r="B1332" t="str">
            <v/>
          </cell>
          <cell r="C1332" t="str">
            <v/>
          </cell>
          <cell r="D1332" t="str">
            <v/>
          </cell>
          <cell r="E1332" t="str">
            <v/>
          </cell>
          <cell r="G1332" t="str">
            <v/>
          </cell>
          <cell r="H1332" t="str">
            <v/>
          </cell>
          <cell r="I1332" t="str">
            <v/>
          </cell>
          <cell r="K1332" t="str">
            <v/>
          </cell>
        </row>
        <row r="1333">
          <cell r="A1333" t="str">
            <v/>
          </cell>
          <cell r="B1333" t="str">
            <v/>
          </cell>
          <cell r="C1333" t="str">
            <v/>
          </cell>
          <cell r="D1333" t="str">
            <v/>
          </cell>
          <cell r="E1333" t="str">
            <v/>
          </cell>
          <cell r="G1333" t="str">
            <v/>
          </cell>
          <cell r="H1333" t="str">
            <v/>
          </cell>
          <cell r="I1333" t="str">
            <v/>
          </cell>
          <cell r="K1333" t="str">
            <v/>
          </cell>
        </row>
        <row r="1334">
          <cell r="A1334" t="str">
            <v/>
          </cell>
          <cell r="B1334" t="str">
            <v/>
          </cell>
          <cell r="C1334" t="str">
            <v/>
          </cell>
          <cell r="D1334" t="str">
            <v/>
          </cell>
          <cell r="E1334" t="str">
            <v/>
          </cell>
          <cell r="G1334" t="str">
            <v/>
          </cell>
          <cell r="H1334" t="str">
            <v/>
          </cell>
          <cell r="I1334" t="str">
            <v/>
          </cell>
          <cell r="K1334" t="str">
            <v/>
          </cell>
        </row>
        <row r="1335">
          <cell r="A1335" t="str">
            <v/>
          </cell>
          <cell r="B1335" t="str">
            <v/>
          </cell>
          <cell r="C1335" t="str">
            <v/>
          </cell>
          <cell r="D1335" t="str">
            <v/>
          </cell>
          <cell r="E1335" t="str">
            <v/>
          </cell>
          <cell r="G1335" t="str">
            <v/>
          </cell>
          <cell r="H1335" t="str">
            <v/>
          </cell>
          <cell r="I1335" t="str">
            <v/>
          </cell>
          <cell r="K1335" t="str">
            <v/>
          </cell>
        </row>
        <row r="1336">
          <cell r="A1336" t="str">
            <v/>
          </cell>
          <cell r="B1336" t="str">
            <v/>
          </cell>
          <cell r="C1336" t="str">
            <v/>
          </cell>
          <cell r="D1336" t="str">
            <v/>
          </cell>
          <cell r="E1336" t="str">
            <v/>
          </cell>
          <cell r="G1336" t="str">
            <v/>
          </cell>
          <cell r="H1336" t="str">
            <v/>
          </cell>
          <cell r="I1336" t="str">
            <v/>
          </cell>
          <cell r="K1336" t="str">
            <v/>
          </cell>
        </row>
        <row r="1337">
          <cell r="A1337" t="str">
            <v/>
          </cell>
          <cell r="B1337" t="str">
            <v/>
          </cell>
          <cell r="C1337" t="str">
            <v/>
          </cell>
          <cell r="D1337" t="str">
            <v/>
          </cell>
          <cell r="E1337" t="str">
            <v/>
          </cell>
          <cell r="G1337" t="str">
            <v/>
          </cell>
          <cell r="H1337" t="str">
            <v/>
          </cell>
          <cell r="I1337" t="str">
            <v/>
          </cell>
          <cell r="K1337" t="str">
            <v/>
          </cell>
        </row>
        <row r="1338">
          <cell r="A1338" t="str">
            <v/>
          </cell>
          <cell r="B1338" t="str">
            <v/>
          </cell>
          <cell r="C1338" t="str">
            <v/>
          </cell>
          <cell r="D1338" t="str">
            <v/>
          </cell>
          <cell r="E1338" t="str">
            <v/>
          </cell>
          <cell r="G1338" t="str">
            <v/>
          </cell>
          <cell r="H1338" t="str">
            <v/>
          </cell>
          <cell r="I1338" t="str">
            <v/>
          </cell>
          <cell r="K1338" t="str">
            <v/>
          </cell>
        </row>
        <row r="1339">
          <cell r="A1339" t="str">
            <v/>
          </cell>
          <cell r="B1339" t="str">
            <v/>
          </cell>
          <cell r="C1339" t="str">
            <v/>
          </cell>
          <cell r="D1339" t="str">
            <v/>
          </cell>
          <cell r="E1339" t="str">
            <v/>
          </cell>
          <cell r="G1339" t="str">
            <v/>
          </cell>
          <cell r="H1339" t="str">
            <v/>
          </cell>
          <cell r="I1339" t="str">
            <v/>
          </cell>
          <cell r="K1339" t="str">
            <v/>
          </cell>
        </row>
        <row r="1340">
          <cell r="A1340" t="str">
            <v/>
          </cell>
          <cell r="B1340" t="str">
            <v/>
          </cell>
          <cell r="C1340" t="str">
            <v/>
          </cell>
          <cell r="D1340" t="str">
            <v/>
          </cell>
          <cell r="E1340" t="str">
            <v/>
          </cell>
          <cell r="G1340" t="str">
            <v/>
          </cell>
          <cell r="H1340" t="str">
            <v/>
          </cell>
          <cell r="I1340" t="str">
            <v/>
          </cell>
          <cell r="K1340" t="str">
            <v/>
          </cell>
        </row>
        <row r="1341">
          <cell r="A1341" t="str">
            <v/>
          </cell>
          <cell r="B1341" t="str">
            <v/>
          </cell>
          <cell r="C1341" t="str">
            <v/>
          </cell>
          <cell r="D1341" t="str">
            <v/>
          </cell>
          <cell r="E1341" t="str">
            <v/>
          </cell>
          <cell r="G1341" t="str">
            <v/>
          </cell>
          <cell r="H1341" t="str">
            <v/>
          </cell>
          <cell r="I1341" t="str">
            <v/>
          </cell>
          <cell r="K1341" t="str">
            <v/>
          </cell>
        </row>
        <row r="1342">
          <cell r="A1342" t="str">
            <v/>
          </cell>
          <cell r="B1342" t="str">
            <v/>
          </cell>
          <cell r="C1342" t="str">
            <v/>
          </cell>
          <cell r="D1342" t="str">
            <v/>
          </cell>
          <cell r="E1342" t="str">
            <v/>
          </cell>
          <cell r="G1342" t="str">
            <v/>
          </cell>
          <cell r="H1342" t="str">
            <v/>
          </cell>
          <cell r="I1342" t="str">
            <v/>
          </cell>
          <cell r="K1342" t="str">
            <v/>
          </cell>
        </row>
        <row r="1343">
          <cell r="A1343" t="str">
            <v/>
          </cell>
          <cell r="B1343" t="str">
            <v/>
          </cell>
          <cell r="C1343" t="str">
            <v/>
          </cell>
          <cell r="D1343" t="str">
            <v/>
          </cell>
          <cell r="E1343" t="str">
            <v/>
          </cell>
          <cell r="G1343" t="str">
            <v/>
          </cell>
          <cell r="H1343" t="str">
            <v/>
          </cell>
          <cell r="I1343" t="str">
            <v/>
          </cell>
          <cell r="K1343" t="str">
            <v/>
          </cell>
        </row>
        <row r="1344">
          <cell r="A1344" t="str">
            <v/>
          </cell>
          <cell r="B1344" t="str">
            <v/>
          </cell>
          <cell r="C1344" t="str">
            <v/>
          </cell>
          <cell r="D1344" t="str">
            <v/>
          </cell>
          <cell r="E1344" t="str">
            <v/>
          </cell>
          <cell r="G1344" t="str">
            <v/>
          </cell>
          <cell r="H1344" t="str">
            <v/>
          </cell>
          <cell r="I1344" t="str">
            <v/>
          </cell>
          <cell r="K1344" t="str">
            <v/>
          </cell>
        </row>
        <row r="1345">
          <cell r="A1345" t="str">
            <v/>
          </cell>
          <cell r="B1345" t="str">
            <v/>
          </cell>
          <cell r="C1345" t="str">
            <v/>
          </cell>
          <cell r="D1345" t="str">
            <v/>
          </cell>
          <cell r="E1345" t="str">
            <v/>
          </cell>
          <cell r="G1345" t="str">
            <v/>
          </cell>
          <cell r="H1345" t="str">
            <v/>
          </cell>
          <cell r="I1345" t="str">
            <v/>
          </cell>
          <cell r="K1345" t="str">
            <v/>
          </cell>
        </row>
        <row r="1346">
          <cell r="A1346" t="str">
            <v/>
          </cell>
          <cell r="B1346" t="str">
            <v/>
          </cell>
          <cell r="C1346" t="str">
            <v/>
          </cell>
          <cell r="D1346" t="str">
            <v/>
          </cell>
          <cell r="E1346" t="str">
            <v/>
          </cell>
          <cell r="G1346" t="str">
            <v/>
          </cell>
          <cell r="H1346" t="str">
            <v/>
          </cell>
          <cell r="I1346" t="str">
            <v/>
          </cell>
          <cell r="K1346" t="str">
            <v/>
          </cell>
        </row>
        <row r="1347">
          <cell r="A1347" t="str">
            <v/>
          </cell>
          <cell r="B1347" t="str">
            <v/>
          </cell>
          <cell r="C1347" t="str">
            <v/>
          </cell>
          <cell r="D1347" t="str">
            <v/>
          </cell>
          <cell r="E1347" t="str">
            <v/>
          </cell>
          <cell r="G1347" t="str">
            <v/>
          </cell>
          <cell r="H1347" t="str">
            <v/>
          </cell>
          <cell r="I1347" t="str">
            <v/>
          </cell>
          <cell r="K1347" t="str">
            <v/>
          </cell>
        </row>
        <row r="1348">
          <cell r="A1348" t="str">
            <v/>
          </cell>
          <cell r="B1348" t="str">
            <v/>
          </cell>
          <cell r="C1348" t="str">
            <v/>
          </cell>
          <cell r="D1348" t="str">
            <v/>
          </cell>
          <cell r="E1348" t="str">
            <v/>
          </cell>
          <cell r="G1348" t="str">
            <v/>
          </cell>
          <cell r="H1348" t="str">
            <v/>
          </cell>
          <cell r="I1348" t="str">
            <v/>
          </cell>
          <cell r="K1348" t="str">
            <v/>
          </cell>
        </row>
        <row r="1349">
          <cell r="A1349" t="str">
            <v/>
          </cell>
          <cell r="B1349" t="str">
            <v/>
          </cell>
          <cell r="C1349" t="str">
            <v/>
          </cell>
          <cell r="D1349" t="str">
            <v/>
          </cell>
          <cell r="E1349" t="str">
            <v/>
          </cell>
          <cell r="G1349" t="str">
            <v/>
          </cell>
          <cell r="H1349" t="str">
            <v/>
          </cell>
          <cell r="I1349" t="str">
            <v/>
          </cell>
          <cell r="K1349" t="str">
            <v/>
          </cell>
        </row>
        <row r="1350">
          <cell r="A1350" t="str">
            <v/>
          </cell>
          <cell r="B1350" t="str">
            <v/>
          </cell>
          <cell r="C1350" t="str">
            <v/>
          </cell>
          <cell r="D1350" t="str">
            <v/>
          </cell>
          <cell r="E1350" t="str">
            <v/>
          </cell>
          <cell r="G1350" t="str">
            <v/>
          </cell>
          <cell r="H1350" t="str">
            <v/>
          </cell>
          <cell r="I1350" t="str">
            <v/>
          </cell>
          <cell r="K1350" t="str">
            <v/>
          </cell>
        </row>
        <row r="1351">
          <cell r="A1351" t="str">
            <v/>
          </cell>
          <cell r="B1351" t="str">
            <v/>
          </cell>
          <cell r="C1351" t="str">
            <v/>
          </cell>
          <cell r="D1351" t="str">
            <v/>
          </cell>
          <cell r="E1351" t="str">
            <v/>
          </cell>
          <cell r="G1351" t="str">
            <v/>
          </cell>
          <cell r="H1351" t="str">
            <v/>
          </cell>
          <cell r="I1351" t="str">
            <v/>
          </cell>
          <cell r="K1351" t="str">
            <v/>
          </cell>
        </row>
        <row r="1352">
          <cell r="A1352" t="str">
            <v/>
          </cell>
          <cell r="B1352" t="str">
            <v/>
          </cell>
          <cell r="C1352" t="str">
            <v/>
          </cell>
          <cell r="D1352" t="str">
            <v/>
          </cell>
          <cell r="E1352" t="str">
            <v/>
          </cell>
          <cell r="G1352" t="str">
            <v/>
          </cell>
          <cell r="H1352" t="str">
            <v/>
          </cell>
          <cell r="I1352" t="str">
            <v/>
          </cell>
          <cell r="K1352" t="str">
            <v/>
          </cell>
        </row>
        <row r="1353">
          <cell r="A1353" t="str">
            <v/>
          </cell>
          <cell r="B1353" t="str">
            <v/>
          </cell>
          <cell r="C1353" t="str">
            <v/>
          </cell>
          <cell r="D1353" t="str">
            <v/>
          </cell>
          <cell r="E1353" t="str">
            <v/>
          </cell>
          <cell r="G1353" t="str">
            <v/>
          </cell>
          <cell r="H1353" t="str">
            <v/>
          </cell>
          <cell r="I1353" t="str">
            <v/>
          </cell>
          <cell r="K1353" t="str">
            <v/>
          </cell>
        </row>
        <row r="1354">
          <cell r="A1354" t="str">
            <v/>
          </cell>
          <cell r="B1354" t="str">
            <v/>
          </cell>
          <cell r="C1354" t="str">
            <v/>
          </cell>
          <cell r="D1354" t="str">
            <v/>
          </cell>
          <cell r="E1354" t="str">
            <v/>
          </cell>
          <cell r="G1354" t="str">
            <v/>
          </cell>
          <cell r="H1354" t="str">
            <v/>
          </cell>
          <cell r="I1354" t="str">
            <v/>
          </cell>
          <cell r="K1354" t="str">
            <v/>
          </cell>
        </row>
        <row r="1355">
          <cell r="A1355" t="str">
            <v/>
          </cell>
          <cell r="B1355" t="str">
            <v/>
          </cell>
          <cell r="C1355" t="str">
            <v/>
          </cell>
          <cell r="D1355" t="str">
            <v/>
          </cell>
          <cell r="E1355" t="str">
            <v/>
          </cell>
          <cell r="G1355" t="str">
            <v/>
          </cell>
          <cell r="H1355" t="str">
            <v/>
          </cell>
          <cell r="I1355" t="str">
            <v/>
          </cell>
          <cell r="K1355" t="str">
            <v/>
          </cell>
        </row>
        <row r="1356">
          <cell r="A1356" t="str">
            <v/>
          </cell>
          <cell r="B1356" t="str">
            <v/>
          </cell>
          <cell r="C1356" t="str">
            <v/>
          </cell>
          <cell r="D1356" t="str">
            <v/>
          </cell>
          <cell r="E1356" t="str">
            <v/>
          </cell>
          <cell r="G1356" t="str">
            <v/>
          </cell>
          <cell r="H1356" t="str">
            <v/>
          </cell>
          <cell r="I1356" t="str">
            <v/>
          </cell>
          <cell r="K1356" t="str">
            <v/>
          </cell>
        </row>
        <row r="1357">
          <cell r="A1357" t="str">
            <v/>
          </cell>
          <cell r="B1357" t="str">
            <v/>
          </cell>
          <cell r="C1357" t="str">
            <v/>
          </cell>
          <cell r="D1357" t="str">
            <v/>
          </cell>
          <cell r="E1357" t="str">
            <v/>
          </cell>
          <cell r="G1357" t="str">
            <v/>
          </cell>
          <cell r="H1357" t="str">
            <v/>
          </cell>
          <cell r="I1357" t="str">
            <v/>
          </cell>
          <cell r="K1357" t="str">
            <v/>
          </cell>
        </row>
        <row r="1358">
          <cell r="A1358" t="str">
            <v/>
          </cell>
          <cell r="B1358" t="str">
            <v/>
          </cell>
          <cell r="C1358" t="str">
            <v/>
          </cell>
          <cell r="D1358" t="str">
            <v/>
          </cell>
          <cell r="E1358" t="str">
            <v/>
          </cell>
          <cell r="G1358" t="str">
            <v/>
          </cell>
          <cell r="H1358" t="str">
            <v/>
          </cell>
          <cell r="I1358" t="str">
            <v/>
          </cell>
          <cell r="K1358" t="str">
            <v/>
          </cell>
        </row>
        <row r="1359">
          <cell r="A1359" t="str">
            <v/>
          </cell>
          <cell r="B1359" t="str">
            <v/>
          </cell>
          <cell r="C1359" t="str">
            <v/>
          </cell>
          <cell r="D1359" t="str">
            <v/>
          </cell>
          <cell r="E1359" t="str">
            <v/>
          </cell>
          <cell r="G1359" t="str">
            <v/>
          </cell>
          <cell r="H1359" t="str">
            <v/>
          </cell>
          <cell r="I1359" t="str">
            <v/>
          </cell>
          <cell r="K1359" t="str">
            <v/>
          </cell>
        </row>
        <row r="1360">
          <cell r="A1360" t="str">
            <v/>
          </cell>
          <cell r="B1360" t="str">
            <v/>
          </cell>
          <cell r="C1360" t="str">
            <v/>
          </cell>
          <cell r="D1360" t="str">
            <v/>
          </cell>
          <cell r="E1360" t="str">
            <v/>
          </cell>
          <cell r="G1360" t="str">
            <v/>
          </cell>
          <cell r="H1360" t="str">
            <v/>
          </cell>
          <cell r="I1360" t="str">
            <v/>
          </cell>
          <cell r="K1360" t="str">
            <v/>
          </cell>
        </row>
        <row r="1361">
          <cell r="A1361" t="str">
            <v/>
          </cell>
          <cell r="B1361" t="str">
            <v/>
          </cell>
          <cell r="C1361" t="str">
            <v/>
          </cell>
          <cell r="D1361" t="str">
            <v/>
          </cell>
          <cell r="E1361" t="str">
            <v/>
          </cell>
          <cell r="G1361" t="str">
            <v/>
          </cell>
          <cell r="H1361" t="str">
            <v/>
          </cell>
          <cell r="I1361" t="str">
            <v/>
          </cell>
          <cell r="K1361" t="str">
            <v/>
          </cell>
        </row>
        <row r="1362">
          <cell r="A1362" t="str">
            <v/>
          </cell>
          <cell r="B1362" t="str">
            <v/>
          </cell>
          <cell r="C1362" t="str">
            <v/>
          </cell>
          <cell r="D1362" t="str">
            <v/>
          </cell>
          <cell r="E1362" t="str">
            <v/>
          </cell>
          <cell r="G1362" t="str">
            <v/>
          </cell>
          <cell r="H1362" t="str">
            <v/>
          </cell>
          <cell r="I1362" t="str">
            <v/>
          </cell>
          <cell r="K1362" t="str">
            <v/>
          </cell>
        </row>
        <row r="1363">
          <cell r="A1363" t="str">
            <v/>
          </cell>
          <cell r="B1363" t="str">
            <v/>
          </cell>
          <cell r="C1363" t="str">
            <v/>
          </cell>
          <cell r="D1363" t="str">
            <v/>
          </cell>
          <cell r="E1363" t="str">
            <v/>
          </cell>
          <cell r="G1363" t="str">
            <v/>
          </cell>
          <cell r="H1363" t="str">
            <v/>
          </cell>
          <cell r="I1363" t="str">
            <v/>
          </cell>
          <cell r="K1363" t="str">
            <v/>
          </cell>
        </row>
        <row r="1364">
          <cell r="A1364" t="str">
            <v/>
          </cell>
          <cell r="B1364" t="str">
            <v/>
          </cell>
          <cell r="C1364" t="str">
            <v/>
          </cell>
          <cell r="D1364" t="str">
            <v/>
          </cell>
          <cell r="E1364" t="str">
            <v/>
          </cell>
          <cell r="G1364" t="str">
            <v/>
          </cell>
          <cell r="H1364" t="str">
            <v/>
          </cell>
          <cell r="I1364" t="str">
            <v/>
          </cell>
          <cell r="K1364" t="str">
            <v/>
          </cell>
        </row>
        <row r="1365">
          <cell r="A1365" t="str">
            <v/>
          </cell>
          <cell r="B1365" t="str">
            <v/>
          </cell>
          <cell r="C1365" t="str">
            <v/>
          </cell>
          <cell r="D1365" t="str">
            <v/>
          </cell>
          <cell r="E1365" t="str">
            <v/>
          </cell>
          <cell r="G1365" t="str">
            <v/>
          </cell>
          <cell r="H1365" t="str">
            <v/>
          </cell>
          <cell r="I1365" t="str">
            <v/>
          </cell>
          <cell r="K1365" t="str">
            <v/>
          </cell>
        </row>
        <row r="1366">
          <cell r="A1366" t="str">
            <v/>
          </cell>
          <cell r="B1366" t="str">
            <v/>
          </cell>
          <cell r="C1366" t="str">
            <v/>
          </cell>
          <cell r="D1366" t="str">
            <v/>
          </cell>
          <cell r="E1366" t="str">
            <v/>
          </cell>
          <cell r="G1366" t="str">
            <v/>
          </cell>
          <cell r="H1366" t="str">
            <v/>
          </cell>
          <cell r="I1366" t="str">
            <v/>
          </cell>
          <cell r="K1366" t="str">
            <v/>
          </cell>
        </row>
        <row r="1367">
          <cell r="A1367" t="str">
            <v/>
          </cell>
          <cell r="B1367" t="str">
            <v/>
          </cell>
          <cell r="C1367" t="str">
            <v/>
          </cell>
          <cell r="D1367" t="str">
            <v/>
          </cell>
          <cell r="E1367" t="str">
            <v/>
          </cell>
          <cell r="G1367" t="str">
            <v/>
          </cell>
          <cell r="H1367" t="str">
            <v/>
          </cell>
          <cell r="I1367" t="str">
            <v/>
          </cell>
          <cell r="K1367" t="str">
            <v/>
          </cell>
        </row>
        <row r="1368">
          <cell r="A1368" t="str">
            <v/>
          </cell>
          <cell r="B1368" t="str">
            <v/>
          </cell>
          <cell r="C1368" t="str">
            <v/>
          </cell>
          <cell r="D1368" t="str">
            <v/>
          </cell>
          <cell r="E1368" t="str">
            <v/>
          </cell>
          <cell r="G1368" t="str">
            <v/>
          </cell>
          <cell r="H1368" t="str">
            <v/>
          </cell>
          <cell r="I1368" t="str">
            <v/>
          </cell>
          <cell r="K1368" t="str">
            <v/>
          </cell>
        </row>
        <row r="1369">
          <cell r="A1369" t="str">
            <v/>
          </cell>
          <cell r="B1369" t="str">
            <v/>
          </cell>
          <cell r="C1369" t="str">
            <v/>
          </cell>
          <cell r="D1369" t="str">
            <v/>
          </cell>
          <cell r="E1369" t="str">
            <v/>
          </cell>
          <cell r="G1369" t="str">
            <v/>
          </cell>
          <cell r="H1369" t="str">
            <v/>
          </cell>
          <cell r="I1369" t="str">
            <v/>
          </cell>
          <cell r="K1369" t="str">
            <v/>
          </cell>
        </row>
        <row r="1370">
          <cell r="A1370" t="str">
            <v/>
          </cell>
          <cell r="B1370" t="str">
            <v/>
          </cell>
          <cell r="C1370" t="str">
            <v/>
          </cell>
          <cell r="D1370" t="str">
            <v/>
          </cell>
          <cell r="E1370" t="str">
            <v/>
          </cell>
          <cell r="G1370" t="str">
            <v/>
          </cell>
          <cell r="H1370" t="str">
            <v/>
          </cell>
          <cell r="I1370" t="str">
            <v/>
          </cell>
          <cell r="K1370" t="str">
            <v/>
          </cell>
        </row>
        <row r="1371">
          <cell r="A1371" t="str">
            <v/>
          </cell>
          <cell r="B1371" t="str">
            <v/>
          </cell>
          <cell r="C1371" t="str">
            <v/>
          </cell>
          <cell r="D1371" t="str">
            <v/>
          </cell>
          <cell r="E1371" t="str">
            <v/>
          </cell>
          <cell r="G1371" t="str">
            <v/>
          </cell>
          <cell r="H1371" t="str">
            <v/>
          </cell>
          <cell r="I1371" t="str">
            <v/>
          </cell>
          <cell r="K1371" t="str">
            <v/>
          </cell>
        </row>
        <row r="1372">
          <cell r="A1372" t="str">
            <v/>
          </cell>
          <cell r="B1372" t="str">
            <v/>
          </cell>
          <cell r="C1372" t="str">
            <v/>
          </cell>
          <cell r="D1372" t="str">
            <v/>
          </cell>
          <cell r="E1372" t="str">
            <v/>
          </cell>
          <cell r="G1372" t="str">
            <v/>
          </cell>
          <cell r="H1372" t="str">
            <v/>
          </cell>
          <cell r="I1372" t="str">
            <v/>
          </cell>
          <cell r="K1372" t="str">
            <v/>
          </cell>
        </row>
        <row r="1373">
          <cell r="A1373" t="str">
            <v/>
          </cell>
          <cell r="B1373" t="str">
            <v/>
          </cell>
          <cell r="C1373" t="str">
            <v/>
          </cell>
          <cell r="D1373" t="str">
            <v/>
          </cell>
          <cell r="E1373" t="str">
            <v/>
          </cell>
          <cell r="G1373" t="str">
            <v/>
          </cell>
          <cell r="H1373" t="str">
            <v/>
          </cell>
          <cell r="I1373" t="str">
            <v/>
          </cell>
          <cell r="K1373" t="str">
            <v/>
          </cell>
        </row>
        <row r="1374">
          <cell r="A1374" t="str">
            <v/>
          </cell>
          <cell r="B1374" t="str">
            <v/>
          </cell>
          <cell r="C1374" t="str">
            <v/>
          </cell>
          <cell r="D1374" t="str">
            <v/>
          </cell>
          <cell r="E1374" t="str">
            <v/>
          </cell>
          <cell r="G1374" t="str">
            <v/>
          </cell>
          <cell r="H1374" t="str">
            <v/>
          </cell>
          <cell r="I1374" t="str">
            <v/>
          </cell>
          <cell r="K1374" t="str">
            <v/>
          </cell>
        </row>
        <row r="1375">
          <cell r="A1375" t="str">
            <v/>
          </cell>
          <cell r="B1375" t="str">
            <v/>
          </cell>
          <cell r="C1375" t="str">
            <v/>
          </cell>
          <cell r="D1375" t="str">
            <v/>
          </cell>
          <cell r="E1375" t="str">
            <v/>
          </cell>
          <cell r="G1375" t="str">
            <v/>
          </cell>
          <cell r="H1375" t="str">
            <v/>
          </cell>
          <cell r="I1375" t="str">
            <v/>
          </cell>
          <cell r="K1375" t="str">
            <v/>
          </cell>
        </row>
        <row r="1376">
          <cell r="A1376" t="str">
            <v/>
          </cell>
          <cell r="B1376" t="str">
            <v/>
          </cell>
          <cell r="C1376" t="str">
            <v/>
          </cell>
          <cell r="D1376" t="str">
            <v/>
          </cell>
          <cell r="E1376" t="str">
            <v/>
          </cell>
          <cell r="G1376" t="str">
            <v/>
          </cell>
          <cell r="H1376" t="str">
            <v/>
          </cell>
          <cell r="I1376" t="str">
            <v/>
          </cell>
          <cell r="K1376" t="str">
            <v/>
          </cell>
        </row>
        <row r="1377">
          <cell r="A1377" t="str">
            <v/>
          </cell>
          <cell r="B1377" t="str">
            <v/>
          </cell>
          <cell r="C1377" t="str">
            <v/>
          </cell>
          <cell r="D1377" t="str">
            <v/>
          </cell>
          <cell r="E1377" t="str">
            <v/>
          </cell>
          <cell r="G1377" t="str">
            <v/>
          </cell>
          <cell r="H1377" t="str">
            <v/>
          </cell>
          <cell r="I1377" t="str">
            <v/>
          </cell>
          <cell r="K1377" t="str">
            <v/>
          </cell>
        </row>
        <row r="1378">
          <cell r="A1378" t="str">
            <v/>
          </cell>
          <cell r="B1378" t="str">
            <v/>
          </cell>
          <cell r="C1378" t="str">
            <v/>
          </cell>
          <cell r="D1378" t="str">
            <v/>
          </cell>
          <cell r="E1378" t="str">
            <v/>
          </cell>
          <cell r="G1378" t="str">
            <v/>
          </cell>
          <cell r="H1378" t="str">
            <v/>
          </cell>
          <cell r="I1378" t="str">
            <v/>
          </cell>
          <cell r="K1378" t="str">
            <v/>
          </cell>
        </row>
        <row r="1379">
          <cell r="A1379" t="str">
            <v/>
          </cell>
          <cell r="B1379" t="str">
            <v/>
          </cell>
          <cell r="C1379" t="str">
            <v/>
          </cell>
          <cell r="D1379" t="str">
            <v/>
          </cell>
          <cell r="E1379" t="str">
            <v/>
          </cell>
          <cell r="G1379" t="str">
            <v/>
          </cell>
          <cell r="H1379" t="str">
            <v/>
          </cell>
          <cell r="I1379" t="str">
            <v/>
          </cell>
          <cell r="K1379" t="str">
            <v/>
          </cell>
        </row>
        <row r="1380">
          <cell r="A1380" t="str">
            <v/>
          </cell>
          <cell r="B1380" t="str">
            <v/>
          </cell>
          <cell r="C1380" t="str">
            <v/>
          </cell>
          <cell r="D1380" t="str">
            <v/>
          </cell>
          <cell r="E1380" t="str">
            <v/>
          </cell>
          <cell r="G1380" t="str">
            <v/>
          </cell>
          <cell r="H1380" t="str">
            <v/>
          </cell>
          <cell r="I1380" t="str">
            <v/>
          </cell>
          <cell r="K1380" t="str">
            <v/>
          </cell>
        </row>
        <row r="1381">
          <cell r="A1381" t="str">
            <v/>
          </cell>
          <cell r="B1381" t="str">
            <v/>
          </cell>
          <cell r="C1381" t="str">
            <v/>
          </cell>
          <cell r="D1381" t="str">
            <v/>
          </cell>
          <cell r="E1381" t="str">
            <v/>
          </cell>
          <cell r="G1381" t="str">
            <v/>
          </cell>
          <cell r="H1381" t="str">
            <v/>
          </cell>
          <cell r="I1381" t="str">
            <v/>
          </cell>
          <cell r="K1381" t="str">
            <v/>
          </cell>
        </row>
        <row r="1382">
          <cell r="A1382" t="str">
            <v/>
          </cell>
          <cell r="B1382" t="str">
            <v/>
          </cell>
          <cell r="C1382" t="str">
            <v/>
          </cell>
          <cell r="D1382" t="str">
            <v/>
          </cell>
          <cell r="E1382" t="str">
            <v/>
          </cell>
          <cell r="G1382" t="str">
            <v/>
          </cell>
          <cell r="H1382" t="str">
            <v/>
          </cell>
          <cell r="I1382" t="str">
            <v/>
          </cell>
          <cell r="K1382" t="str">
            <v/>
          </cell>
        </row>
        <row r="1383">
          <cell r="A1383" t="str">
            <v/>
          </cell>
          <cell r="B1383" t="str">
            <v/>
          </cell>
          <cell r="C1383" t="str">
            <v/>
          </cell>
          <cell r="D1383" t="str">
            <v/>
          </cell>
          <cell r="E1383" t="str">
            <v/>
          </cell>
          <cell r="G1383" t="str">
            <v/>
          </cell>
          <cell r="H1383" t="str">
            <v/>
          </cell>
          <cell r="I1383" t="str">
            <v/>
          </cell>
          <cell r="K1383" t="str">
            <v/>
          </cell>
        </row>
        <row r="1384">
          <cell r="A1384" t="str">
            <v/>
          </cell>
          <cell r="B1384" t="str">
            <v/>
          </cell>
          <cell r="C1384" t="str">
            <v/>
          </cell>
          <cell r="D1384" t="str">
            <v/>
          </cell>
          <cell r="E1384" t="str">
            <v/>
          </cell>
          <cell r="G1384" t="str">
            <v/>
          </cell>
          <cell r="H1384" t="str">
            <v/>
          </cell>
          <cell r="I1384" t="str">
            <v/>
          </cell>
          <cell r="K1384" t="str">
            <v/>
          </cell>
        </row>
        <row r="1385">
          <cell r="A1385" t="str">
            <v/>
          </cell>
          <cell r="B1385" t="str">
            <v/>
          </cell>
          <cell r="C1385" t="str">
            <v/>
          </cell>
          <cell r="D1385" t="str">
            <v/>
          </cell>
          <cell r="E1385" t="str">
            <v/>
          </cell>
          <cell r="G1385" t="str">
            <v/>
          </cell>
          <cell r="H1385" t="str">
            <v/>
          </cell>
          <cell r="I1385" t="str">
            <v/>
          </cell>
          <cell r="K1385" t="str">
            <v/>
          </cell>
        </row>
        <row r="1386">
          <cell r="A1386" t="str">
            <v/>
          </cell>
          <cell r="B1386" t="str">
            <v/>
          </cell>
          <cell r="C1386" t="str">
            <v/>
          </cell>
          <cell r="D1386" t="str">
            <v/>
          </cell>
          <cell r="E1386" t="str">
            <v/>
          </cell>
          <cell r="G1386" t="str">
            <v/>
          </cell>
          <cell r="H1386" t="str">
            <v/>
          </cell>
          <cell r="I1386" t="str">
            <v/>
          </cell>
          <cell r="K1386" t="str">
            <v/>
          </cell>
        </row>
        <row r="1388">
          <cell r="A1388" t="str">
            <v>No of Holes</v>
          </cell>
          <cell r="B1388" t="str">
            <v>Avg. Hole Depth</v>
          </cell>
          <cell r="C1388" t="str">
            <v>Total Volume</v>
          </cell>
          <cell r="D1388" t="str">
            <v>Total Explosives</v>
          </cell>
          <cell r="G1388" t="str">
            <v>Avg. Loading Height</v>
          </cell>
          <cell r="H1388" t="str">
            <v>Avg. PF</v>
          </cell>
          <cell r="I1388" t="str">
            <v>Avg. Stemming</v>
          </cell>
          <cell r="K1388" t="str">
            <v>Avg. In Hole Density</v>
          </cell>
        </row>
        <row r="1389">
          <cell r="A1389">
            <v>273</v>
          </cell>
          <cell r="B1389">
            <v>13.669230769230753</v>
          </cell>
          <cell r="C1389">
            <v>78763.99165104593</v>
          </cell>
          <cell r="D1389">
            <v>104953.45696751955</v>
          </cell>
          <cell r="E1389">
            <v>0</v>
          </cell>
          <cell r="G1389">
            <v>7.4692307692307729</v>
          </cell>
          <cell r="H1389">
            <v>1.3325055620911495</v>
          </cell>
          <cell r="I1389">
            <v>6.2000000000000286</v>
          </cell>
          <cell r="K1389">
            <v>1.2496165835767465</v>
          </cell>
        </row>
        <row r="1391">
          <cell r="A1391" t="str">
            <v>CP2 PATTERN 2</v>
          </cell>
          <cell r="D1391" t="str">
            <v>Emulsion AquaMAX1270</v>
          </cell>
        </row>
        <row r="1392">
          <cell r="A1392" t="str">
            <v>Hole #</v>
          </cell>
          <cell r="B1392" t="str">
            <v>Design Depth</v>
          </cell>
          <cell r="C1392" t="str">
            <v>BCM</v>
          </cell>
          <cell r="D1392" t="str">
            <v>Design Bulk Charge</v>
          </cell>
          <cell r="E1392" t="str">
            <v>Design Package Charge</v>
          </cell>
          <cell r="F1392" t="str">
            <v>Insert "P" if loading with Package</v>
          </cell>
          <cell r="G1392" t="str">
            <v xml:space="preserve"> Loading Height</v>
          </cell>
          <cell r="H1392" t="str">
            <v>PF per Hole</v>
          </cell>
          <cell r="I1392" t="str">
            <v>Design Stemming Height</v>
          </cell>
          <cell r="J1392" t="str">
            <v>Actual Stemming Height</v>
          </cell>
          <cell r="K1392" t="str">
            <v>Average In Hole Density</v>
          </cell>
        </row>
        <row r="1393">
          <cell r="A1393">
            <v>1</v>
          </cell>
          <cell r="B1393">
            <v>12.6</v>
          </cell>
          <cell r="C1393">
            <v>127.05</v>
          </cell>
          <cell r="D1393">
            <v>170.75998298227756</v>
          </cell>
          <cell r="E1393" t="str">
            <v/>
          </cell>
          <cell r="G1393">
            <v>6.3999999999999995</v>
          </cell>
          <cell r="H1393">
            <v>1.3440376464563366</v>
          </cell>
          <cell r="I1393">
            <v>6.2</v>
          </cell>
          <cell r="K1393">
            <v>1.2478097049548853</v>
          </cell>
        </row>
        <row r="1394">
          <cell r="A1394">
            <v>2</v>
          </cell>
          <cell r="B1394">
            <v>12.6</v>
          </cell>
          <cell r="C1394">
            <v>127.05</v>
          </cell>
          <cell r="D1394">
            <v>170.75998298227756</v>
          </cell>
          <cell r="E1394" t="str">
            <v/>
          </cell>
          <cell r="G1394">
            <v>6.3999999999999995</v>
          </cell>
          <cell r="H1394">
            <v>1.3440376464563366</v>
          </cell>
          <cell r="I1394">
            <v>6.2</v>
          </cell>
          <cell r="K1394">
            <v>1.2478097049548853</v>
          </cell>
        </row>
        <row r="1395">
          <cell r="A1395">
            <v>3</v>
          </cell>
          <cell r="B1395">
            <v>12.6</v>
          </cell>
          <cell r="C1395">
            <v>127.05</v>
          </cell>
          <cell r="D1395">
            <v>170.75998298227756</v>
          </cell>
          <cell r="E1395" t="str">
            <v/>
          </cell>
          <cell r="G1395">
            <v>6.3999999999999995</v>
          </cell>
          <cell r="H1395">
            <v>1.3440376464563366</v>
          </cell>
          <cell r="I1395">
            <v>6.2</v>
          </cell>
          <cell r="K1395">
            <v>1.2478097049548853</v>
          </cell>
        </row>
        <row r="1396">
          <cell r="A1396">
            <v>4</v>
          </cell>
          <cell r="B1396">
            <v>12.6</v>
          </cell>
          <cell r="C1396">
            <v>127.05</v>
          </cell>
          <cell r="D1396">
            <v>170.75998298227756</v>
          </cell>
          <cell r="E1396" t="str">
            <v/>
          </cell>
          <cell r="G1396">
            <v>6.3999999999999995</v>
          </cell>
          <cell r="H1396">
            <v>1.3440376464563366</v>
          </cell>
          <cell r="I1396">
            <v>6.2</v>
          </cell>
          <cell r="K1396">
            <v>1.2478097049548853</v>
          </cell>
        </row>
        <row r="1397">
          <cell r="A1397">
            <v>5</v>
          </cell>
          <cell r="B1397">
            <v>12.7</v>
          </cell>
          <cell r="C1397">
            <v>128.1</v>
          </cell>
          <cell r="D1397">
            <v>173.42810771637562</v>
          </cell>
          <cell r="E1397" t="str">
            <v/>
          </cell>
          <cell r="G1397">
            <v>6.4999999999999991</v>
          </cell>
          <cell r="H1397">
            <v>1.3538493966930181</v>
          </cell>
          <cell r="I1397">
            <v>6.2</v>
          </cell>
          <cell r="K1397">
            <v>1.2478097049548853</v>
          </cell>
        </row>
        <row r="1398">
          <cell r="A1398">
            <v>6</v>
          </cell>
          <cell r="B1398">
            <v>12.8</v>
          </cell>
          <cell r="C1398">
            <v>129.15</v>
          </cell>
          <cell r="D1398">
            <v>176.09623245047376</v>
          </cell>
          <cell r="E1398" t="str">
            <v/>
          </cell>
          <cell r="G1398">
            <v>6.6000000000000005</v>
          </cell>
          <cell r="H1398">
            <v>1.3635016062754453</v>
          </cell>
          <cell r="I1398">
            <v>6.2</v>
          </cell>
          <cell r="K1398">
            <v>1.2478097049548853</v>
          </cell>
        </row>
        <row r="1399">
          <cell r="A1399">
            <v>7</v>
          </cell>
          <cell r="B1399">
            <v>13</v>
          </cell>
          <cell r="C1399">
            <v>131.25</v>
          </cell>
          <cell r="D1399">
            <v>181.43248191866991</v>
          </cell>
          <cell r="E1399" t="str">
            <v/>
          </cell>
          <cell r="G1399">
            <v>6.8</v>
          </cell>
          <cell r="H1399">
            <v>1.3823427193803421</v>
          </cell>
          <cell r="I1399">
            <v>6.2</v>
          </cell>
          <cell r="K1399">
            <v>1.2478097049548853</v>
          </cell>
        </row>
        <row r="1400">
          <cell r="A1400">
            <v>8</v>
          </cell>
          <cell r="B1400">
            <v>13</v>
          </cell>
          <cell r="C1400">
            <v>131.25</v>
          </cell>
          <cell r="D1400">
            <v>181.43248191866991</v>
          </cell>
          <cell r="E1400" t="str">
            <v/>
          </cell>
          <cell r="G1400">
            <v>6.8</v>
          </cell>
          <cell r="H1400">
            <v>1.3823427193803421</v>
          </cell>
          <cell r="I1400">
            <v>6.2</v>
          </cell>
          <cell r="K1400">
            <v>1.2478097049548853</v>
          </cell>
        </row>
        <row r="1401">
          <cell r="A1401">
            <v>9</v>
          </cell>
          <cell r="B1401">
            <v>13</v>
          </cell>
          <cell r="C1401">
            <v>131.25</v>
          </cell>
          <cell r="D1401">
            <v>181.43248191866991</v>
          </cell>
          <cell r="E1401" t="str">
            <v/>
          </cell>
          <cell r="G1401">
            <v>6.8</v>
          </cell>
          <cell r="H1401">
            <v>1.3823427193803421</v>
          </cell>
          <cell r="I1401">
            <v>6.2</v>
          </cell>
          <cell r="K1401">
            <v>1.2478097049548853</v>
          </cell>
        </row>
        <row r="1402">
          <cell r="A1402">
            <v>10</v>
          </cell>
          <cell r="B1402">
            <v>12.9</v>
          </cell>
          <cell r="C1402">
            <v>130.20000000000002</v>
          </cell>
          <cell r="D1402">
            <v>178.76435718457185</v>
          </cell>
          <cell r="E1402" t="str">
            <v/>
          </cell>
          <cell r="G1402">
            <v>6.7</v>
          </cell>
          <cell r="H1402">
            <v>1.3729981350581553</v>
          </cell>
          <cell r="I1402">
            <v>6.2</v>
          </cell>
          <cell r="K1402">
            <v>1.2478097049548853</v>
          </cell>
        </row>
        <row r="1403">
          <cell r="A1403">
            <v>11</v>
          </cell>
          <cell r="B1403">
            <v>13</v>
          </cell>
          <cell r="C1403">
            <v>131.25</v>
          </cell>
          <cell r="D1403">
            <v>181.43248191866991</v>
          </cell>
          <cell r="E1403" t="str">
            <v/>
          </cell>
          <cell r="G1403">
            <v>6.8</v>
          </cell>
          <cell r="H1403">
            <v>1.3823427193803421</v>
          </cell>
          <cell r="I1403">
            <v>6.2</v>
          </cell>
          <cell r="K1403">
            <v>1.2478097049548853</v>
          </cell>
        </row>
        <row r="1404">
          <cell r="A1404">
            <v>12</v>
          </cell>
          <cell r="B1404">
            <v>13.1</v>
          </cell>
          <cell r="C1404">
            <v>132.29999999999998</v>
          </cell>
          <cell r="D1404">
            <v>184.34621761109304</v>
          </cell>
          <cell r="E1404" t="str">
            <v/>
          </cell>
          <cell r="G1404">
            <v>6.8999999999999995</v>
          </cell>
          <cell r="H1404">
            <v>1.393395446795866</v>
          </cell>
          <cell r="I1404">
            <v>6.2</v>
          </cell>
          <cell r="K1404">
            <v>1.2494744237356294</v>
          </cell>
        </row>
        <row r="1405">
          <cell r="A1405">
            <v>13</v>
          </cell>
          <cell r="B1405">
            <v>13.3</v>
          </cell>
          <cell r="C1405">
            <v>134.4</v>
          </cell>
          <cell r="D1405">
            <v>189.68958623750157</v>
          </cell>
          <cell r="E1405" t="str">
            <v/>
          </cell>
          <cell r="G1405">
            <v>7.1000000000000005</v>
          </cell>
          <cell r="H1405">
            <v>1.4113808499814104</v>
          </cell>
          <cell r="I1405">
            <v>6.2</v>
          </cell>
          <cell r="K1405">
            <v>1.2494744237356294</v>
          </cell>
        </row>
        <row r="1406">
          <cell r="A1406">
            <v>14</v>
          </cell>
          <cell r="B1406">
            <v>13.3</v>
          </cell>
          <cell r="C1406">
            <v>134.4</v>
          </cell>
          <cell r="D1406">
            <v>189.68958623750157</v>
          </cell>
          <cell r="E1406" t="str">
            <v/>
          </cell>
          <cell r="G1406">
            <v>7.1000000000000005</v>
          </cell>
          <cell r="H1406">
            <v>1.4113808499814104</v>
          </cell>
          <cell r="I1406">
            <v>6.2</v>
          </cell>
          <cell r="K1406">
            <v>1.2494744237356294</v>
          </cell>
        </row>
        <row r="1407">
          <cell r="A1407">
            <v>15</v>
          </cell>
          <cell r="B1407">
            <v>13.1</v>
          </cell>
          <cell r="C1407">
            <v>132.29999999999998</v>
          </cell>
          <cell r="D1407">
            <v>184.34621761109304</v>
          </cell>
          <cell r="E1407" t="str">
            <v/>
          </cell>
          <cell r="G1407">
            <v>6.8999999999999995</v>
          </cell>
          <cell r="H1407">
            <v>1.393395446795866</v>
          </cell>
          <cell r="I1407">
            <v>6.2</v>
          </cell>
          <cell r="K1407">
            <v>1.2494744237356294</v>
          </cell>
        </row>
        <row r="1408">
          <cell r="A1408">
            <v>16</v>
          </cell>
          <cell r="B1408">
            <v>13</v>
          </cell>
          <cell r="C1408">
            <v>131.25</v>
          </cell>
          <cell r="D1408">
            <v>181.43248191866991</v>
          </cell>
          <cell r="E1408" t="str">
            <v/>
          </cell>
          <cell r="G1408">
            <v>6.8</v>
          </cell>
          <cell r="H1408">
            <v>1.3823427193803421</v>
          </cell>
          <cell r="I1408">
            <v>6.2</v>
          </cell>
          <cell r="K1408">
            <v>1.2478097049548853</v>
          </cell>
        </row>
        <row r="1409">
          <cell r="A1409">
            <v>17</v>
          </cell>
          <cell r="B1409">
            <v>12.9</v>
          </cell>
          <cell r="C1409">
            <v>130.20000000000002</v>
          </cell>
          <cell r="D1409">
            <v>178.76435718457185</v>
          </cell>
          <cell r="E1409" t="str">
            <v/>
          </cell>
          <cell r="G1409">
            <v>6.7</v>
          </cell>
          <cell r="H1409">
            <v>1.3729981350581553</v>
          </cell>
          <cell r="I1409">
            <v>6.2</v>
          </cell>
          <cell r="K1409">
            <v>1.2478097049548853</v>
          </cell>
        </row>
        <row r="1410">
          <cell r="A1410">
            <v>18</v>
          </cell>
          <cell r="B1410">
            <v>12.9</v>
          </cell>
          <cell r="C1410">
            <v>130.20000000000002</v>
          </cell>
          <cell r="D1410">
            <v>178.76435718457185</v>
          </cell>
          <cell r="E1410" t="str">
            <v/>
          </cell>
          <cell r="G1410">
            <v>6.7</v>
          </cell>
          <cell r="H1410">
            <v>1.3729981350581553</v>
          </cell>
          <cell r="I1410">
            <v>6.2</v>
          </cell>
          <cell r="K1410">
            <v>1.2478097049548853</v>
          </cell>
        </row>
        <row r="1411">
          <cell r="A1411">
            <v>19</v>
          </cell>
          <cell r="B1411">
            <v>12.9</v>
          </cell>
          <cell r="C1411">
            <v>130.20000000000002</v>
          </cell>
          <cell r="D1411">
            <v>178.76435718457185</v>
          </cell>
          <cell r="E1411" t="str">
            <v/>
          </cell>
          <cell r="G1411">
            <v>6.7</v>
          </cell>
          <cell r="H1411">
            <v>1.3729981350581553</v>
          </cell>
          <cell r="I1411">
            <v>6.2</v>
          </cell>
          <cell r="K1411">
            <v>1.2478097049548853</v>
          </cell>
        </row>
        <row r="1412">
          <cell r="A1412">
            <v>20</v>
          </cell>
          <cell r="B1412">
            <v>13</v>
          </cell>
          <cell r="C1412">
            <v>131.25</v>
          </cell>
          <cell r="D1412">
            <v>181.43248191866991</v>
          </cell>
          <cell r="E1412" t="str">
            <v/>
          </cell>
          <cell r="G1412">
            <v>6.8</v>
          </cell>
          <cell r="H1412">
            <v>1.3823427193803421</v>
          </cell>
          <cell r="I1412">
            <v>6.2</v>
          </cell>
          <cell r="K1412">
            <v>1.2478097049548853</v>
          </cell>
        </row>
        <row r="1413">
          <cell r="A1413">
            <v>21</v>
          </cell>
          <cell r="B1413">
            <v>13</v>
          </cell>
          <cell r="C1413">
            <v>131.25</v>
          </cell>
          <cell r="D1413">
            <v>181.43248191866991</v>
          </cell>
          <cell r="E1413" t="str">
            <v/>
          </cell>
          <cell r="G1413">
            <v>6.8</v>
          </cell>
          <cell r="H1413">
            <v>1.3823427193803421</v>
          </cell>
          <cell r="I1413">
            <v>6.2</v>
          </cell>
          <cell r="K1413">
            <v>1.2478097049548853</v>
          </cell>
        </row>
        <row r="1414">
          <cell r="A1414">
            <v>22</v>
          </cell>
          <cell r="B1414">
            <v>13.1</v>
          </cell>
          <cell r="C1414">
            <v>132.29999999999998</v>
          </cell>
          <cell r="D1414">
            <v>184.34621761109304</v>
          </cell>
          <cell r="E1414" t="str">
            <v/>
          </cell>
          <cell r="G1414">
            <v>6.8999999999999995</v>
          </cell>
          <cell r="H1414">
            <v>1.393395446795866</v>
          </cell>
          <cell r="I1414">
            <v>6.2</v>
          </cell>
          <cell r="K1414">
            <v>1.2494744237356294</v>
          </cell>
        </row>
        <row r="1415">
          <cell r="A1415">
            <v>23</v>
          </cell>
          <cell r="B1415">
            <v>13.1</v>
          </cell>
          <cell r="C1415">
            <v>132.29999999999998</v>
          </cell>
          <cell r="D1415">
            <v>184.34621761109304</v>
          </cell>
          <cell r="E1415" t="str">
            <v/>
          </cell>
          <cell r="G1415">
            <v>6.8999999999999995</v>
          </cell>
          <cell r="H1415">
            <v>1.393395446795866</v>
          </cell>
          <cell r="I1415">
            <v>6.2</v>
          </cell>
          <cell r="K1415">
            <v>1.2494744237356294</v>
          </cell>
        </row>
        <row r="1416">
          <cell r="A1416">
            <v>24</v>
          </cell>
          <cell r="B1416">
            <v>13.1</v>
          </cell>
          <cell r="C1416">
            <v>132.29999999999998</v>
          </cell>
          <cell r="D1416">
            <v>184.34621761109304</v>
          </cell>
          <cell r="E1416" t="str">
            <v/>
          </cell>
          <cell r="G1416">
            <v>6.8999999999999995</v>
          </cell>
          <cell r="H1416">
            <v>1.393395446795866</v>
          </cell>
          <cell r="I1416">
            <v>6.2</v>
          </cell>
          <cell r="K1416">
            <v>1.2494744237356294</v>
          </cell>
        </row>
        <row r="1417">
          <cell r="A1417">
            <v>25</v>
          </cell>
          <cell r="B1417">
            <v>13</v>
          </cell>
          <cell r="C1417">
            <v>131.25</v>
          </cell>
          <cell r="D1417">
            <v>181.43248191866991</v>
          </cell>
          <cell r="E1417" t="str">
            <v/>
          </cell>
          <cell r="G1417">
            <v>6.8</v>
          </cell>
          <cell r="H1417">
            <v>1.3823427193803421</v>
          </cell>
          <cell r="I1417">
            <v>6.2</v>
          </cell>
          <cell r="K1417">
            <v>1.2478097049548853</v>
          </cell>
        </row>
        <row r="1418">
          <cell r="A1418">
            <v>26</v>
          </cell>
          <cell r="B1418">
            <v>13</v>
          </cell>
          <cell r="C1418">
            <v>131.25</v>
          </cell>
          <cell r="D1418">
            <v>181.43248191866991</v>
          </cell>
          <cell r="E1418" t="str">
            <v/>
          </cell>
          <cell r="G1418">
            <v>6.8</v>
          </cell>
          <cell r="H1418">
            <v>1.3823427193803421</v>
          </cell>
          <cell r="I1418">
            <v>6.2</v>
          </cell>
          <cell r="K1418">
            <v>1.2478097049548853</v>
          </cell>
        </row>
        <row r="1419">
          <cell r="A1419">
            <v>27</v>
          </cell>
          <cell r="B1419">
            <v>13</v>
          </cell>
          <cell r="C1419">
            <v>131.25</v>
          </cell>
          <cell r="D1419">
            <v>181.43248191866991</v>
          </cell>
          <cell r="E1419" t="str">
            <v/>
          </cell>
          <cell r="G1419">
            <v>6.8</v>
          </cell>
          <cell r="H1419">
            <v>1.3823427193803421</v>
          </cell>
          <cell r="I1419">
            <v>6.2</v>
          </cell>
          <cell r="K1419">
            <v>1.2478097049548853</v>
          </cell>
        </row>
        <row r="1420">
          <cell r="A1420">
            <v>28</v>
          </cell>
          <cell r="B1420">
            <v>13</v>
          </cell>
          <cell r="C1420">
            <v>131.25</v>
          </cell>
          <cell r="D1420">
            <v>181.43248191866991</v>
          </cell>
          <cell r="E1420" t="str">
            <v/>
          </cell>
          <cell r="G1420">
            <v>6.8</v>
          </cell>
          <cell r="H1420">
            <v>1.3823427193803421</v>
          </cell>
          <cell r="I1420">
            <v>6.2</v>
          </cell>
          <cell r="K1420">
            <v>1.2478097049548853</v>
          </cell>
        </row>
        <row r="1421">
          <cell r="A1421">
            <v>29</v>
          </cell>
          <cell r="B1421">
            <v>12.9</v>
          </cell>
          <cell r="C1421">
            <v>130.20000000000002</v>
          </cell>
          <cell r="D1421">
            <v>178.76435718457185</v>
          </cell>
          <cell r="E1421" t="str">
            <v/>
          </cell>
          <cell r="G1421">
            <v>6.7</v>
          </cell>
          <cell r="H1421">
            <v>1.3729981350581553</v>
          </cell>
          <cell r="I1421">
            <v>6.2</v>
          </cell>
          <cell r="K1421">
            <v>1.2478097049548853</v>
          </cell>
        </row>
        <row r="1422">
          <cell r="A1422">
            <v>30</v>
          </cell>
          <cell r="B1422">
            <v>12.9</v>
          </cell>
          <cell r="C1422">
            <v>130.20000000000002</v>
          </cell>
          <cell r="D1422">
            <v>178.76435718457185</v>
          </cell>
          <cell r="E1422" t="str">
            <v/>
          </cell>
          <cell r="G1422">
            <v>6.7</v>
          </cell>
          <cell r="H1422">
            <v>1.3729981350581553</v>
          </cell>
          <cell r="I1422">
            <v>6.2</v>
          </cell>
          <cell r="K1422">
            <v>1.2478097049548853</v>
          </cell>
        </row>
        <row r="1423">
          <cell r="A1423">
            <v>31</v>
          </cell>
          <cell r="B1423">
            <v>12.8</v>
          </cell>
          <cell r="C1423">
            <v>129.15</v>
          </cell>
          <cell r="D1423">
            <v>176.09623245047376</v>
          </cell>
          <cell r="E1423" t="str">
            <v/>
          </cell>
          <cell r="G1423">
            <v>6.6000000000000005</v>
          </cell>
          <cell r="H1423">
            <v>1.3635016062754453</v>
          </cell>
          <cell r="I1423">
            <v>6.2</v>
          </cell>
          <cell r="K1423">
            <v>1.2478097049548853</v>
          </cell>
        </row>
        <row r="1424">
          <cell r="A1424">
            <v>32</v>
          </cell>
          <cell r="B1424">
            <v>12.9</v>
          </cell>
          <cell r="C1424">
            <v>130.20000000000002</v>
          </cell>
          <cell r="D1424">
            <v>178.76435718457185</v>
          </cell>
          <cell r="E1424" t="str">
            <v/>
          </cell>
          <cell r="G1424">
            <v>6.7</v>
          </cell>
          <cell r="H1424">
            <v>1.3729981350581553</v>
          </cell>
          <cell r="I1424">
            <v>6.2</v>
          </cell>
          <cell r="K1424">
            <v>1.2478097049548853</v>
          </cell>
        </row>
        <row r="1425">
          <cell r="A1425">
            <v>33</v>
          </cell>
          <cell r="B1425">
            <v>12.9</v>
          </cell>
          <cell r="C1425">
            <v>130.20000000000002</v>
          </cell>
          <cell r="D1425">
            <v>178.76435718457185</v>
          </cell>
          <cell r="E1425" t="str">
            <v/>
          </cell>
          <cell r="G1425">
            <v>6.7</v>
          </cell>
          <cell r="H1425">
            <v>1.3729981350581553</v>
          </cell>
          <cell r="I1425">
            <v>6.2</v>
          </cell>
          <cell r="K1425">
            <v>1.2478097049548853</v>
          </cell>
        </row>
        <row r="1426">
          <cell r="A1426">
            <v>34</v>
          </cell>
          <cell r="B1426">
            <v>12.9</v>
          </cell>
          <cell r="C1426">
            <v>130.20000000000002</v>
          </cell>
          <cell r="D1426">
            <v>178.76435718457185</v>
          </cell>
          <cell r="E1426" t="str">
            <v/>
          </cell>
          <cell r="G1426">
            <v>6.7</v>
          </cell>
          <cell r="H1426">
            <v>1.3729981350581553</v>
          </cell>
          <cell r="I1426">
            <v>6.2</v>
          </cell>
          <cell r="K1426">
            <v>1.2478097049548853</v>
          </cell>
        </row>
        <row r="1427">
          <cell r="A1427">
            <v>35</v>
          </cell>
          <cell r="B1427">
            <v>12.9</v>
          </cell>
          <cell r="C1427">
            <v>130.20000000000002</v>
          </cell>
          <cell r="D1427">
            <v>178.76435718457185</v>
          </cell>
          <cell r="E1427" t="str">
            <v/>
          </cell>
          <cell r="G1427">
            <v>6.7</v>
          </cell>
          <cell r="H1427">
            <v>1.3729981350581553</v>
          </cell>
          <cell r="I1427">
            <v>6.2</v>
          </cell>
          <cell r="K1427">
            <v>1.2478097049548853</v>
          </cell>
        </row>
        <row r="1428">
          <cell r="A1428">
            <v>36</v>
          </cell>
          <cell r="B1428">
            <v>12.9</v>
          </cell>
          <cell r="C1428">
            <v>130.20000000000002</v>
          </cell>
          <cell r="D1428">
            <v>178.76435718457185</v>
          </cell>
          <cell r="E1428" t="str">
            <v/>
          </cell>
          <cell r="G1428">
            <v>6.7</v>
          </cell>
          <cell r="H1428">
            <v>1.3729981350581553</v>
          </cell>
          <cell r="I1428">
            <v>6.2</v>
          </cell>
          <cell r="K1428">
            <v>1.2478097049548853</v>
          </cell>
        </row>
        <row r="1429">
          <cell r="A1429">
            <v>37</v>
          </cell>
          <cell r="B1429">
            <v>13</v>
          </cell>
          <cell r="C1429">
            <v>131.25</v>
          </cell>
          <cell r="D1429">
            <v>181.43248191866991</v>
          </cell>
          <cell r="E1429" t="str">
            <v/>
          </cell>
          <cell r="G1429">
            <v>6.8</v>
          </cell>
          <cell r="H1429">
            <v>1.3823427193803421</v>
          </cell>
          <cell r="I1429">
            <v>6.2</v>
          </cell>
          <cell r="K1429">
            <v>1.2478097049548853</v>
          </cell>
        </row>
        <row r="1430">
          <cell r="A1430">
            <v>38</v>
          </cell>
          <cell r="B1430">
            <v>13</v>
          </cell>
          <cell r="C1430">
            <v>131.25</v>
          </cell>
          <cell r="D1430">
            <v>181.43248191866991</v>
          </cell>
          <cell r="E1430" t="str">
            <v/>
          </cell>
          <cell r="G1430">
            <v>6.8</v>
          </cell>
          <cell r="H1430">
            <v>1.3823427193803421</v>
          </cell>
          <cell r="I1430">
            <v>6.2</v>
          </cell>
          <cell r="K1430">
            <v>1.2478097049548853</v>
          </cell>
        </row>
        <row r="1431">
          <cell r="A1431">
            <v>39</v>
          </cell>
          <cell r="B1431">
            <v>12.9</v>
          </cell>
          <cell r="C1431">
            <v>130.20000000000002</v>
          </cell>
          <cell r="D1431">
            <v>178.76435718457185</v>
          </cell>
          <cell r="E1431" t="str">
            <v/>
          </cell>
          <cell r="G1431">
            <v>6.7</v>
          </cell>
          <cell r="H1431">
            <v>1.3729981350581553</v>
          </cell>
          <cell r="I1431">
            <v>6.2</v>
          </cell>
          <cell r="K1431">
            <v>1.2478097049548853</v>
          </cell>
        </row>
        <row r="1432">
          <cell r="A1432">
            <v>40</v>
          </cell>
          <cell r="B1432">
            <v>12.8</v>
          </cell>
          <cell r="C1432">
            <v>129.15</v>
          </cell>
          <cell r="D1432">
            <v>176.09623245047376</v>
          </cell>
          <cell r="E1432" t="str">
            <v/>
          </cell>
          <cell r="G1432">
            <v>6.6000000000000005</v>
          </cell>
          <cell r="H1432">
            <v>1.3635016062754453</v>
          </cell>
          <cell r="I1432">
            <v>6.2</v>
          </cell>
          <cell r="K1432">
            <v>1.2478097049548853</v>
          </cell>
        </row>
        <row r="1433">
          <cell r="A1433">
            <v>41</v>
          </cell>
          <cell r="B1433">
            <v>12.8</v>
          </cell>
          <cell r="C1433">
            <v>129.15</v>
          </cell>
          <cell r="D1433">
            <v>176.09623245047376</v>
          </cell>
          <cell r="E1433" t="str">
            <v/>
          </cell>
          <cell r="G1433">
            <v>6.6000000000000005</v>
          </cell>
          <cell r="H1433">
            <v>1.3635016062754453</v>
          </cell>
          <cell r="I1433">
            <v>6.2</v>
          </cell>
          <cell r="K1433">
            <v>1.2478097049548853</v>
          </cell>
        </row>
        <row r="1434">
          <cell r="A1434">
            <v>42</v>
          </cell>
          <cell r="B1434">
            <v>13</v>
          </cell>
          <cell r="C1434">
            <v>131.25</v>
          </cell>
          <cell r="D1434">
            <v>181.43248191866991</v>
          </cell>
          <cell r="E1434" t="str">
            <v/>
          </cell>
          <cell r="G1434">
            <v>6.8</v>
          </cell>
          <cell r="H1434">
            <v>1.3823427193803421</v>
          </cell>
          <cell r="I1434">
            <v>6.2</v>
          </cell>
          <cell r="K1434">
            <v>1.2478097049548853</v>
          </cell>
        </row>
        <row r="1435">
          <cell r="A1435">
            <v>43</v>
          </cell>
          <cell r="B1435">
            <v>13.1</v>
          </cell>
          <cell r="C1435">
            <v>132.29999999999998</v>
          </cell>
          <cell r="D1435">
            <v>184.34621761109304</v>
          </cell>
          <cell r="E1435" t="str">
            <v/>
          </cell>
          <cell r="G1435">
            <v>6.8999999999999995</v>
          </cell>
          <cell r="H1435">
            <v>1.393395446795866</v>
          </cell>
          <cell r="I1435">
            <v>6.2</v>
          </cell>
          <cell r="K1435">
            <v>1.2494744237356294</v>
          </cell>
        </row>
        <row r="1436">
          <cell r="A1436">
            <v>44</v>
          </cell>
          <cell r="B1436">
            <v>13.2</v>
          </cell>
          <cell r="C1436">
            <v>133.35</v>
          </cell>
          <cell r="D1436">
            <v>187.01790192429729</v>
          </cell>
          <cell r="E1436" t="str">
            <v/>
          </cell>
          <cell r="G1436">
            <v>6.9999999999999991</v>
          </cell>
          <cell r="H1436">
            <v>1.4024589570625969</v>
          </cell>
          <cell r="I1436">
            <v>6.2</v>
          </cell>
          <cell r="K1436">
            <v>1.2494744237356294</v>
          </cell>
        </row>
        <row r="1437">
          <cell r="A1437">
            <v>45</v>
          </cell>
          <cell r="B1437">
            <v>13.3</v>
          </cell>
          <cell r="C1437">
            <v>134.4</v>
          </cell>
          <cell r="D1437">
            <v>189.68958623750157</v>
          </cell>
          <cell r="E1437" t="str">
            <v/>
          </cell>
          <cell r="G1437">
            <v>7.1000000000000005</v>
          </cell>
          <cell r="H1437">
            <v>1.4113808499814104</v>
          </cell>
          <cell r="I1437">
            <v>6.2</v>
          </cell>
          <cell r="K1437">
            <v>1.2494744237356294</v>
          </cell>
        </row>
        <row r="1438">
          <cell r="A1438">
            <v>46</v>
          </cell>
          <cell r="B1438">
            <v>13.5</v>
          </cell>
          <cell r="C1438">
            <v>136.5</v>
          </cell>
          <cell r="D1438">
            <v>195.03295486391002</v>
          </cell>
          <cell r="E1438" t="str">
            <v/>
          </cell>
          <cell r="G1438">
            <v>7.3</v>
          </cell>
          <cell r="H1438">
            <v>1.4288128561458611</v>
          </cell>
          <cell r="I1438">
            <v>6.2</v>
          </cell>
          <cell r="K1438">
            <v>1.2494744237356294</v>
          </cell>
        </row>
        <row r="1439">
          <cell r="A1439">
            <v>47</v>
          </cell>
          <cell r="B1439">
            <v>13.6</v>
          </cell>
          <cell r="C1439">
            <v>137.54999999999998</v>
          </cell>
          <cell r="D1439">
            <v>197.70463917711425</v>
          </cell>
          <cell r="E1439" t="str">
            <v/>
          </cell>
          <cell r="G1439">
            <v>7.3999999999999995</v>
          </cell>
          <cell r="H1439">
            <v>1.437329256104066</v>
          </cell>
          <cell r="I1439">
            <v>6.2</v>
          </cell>
          <cell r="K1439">
            <v>1.2494744237356294</v>
          </cell>
        </row>
        <row r="1440">
          <cell r="A1440">
            <v>48</v>
          </cell>
          <cell r="B1440">
            <v>13.7</v>
          </cell>
          <cell r="C1440">
            <v>138.6</v>
          </cell>
          <cell r="D1440">
            <v>200.3763234903185</v>
          </cell>
          <cell r="E1440" t="str">
            <v/>
          </cell>
          <cell r="G1440">
            <v>7.4999999999999991</v>
          </cell>
          <cell r="H1440">
            <v>1.4457166196992677</v>
          </cell>
          <cell r="I1440">
            <v>6.2</v>
          </cell>
          <cell r="K1440">
            <v>1.2494744237356294</v>
          </cell>
        </row>
        <row r="1441">
          <cell r="A1441">
            <v>49</v>
          </cell>
          <cell r="B1441">
            <v>13.4</v>
          </cell>
          <cell r="C1441">
            <v>135.45000000000002</v>
          </cell>
          <cell r="D1441">
            <v>192.3612705507058</v>
          </cell>
          <cell r="E1441" t="str">
            <v/>
          </cell>
          <cell r="G1441">
            <v>7.2</v>
          </cell>
          <cell r="H1441">
            <v>1.4201644189790017</v>
          </cell>
          <cell r="I1441">
            <v>6.2</v>
          </cell>
          <cell r="K1441">
            <v>1.2494744237356294</v>
          </cell>
        </row>
        <row r="1442">
          <cell r="A1442">
            <v>50</v>
          </cell>
          <cell r="B1442">
            <v>13.2</v>
          </cell>
          <cell r="C1442">
            <v>133.35</v>
          </cell>
          <cell r="D1442">
            <v>187.01790192429729</v>
          </cell>
          <cell r="E1442" t="str">
            <v/>
          </cell>
          <cell r="G1442">
            <v>6.9999999999999991</v>
          </cell>
          <cell r="H1442">
            <v>1.4024589570625969</v>
          </cell>
          <cell r="I1442">
            <v>6.2</v>
          </cell>
          <cell r="K1442">
            <v>1.2494744237356294</v>
          </cell>
        </row>
        <row r="1443">
          <cell r="A1443">
            <v>51</v>
          </cell>
          <cell r="B1443">
            <v>13.1</v>
          </cell>
          <cell r="C1443">
            <v>132.29999999999998</v>
          </cell>
          <cell r="D1443">
            <v>184.34621761109304</v>
          </cell>
          <cell r="E1443" t="str">
            <v/>
          </cell>
          <cell r="G1443">
            <v>6.8999999999999995</v>
          </cell>
          <cell r="H1443">
            <v>1.393395446795866</v>
          </cell>
          <cell r="I1443">
            <v>6.2</v>
          </cell>
          <cell r="K1443">
            <v>1.2494744237356294</v>
          </cell>
        </row>
        <row r="1444">
          <cell r="A1444">
            <v>52</v>
          </cell>
          <cell r="B1444">
            <v>12.9</v>
          </cell>
          <cell r="C1444">
            <v>130.20000000000002</v>
          </cell>
          <cell r="D1444">
            <v>178.76435718457185</v>
          </cell>
          <cell r="E1444" t="str">
            <v/>
          </cell>
          <cell r="G1444">
            <v>6.7</v>
          </cell>
          <cell r="H1444">
            <v>1.3729981350581553</v>
          </cell>
          <cell r="I1444">
            <v>6.2</v>
          </cell>
          <cell r="K1444">
            <v>1.2478097049548853</v>
          </cell>
        </row>
        <row r="1445">
          <cell r="A1445">
            <v>53</v>
          </cell>
          <cell r="B1445">
            <v>12.7</v>
          </cell>
          <cell r="C1445">
            <v>128.1</v>
          </cell>
          <cell r="D1445">
            <v>173.42810771637562</v>
          </cell>
          <cell r="E1445" t="str">
            <v/>
          </cell>
          <cell r="G1445">
            <v>6.4999999999999991</v>
          </cell>
          <cell r="H1445">
            <v>1.3538493966930181</v>
          </cell>
          <cell r="I1445">
            <v>6.2</v>
          </cell>
          <cell r="K1445">
            <v>1.2478097049548853</v>
          </cell>
        </row>
        <row r="1446">
          <cell r="A1446">
            <v>54</v>
          </cell>
          <cell r="B1446">
            <v>12.7</v>
          </cell>
          <cell r="C1446">
            <v>128.1</v>
          </cell>
          <cell r="D1446">
            <v>173.42810771637562</v>
          </cell>
          <cell r="E1446" t="str">
            <v/>
          </cell>
          <cell r="G1446">
            <v>6.4999999999999991</v>
          </cell>
          <cell r="H1446">
            <v>1.3538493966930181</v>
          </cell>
          <cell r="I1446">
            <v>6.2</v>
          </cell>
          <cell r="K1446">
            <v>1.2478097049548853</v>
          </cell>
        </row>
        <row r="1447">
          <cell r="A1447">
            <v>55</v>
          </cell>
          <cell r="B1447">
            <v>12.7</v>
          </cell>
          <cell r="C1447">
            <v>128.1</v>
          </cell>
          <cell r="D1447">
            <v>173.42810771637562</v>
          </cell>
          <cell r="E1447" t="str">
            <v/>
          </cell>
          <cell r="G1447">
            <v>6.4999999999999991</v>
          </cell>
          <cell r="H1447">
            <v>1.3538493966930181</v>
          </cell>
          <cell r="I1447">
            <v>6.2</v>
          </cell>
          <cell r="K1447">
            <v>1.2478097049548853</v>
          </cell>
        </row>
        <row r="1448">
          <cell r="A1448">
            <v>56</v>
          </cell>
          <cell r="B1448">
            <v>12.7</v>
          </cell>
          <cell r="C1448">
            <v>128.1</v>
          </cell>
          <cell r="D1448">
            <v>173.42810771637562</v>
          </cell>
          <cell r="E1448" t="str">
            <v/>
          </cell>
          <cell r="G1448">
            <v>6.4999999999999991</v>
          </cell>
          <cell r="H1448">
            <v>1.3538493966930181</v>
          </cell>
          <cell r="I1448">
            <v>6.2</v>
          </cell>
          <cell r="K1448">
            <v>1.2478097049548853</v>
          </cell>
        </row>
        <row r="1449">
          <cell r="A1449">
            <v>57</v>
          </cell>
          <cell r="B1449">
            <v>12.6</v>
          </cell>
          <cell r="C1449">
            <v>127.05</v>
          </cell>
          <cell r="D1449">
            <v>170.75998298227756</v>
          </cell>
          <cell r="E1449" t="str">
            <v/>
          </cell>
          <cell r="G1449">
            <v>6.3999999999999995</v>
          </cell>
          <cell r="H1449">
            <v>1.3440376464563366</v>
          </cell>
          <cell r="I1449">
            <v>6.2</v>
          </cell>
          <cell r="K1449">
            <v>1.2478097049548853</v>
          </cell>
        </row>
        <row r="1450">
          <cell r="A1450">
            <v>58</v>
          </cell>
          <cell r="B1450">
            <v>12.6</v>
          </cell>
          <cell r="C1450">
            <v>127.05</v>
          </cell>
          <cell r="D1450">
            <v>170.75998298227756</v>
          </cell>
          <cell r="E1450" t="str">
            <v/>
          </cell>
          <cell r="G1450">
            <v>6.3999999999999995</v>
          </cell>
          <cell r="H1450">
            <v>1.3440376464563366</v>
          </cell>
          <cell r="I1450">
            <v>6.2</v>
          </cell>
          <cell r="K1450">
            <v>1.2478097049548853</v>
          </cell>
        </row>
        <row r="1451">
          <cell r="A1451">
            <v>59</v>
          </cell>
          <cell r="B1451">
            <v>12.6</v>
          </cell>
          <cell r="C1451">
            <v>127.05</v>
          </cell>
          <cell r="D1451">
            <v>170.75998298227756</v>
          </cell>
          <cell r="E1451" t="str">
            <v/>
          </cell>
          <cell r="G1451">
            <v>6.3999999999999995</v>
          </cell>
          <cell r="H1451">
            <v>1.3440376464563366</v>
          </cell>
          <cell r="I1451">
            <v>6.2</v>
          </cell>
          <cell r="K1451">
            <v>1.2478097049548853</v>
          </cell>
        </row>
        <row r="1452">
          <cell r="A1452">
            <v>60</v>
          </cell>
          <cell r="B1452">
            <v>12.6</v>
          </cell>
          <cell r="C1452">
            <v>127.05</v>
          </cell>
          <cell r="D1452">
            <v>170.75998298227756</v>
          </cell>
          <cell r="E1452" t="str">
            <v/>
          </cell>
          <cell r="G1452">
            <v>6.3999999999999995</v>
          </cell>
          <cell r="H1452">
            <v>1.3440376464563366</v>
          </cell>
          <cell r="I1452">
            <v>6.2</v>
          </cell>
          <cell r="K1452">
            <v>1.2478097049548853</v>
          </cell>
        </row>
        <row r="1453">
          <cell r="A1453">
            <v>61</v>
          </cell>
          <cell r="B1453">
            <v>12.6</v>
          </cell>
          <cell r="C1453">
            <v>127.05</v>
          </cell>
          <cell r="D1453">
            <v>170.75998298227756</v>
          </cell>
          <cell r="E1453" t="str">
            <v/>
          </cell>
          <cell r="G1453">
            <v>6.3999999999999995</v>
          </cell>
          <cell r="H1453">
            <v>1.3440376464563366</v>
          </cell>
          <cell r="I1453">
            <v>6.2</v>
          </cell>
          <cell r="K1453">
            <v>1.2478097049548853</v>
          </cell>
        </row>
        <row r="1454">
          <cell r="A1454">
            <v>62</v>
          </cell>
          <cell r="B1454">
            <v>12.7</v>
          </cell>
          <cell r="C1454">
            <v>128.1</v>
          </cell>
          <cell r="D1454">
            <v>173.42810771637562</v>
          </cell>
          <cell r="E1454" t="str">
            <v/>
          </cell>
          <cell r="G1454">
            <v>6.4999999999999991</v>
          </cell>
          <cell r="H1454">
            <v>1.3538493966930181</v>
          </cell>
          <cell r="I1454">
            <v>6.2</v>
          </cell>
          <cell r="K1454">
            <v>1.2478097049548853</v>
          </cell>
        </row>
        <row r="1455">
          <cell r="A1455" t="str">
            <v/>
          </cell>
          <cell r="B1455" t="str">
            <v/>
          </cell>
          <cell r="C1455" t="str">
            <v/>
          </cell>
          <cell r="D1455" t="str">
            <v/>
          </cell>
          <cell r="E1455" t="str">
            <v/>
          </cell>
          <cell r="G1455" t="str">
            <v/>
          </cell>
          <cell r="H1455" t="str">
            <v/>
          </cell>
          <cell r="I1455" t="str">
            <v/>
          </cell>
          <cell r="K1455" t="str">
            <v/>
          </cell>
        </row>
        <row r="1456">
          <cell r="A1456" t="str">
            <v/>
          </cell>
          <cell r="B1456" t="str">
            <v/>
          </cell>
          <cell r="C1456" t="str">
            <v/>
          </cell>
          <cell r="D1456" t="str">
            <v/>
          </cell>
          <cell r="E1456" t="str">
            <v/>
          </cell>
          <cell r="G1456" t="str">
            <v/>
          </cell>
          <cell r="H1456" t="str">
            <v/>
          </cell>
          <cell r="I1456" t="str">
            <v/>
          </cell>
          <cell r="K1456" t="str">
            <v/>
          </cell>
        </row>
        <row r="1457">
          <cell r="A1457" t="str">
            <v/>
          </cell>
          <cell r="B1457" t="str">
            <v/>
          </cell>
          <cell r="C1457" t="str">
            <v/>
          </cell>
          <cell r="D1457" t="str">
            <v/>
          </cell>
          <cell r="E1457" t="str">
            <v/>
          </cell>
          <cell r="G1457" t="str">
            <v/>
          </cell>
          <cell r="H1457" t="str">
            <v/>
          </cell>
          <cell r="I1457" t="str">
            <v/>
          </cell>
          <cell r="K1457" t="str">
            <v/>
          </cell>
        </row>
        <row r="1458">
          <cell r="A1458" t="str">
            <v/>
          </cell>
          <cell r="B1458" t="str">
            <v/>
          </cell>
          <cell r="C1458" t="str">
            <v/>
          </cell>
          <cell r="D1458" t="str">
            <v/>
          </cell>
          <cell r="E1458" t="str">
            <v/>
          </cell>
          <cell r="G1458" t="str">
            <v/>
          </cell>
          <cell r="H1458" t="str">
            <v/>
          </cell>
          <cell r="I1458" t="str">
            <v/>
          </cell>
          <cell r="K1458" t="str">
            <v/>
          </cell>
        </row>
        <row r="1459">
          <cell r="A1459" t="str">
            <v/>
          </cell>
          <cell r="B1459" t="str">
            <v/>
          </cell>
          <cell r="C1459" t="str">
            <v/>
          </cell>
          <cell r="D1459" t="str">
            <v/>
          </cell>
          <cell r="E1459" t="str">
            <v/>
          </cell>
          <cell r="G1459" t="str">
            <v/>
          </cell>
          <cell r="H1459" t="str">
            <v/>
          </cell>
          <cell r="I1459" t="str">
            <v/>
          </cell>
          <cell r="K1459" t="str">
            <v/>
          </cell>
        </row>
        <row r="1460">
          <cell r="A1460" t="str">
            <v/>
          </cell>
          <cell r="B1460" t="str">
            <v/>
          </cell>
          <cell r="C1460" t="str">
            <v/>
          </cell>
          <cell r="D1460" t="str">
            <v/>
          </cell>
          <cell r="E1460" t="str">
            <v/>
          </cell>
          <cell r="G1460" t="str">
            <v/>
          </cell>
          <cell r="H1460" t="str">
            <v/>
          </cell>
          <cell r="I1460" t="str">
            <v/>
          </cell>
          <cell r="K1460" t="str">
            <v/>
          </cell>
        </row>
        <row r="1461">
          <cell r="A1461" t="str">
            <v/>
          </cell>
          <cell r="B1461" t="str">
            <v/>
          </cell>
          <cell r="C1461" t="str">
            <v/>
          </cell>
          <cell r="D1461" t="str">
            <v/>
          </cell>
          <cell r="E1461" t="str">
            <v/>
          </cell>
          <cell r="G1461" t="str">
            <v/>
          </cell>
          <cell r="H1461" t="str">
            <v/>
          </cell>
          <cell r="I1461" t="str">
            <v/>
          </cell>
          <cell r="K1461" t="str">
            <v/>
          </cell>
        </row>
        <row r="1462">
          <cell r="A1462" t="str">
            <v/>
          </cell>
          <cell r="B1462" t="str">
            <v/>
          </cell>
          <cell r="C1462" t="str">
            <v/>
          </cell>
          <cell r="D1462" t="str">
            <v/>
          </cell>
          <cell r="E1462" t="str">
            <v/>
          </cell>
          <cell r="G1462" t="str">
            <v/>
          </cell>
          <cell r="H1462" t="str">
            <v/>
          </cell>
          <cell r="I1462" t="str">
            <v/>
          </cell>
          <cell r="K1462" t="str">
            <v/>
          </cell>
        </row>
        <row r="1463">
          <cell r="A1463" t="str">
            <v/>
          </cell>
          <cell r="B1463" t="str">
            <v/>
          </cell>
          <cell r="C1463" t="str">
            <v/>
          </cell>
          <cell r="D1463" t="str">
            <v/>
          </cell>
          <cell r="E1463" t="str">
            <v/>
          </cell>
          <cell r="G1463" t="str">
            <v/>
          </cell>
          <cell r="H1463" t="str">
            <v/>
          </cell>
          <cell r="I1463" t="str">
            <v/>
          </cell>
          <cell r="K1463" t="str">
            <v/>
          </cell>
        </row>
        <row r="1464">
          <cell r="A1464" t="str">
            <v/>
          </cell>
          <cell r="B1464" t="str">
            <v/>
          </cell>
          <cell r="C1464" t="str">
            <v/>
          </cell>
          <cell r="D1464" t="str">
            <v/>
          </cell>
          <cell r="E1464" t="str">
            <v/>
          </cell>
          <cell r="G1464" t="str">
            <v/>
          </cell>
          <cell r="H1464" t="str">
            <v/>
          </cell>
          <cell r="I1464" t="str">
            <v/>
          </cell>
          <cell r="K1464" t="str">
            <v/>
          </cell>
        </row>
        <row r="1465">
          <cell r="A1465" t="str">
            <v/>
          </cell>
          <cell r="B1465" t="str">
            <v/>
          </cell>
          <cell r="C1465" t="str">
            <v/>
          </cell>
          <cell r="D1465" t="str">
            <v/>
          </cell>
          <cell r="E1465" t="str">
            <v/>
          </cell>
          <cell r="G1465" t="str">
            <v/>
          </cell>
          <cell r="H1465" t="str">
            <v/>
          </cell>
          <cell r="I1465" t="str">
            <v/>
          </cell>
          <cell r="K1465" t="str">
            <v/>
          </cell>
        </row>
        <row r="1466">
          <cell r="A1466" t="str">
            <v/>
          </cell>
          <cell r="B1466" t="str">
            <v/>
          </cell>
          <cell r="C1466" t="str">
            <v/>
          </cell>
          <cell r="D1466" t="str">
            <v/>
          </cell>
          <cell r="E1466" t="str">
            <v/>
          </cell>
          <cell r="G1466" t="str">
            <v/>
          </cell>
          <cell r="H1466" t="str">
            <v/>
          </cell>
          <cell r="I1466" t="str">
            <v/>
          </cell>
          <cell r="K1466" t="str">
            <v/>
          </cell>
        </row>
        <row r="1467">
          <cell r="A1467" t="str">
            <v/>
          </cell>
          <cell r="B1467" t="str">
            <v/>
          </cell>
          <cell r="C1467" t="str">
            <v/>
          </cell>
          <cell r="D1467" t="str">
            <v/>
          </cell>
          <cell r="E1467" t="str">
            <v/>
          </cell>
          <cell r="G1467" t="str">
            <v/>
          </cell>
          <cell r="H1467" t="str">
            <v/>
          </cell>
          <cell r="I1467" t="str">
            <v/>
          </cell>
          <cell r="K1467" t="str">
            <v/>
          </cell>
        </row>
        <row r="1468">
          <cell r="A1468" t="str">
            <v/>
          </cell>
          <cell r="B1468" t="str">
            <v/>
          </cell>
          <cell r="C1468" t="str">
            <v/>
          </cell>
          <cell r="D1468" t="str">
            <v/>
          </cell>
          <cell r="E1468" t="str">
            <v/>
          </cell>
          <cell r="G1468" t="str">
            <v/>
          </cell>
          <cell r="H1468" t="str">
            <v/>
          </cell>
          <cell r="I1468" t="str">
            <v/>
          </cell>
          <cell r="K1468" t="str">
            <v/>
          </cell>
        </row>
        <row r="1469">
          <cell r="A1469" t="str">
            <v/>
          </cell>
          <cell r="B1469" t="str">
            <v/>
          </cell>
          <cell r="C1469" t="str">
            <v/>
          </cell>
          <cell r="D1469" t="str">
            <v/>
          </cell>
          <cell r="E1469" t="str">
            <v/>
          </cell>
          <cell r="G1469" t="str">
            <v/>
          </cell>
          <cell r="H1469" t="str">
            <v/>
          </cell>
          <cell r="I1469" t="str">
            <v/>
          </cell>
          <cell r="K1469" t="str">
            <v/>
          </cell>
        </row>
        <row r="1470">
          <cell r="A1470" t="str">
            <v/>
          </cell>
          <cell r="B1470" t="str">
            <v/>
          </cell>
          <cell r="C1470" t="str">
            <v/>
          </cell>
          <cell r="D1470" t="str">
            <v/>
          </cell>
          <cell r="E1470" t="str">
            <v/>
          </cell>
          <cell r="G1470" t="str">
            <v/>
          </cell>
          <cell r="H1470" t="str">
            <v/>
          </cell>
          <cell r="I1470" t="str">
            <v/>
          </cell>
          <cell r="K1470" t="str">
            <v/>
          </cell>
        </row>
        <row r="1471">
          <cell r="A1471" t="str">
            <v/>
          </cell>
          <cell r="B1471" t="str">
            <v/>
          </cell>
          <cell r="C1471" t="str">
            <v/>
          </cell>
          <cell r="D1471" t="str">
            <v/>
          </cell>
          <cell r="E1471" t="str">
            <v/>
          </cell>
          <cell r="G1471" t="str">
            <v/>
          </cell>
          <cell r="H1471" t="str">
            <v/>
          </cell>
          <cell r="I1471" t="str">
            <v/>
          </cell>
          <cell r="K1471" t="str">
            <v/>
          </cell>
        </row>
        <row r="1472">
          <cell r="A1472" t="str">
            <v/>
          </cell>
          <cell r="B1472" t="str">
            <v/>
          </cell>
          <cell r="C1472" t="str">
            <v/>
          </cell>
          <cell r="D1472" t="str">
            <v/>
          </cell>
          <cell r="E1472" t="str">
            <v/>
          </cell>
          <cell r="G1472" t="str">
            <v/>
          </cell>
          <cell r="H1472" t="str">
            <v/>
          </cell>
          <cell r="I1472" t="str">
            <v/>
          </cell>
          <cell r="K1472" t="str">
            <v/>
          </cell>
        </row>
        <row r="1473">
          <cell r="A1473" t="str">
            <v/>
          </cell>
          <cell r="B1473" t="str">
            <v/>
          </cell>
          <cell r="C1473" t="str">
            <v/>
          </cell>
          <cell r="D1473" t="str">
            <v/>
          </cell>
          <cell r="E1473" t="str">
            <v/>
          </cell>
          <cell r="G1473" t="str">
            <v/>
          </cell>
          <cell r="H1473" t="str">
            <v/>
          </cell>
          <cell r="I1473" t="str">
            <v/>
          </cell>
          <cell r="K1473" t="str">
            <v/>
          </cell>
        </row>
        <row r="1474">
          <cell r="A1474" t="str">
            <v/>
          </cell>
          <cell r="B1474" t="str">
            <v/>
          </cell>
          <cell r="C1474" t="str">
            <v/>
          </cell>
          <cell r="D1474" t="str">
            <v/>
          </cell>
          <cell r="E1474" t="str">
            <v/>
          </cell>
          <cell r="G1474" t="str">
            <v/>
          </cell>
          <cell r="H1474" t="str">
            <v/>
          </cell>
          <cell r="I1474" t="str">
            <v/>
          </cell>
          <cell r="K1474" t="str">
            <v/>
          </cell>
        </row>
        <row r="1475">
          <cell r="A1475" t="str">
            <v/>
          </cell>
          <cell r="B1475" t="str">
            <v/>
          </cell>
          <cell r="C1475" t="str">
            <v/>
          </cell>
          <cell r="D1475" t="str">
            <v/>
          </cell>
          <cell r="E1475" t="str">
            <v/>
          </cell>
          <cell r="G1475" t="str">
            <v/>
          </cell>
          <cell r="H1475" t="str">
            <v/>
          </cell>
          <cell r="I1475" t="str">
            <v/>
          </cell>
          <cell r="K1475" t="str">
            <v/>
          </cell>
        </row>
        <row r="1476">
          <cell r="A1476" t="str">
            <v/>
          </cell>
          <cell r="B1476" t="str">
            <v/>
          </cell>
          <cell r="C1476" t="str">
            <v/>
          </cell>
          <cell r="D1476" t="str">
            <v/>
          </cell>
          <cell r="E1476" t="str">
            <v/>
          </cell>
          <cell r="G1476" t="str">
            <v/>
          </cell>
          <cell r="H1476" t="str">
            <v/>
          </cell>
          <cell r="I1476" t="str">
            <v/>
          </cell>
          <cell r="K1476" t="str">
            <v/>
          </cell>
        </row>
        <row r="1477">
          <cell r="A1477" t="str">
            <v/>
          </cell>
          <cell r="B1477" t="str">
            <v/>
          </cell>
          <cell r="C1477" t="str">
            <v/>
          </cell>
          <cell r="D1477" t="str">
            <v/>
          </cell>
          <cell r="E1477" t="str">
            <v/>
          </cell>
          <cell r="G1477" t="str">
            <v/>
          </cell>
          <cell r="H1477" t="str">
            <v/>
          </cell>
          <cell r="I1477" t="str">
            <v/>
          </cell>
          <cell r="K1477" t="str">
            <v/>
          </cell>
        </row>
        <row r="1478">
          <cell r="A1478" t="str">
            <v/>
          </cell>
          <cell r="B1478" t="str">
            <v/>
          </cell>
          <cell r="C1478" t="str">
            <v/>
          </cell>
          <cell r="D1478" t="str">
            <v/>
          </cell>
          <cell r="E1478" t="str">
            <v/>
          </cell>
          <cell r="G1478" t="str">
            <v/>
          </cell>
          <cell r="H1478" t="str">
            <v/>
          </cell>
          <cell r="I1478" t="str">
            <v/>
          </cell>
          <cell r="K1478" t="str">
            <v/>
          </cell>
        </row>
        <row r="1479">
          <cell r="A1479" t="str">
            <v/>
          </cell>
          <cell r="B1479" t="str">
            <v/>
          </cell>
          <cell r="C1479" t="str">
            <v/>
          </cell>
          <cell r="D1479" t="str">
            <v/>
          </cell>
          <cell r="E1479" t="str">
            <v/>
          </cell>
          <cell r="G1479" t="str">
            <v/>
          </cell>
          <cell r="H1479" t="str">
            <v/>
          </cell>
          <cell r="I1479" t="str">
            <v/>
          </cell>
          <cell r="K1479" t="str">
            <v/>
          </cell>
        </row>
        <row r="1480">
          <cell r="A1480" t="str">
            <v/>
          </cell>
          <cell r="B1480" t="str">
            <v/>
          </cell>
          <cell r="C1480" t="str">
            <v/>
          </cell>
          <cell r="D1480" t="str">
            <v/>
          </cell>
          <cell r="E1480" t="str">
            <v/>
          </cell>
          <cell r="G1480" t="str">
            <v/>
          </cell>
          <cell r="H1480" t="str">
            <v/>
          </cell>
          <cell r="I1480" t="str">
            <v/>
          </cell>
          <cell r="K1480" t="str">
            <v/>
          </cell>
        </row>
        <row r="1481">
          <cell r="A1481" t="str">
            <v/>
          </cell>
          <cell r="B1481" t="str">
            <v/>
          </cell>
          <cell r="C1481" t="str">
            <v/>
          </cell>
          <cell r="D1481" t="str">
            <v/>
          </cell>
          <cell r="E1481" t="str">
            <v/>
          </cell>
          <cell r="G1481" t="str">
            <v/>
          </cell>
          <cell r="H1481" t="str">
            <v/>
          </cell>
          <cell r="I1481" t="str">
            <v/>
          </cell>
          <cell r="K1481" t="str">
            <v/>
          </cell>
        </row>
        <row r="1482">
          <cell r="A1482" t="str">
            <v/>
          </cell>
          <cell r="B1482" t="str">
            <v/>
          </cell>
          <cell r="C1482" t="str">
            <v/>
          </cell>
          <cell r="D1482" t="str">
            <v/>
          </cell>
          <cell r="E1482" t="str">
            <v/>
          </cell>
          <cell r="G1482" t="str">
            <v/>
          </cell>
          <cell r="H1482" t="str">
            <v/>
          </cell>
          <cell r="I1482" t="str">
            <v/>
          </cell>
          <cell r="K1482" t="str">
            <v/>
          </cell>
        </row>
        <row r="1483">
          <cell r="A1483" t="str">
            <v/>
          </cell>
          <cell r="B1483" t="str">
            <v/>
          </cell>
          <cell r="C1483" t="str">
            <v/>
          </cell>
          <cell r="D1483" t="str">
            <v/>
          </cell>
          <cell r="E1483" t="str">
            <v/>
          </cell>
          <cell r="G1483" t="str">
            <v/>
          </cell>
          <cell r="H1483" t="str">
            <v/>
          </cell>
          <cell r="I1483" t="str">
            <v/>
          </cell>
          <cell r="K1483" t="str">
            <v/>
          </cell>
        </row>
        <row r="1484">
          <cell r="A1484" t="str">
            <v/>
          </cell>
          <cell r="B1484" t="str">
            <v/>
          </cell>
          <cell r="C1484" t="str">
            <v/>
          </cell>
          <cell r="D1484" t="str">
            <v/>
          </cell>
          <cell r="E1484" t="str">
            <v/>
          </cell>
          <cell r="G1484" t="str">
            <v/>
          </cell>
          <cell r="H1484" t="str">
            <v/>
          </cell>
          <cell r="I1484" t="str">
            <v/>
          </cell>
          <cell r="K1484" t="str">
            <v/>
          </cell>
        </row>
        <row r="1485">
          <cell r="A1485" t="str">
            <v/>
          </cell>
          <cell r="B1485" t="str">
            <v/>
          </cell>
          <cell r="C1485" t="str">
            <v/>
          </cell>
          <cell r="D1485" t="str">
            <v/>
          </cell>
          <cell r="E1485" t="str">
            <v/>
          </cell>
          <cell r="G1485" t="str">
            <v/>
          </cell>
          <cell r="H1485" t="str">
            <v/>
          </cell>
          <cell r="I1485" t="str">
            <v/>
          </cell>
          <cell r="K1485" t="str">
            <v/>
          </cell>
        </row>
        <row r="1486">
          <cell r="A1486" t="str">
            <v/>
          </cell>
          <cell r="B1486" t="str">
            <v/>
          </cell>
          <cell r="C1486" t="str">
            <v/>
          </cell>
          <cell r="D1486" t="str">
            <v/>
          </cell>
          <cell r="E1486" t="str">
            <v/>
          </cell>
          <cell r="G1486" t="str">
            <v/>
          </cell>
          <cell r="H1486" t="str">
            <v/>
          </cell>
          <cell r="I1486" t="str">
            <v/>
          </cell>
          <cell r="K1486" t="str">
            <v/>
          </cell>
        </row>
        <row r="1487">
          <cell r="A1487" t="str">
            <v/>
          </cell>
          <cell r="B1487" t="str">
            <v/>
          </cell>
          <cell r="C1487" t="str">
            <v/>
          </cell>
          <cell r="D1487" t="str">
            <v/>
          </cell>
          <cell r="E1487" t="str">
            <v/>
          </cell>
          <cell r="G1487" t="str">
            <v/>
          </cell>
          <cell r="H1487" t="str">
            <v/>
          </cell>
          <cell r="I1487" t="str">
            <v/>
          </cell>
          <cell r="K1487" t="str">
            <v/>
          </cell>
        </row>
        <row r="1488">
          <cell r="A1488" t="str">
            <v/>
          </cell>
          <cell r="B1488" t="str">
            <v/>
          </cell>
          <cell r="C1488" t="str">
            <v/>
          </cell>
          <cell r="D1488" t="str">
            <v/>
          </cell>
          <cell r="E1488" t="str">
            <v/>
          </cell>
          <cell r="G1488" t="str">
            <v/>
          </cell>
          <cell r="H1488" t="str">
            <v/>
          </cell>
          <cell r="I1488" t="str">
            <v/>
          </cell>
          <cell r="K1488" t="str">
            <v/>
          </cell>
        </row>
        <row r="1489">
          <cell r="A1489" t="str">
            <v/>
          </cell>
          <cell r="B1489" t="str">
            <v/>
          </cell>
          <cell r="C1489" t="str">
            <v/>
          </cell>
          <cell r="D1489" t="str">
            <v/>
          </cell>
          <cell r="E1489" t="str">
            <v/>
          </cell>
          <cell r="G1489" t="str">
            <v/>
          </cell>
          <cell r="H1489" t="str">
            <v/>
          </cell>
          <cell r="I1489" t="str">
            <v/>
          </cell>
          <cell r="K1489" t="str">
            <v/>
          </cell>
        </row>
        <row r="1490">
          <cell r="A1490" t="str">
            <v/>
          </cell>
          <cell r="B1490" t="str">
            <v/>
          </cell>
          <cell r="C1490" t="str">
            <v/>
          </cell>
          <cell r="D1490" t="str">
            <v/>
          </cell>
          <cell r="E1490" t="str">
            <v/>
          </cell>
          <cell r="G1490" t="str">
            <v/>
          </cell>
          <cell r="H1490" t="str">
            <v/>
          </cell>
          <cell r="I1490" t="str">
            <v/>
          </cell>
          <cell r="K1490" t="str">
            <v/>
          </cell>
        </row>
        <row r="1491">
          <cell r="A1491" t="str">
            <v/>
          </cell>
          <cell r="B1491" t="str">
            <v/>
          </cell>
          <cell r="C1491" t="str">
            <v/>
          </cell>
          <cell r="D1491" t="str">
            <v/>
          </cell>
          <cell r="E1491" t="str">
            <v/>
          </cell>
          <cell r="G1491" t="str">
            <v/>
          </cell>
          <cell r="H1491" t="str">
            <v/>
          </cell>
          <cell r="I1491" t="str">
            <v/>
          </cell>
          <cell r="K1491" t="str">
            <v/>
          </cell>
        </row>
        <row r="1492">
          <cell r="A1492" t="str">
            <v/>
          </cell>
          <cell r="B1492" t="str">
            <v/>
          </cell>
          <cell r="C1492" t="str">
            <v/>
          </cell>
          <cell r="D1492" t="str">
            <v/>
          </cell>
          <cell r="E1492" t="str">
            <v/>
          </cell>
          <cell r="G1492" t="str">
            <v/>
          </cell>
          <cell r="H1492" t="str">
            <v/>
          </cell>
          <cell r="I1492" t="str">
            <v/>
          </cell>
          <cell r="K1492" t="str">
            <v/>
          </cell>
        </row>
        <row r="1493">
          <cell r="A1493" t="str">
            <v/>
          </cell>
          <cell r="B1493" t="str">
            <v/>
          </cell>
          <cell r="C1493" t="str">
            <v/>
          </cell>
          <cell r="D1493" t="str">
            <v/>
          </cell>
          <cell r="E1493" t="str">
            <v/>
          </cell>
          <cell r="G1493" t="str">
            <v/>
          </cell>
          <cell r="H1493" t="str">
            <v/>
          </cell>
          <cell r="I1493" t="str">
            <v/>
          </cell>
          <cell r="K1493" t="str">
            <v/>
          </cell>
        </row>
        <row r="1494">
          <cell r="A1494" t="str">
            <v/>
          </cell>
          <cell r="B1494" t="str">
            <v/>
          </cell>
          <cell r="C1494" t="str">
            <v/>
          </cell>
          <cell r="D1494" t="str">
            <v/>
          </cell>
          <cell r="E1494" t="str">
            <v/>
          </cell>
          <cell r="G1494" t="str">
            <v/>
          </cell>
          <cell r="H1494" t="str">
            <v/>
          </cell>
          <cell r="I1494" t="str">
            <v/>
          </cell>
          <cell r="K1494" t="str">
            <v/>
          </cell>
        </row>
        <row r="1495">
          <cell r="A1495" t="str">
            <v/>
          </cell>
          <cell r="B1495" t="str">
            <v/>
          </cell>
          <cell r="C1495" t="str">
            <v/>
          </cell>
          <cell r="D1495" t="str">
            <v/>
          </cell>
          <cell r="E1495" t="str">
            <v/>
          </cell>
          <cell r="G1495" t="str">
            <v/>
          </cell>
          <cell r="H1495" t="str">
            <v/>
          </cell>
          <cell r="I1495" t="str">
            <v/>
          </cell>
          <cell r="K1495" t="str">
            <v/>
          </cell>
        </row>
        <row r="1496">
          <cell r="A1496" t="str">
            <v/>
          </cell>
          <cell r="B1496" t="str">
            <v/>
          </cell>
          <cell r="C1496" t="str">
            <v/>
          </cell>
          <cell r="D1496" t="str">
            <v/>
          </cell>
          <cell r="E1496" t="str">
            <v/>
          </cell>
          <cell r="G1496" t="str">
            <v/>
          </cell>
          <cell r="H1496" t="str">
            <v/>
          </cell>
          <cell r="I1496" t="str">
            <v/>
          </cell>
          <cell r="K1496" t="str">
            <v/>
          </cell>
        </row>
        <row r="1497">
          <cell r="A1497" t="str">
            <v/>
          </cell>
          <cell r="B1497" t="str">
            <v/>
          </cell>
          <cell r="C1497" t="str">
            <v/>
          </cell>
          <cell r="D1497" t="str">
            <v/>
          </cell>
          <cell r="E1497" t="str">
            <v/>
          </cell>
          <cell r="G1497" t="str">
            <v/>
          </cell>
          <cell r="H1497" t="str">
            <v/>
          </cell>
          <cell r="I1497" t="str">
            <v/>
          </cell>
          <cell r="K1497" t="str">
            <v/>
          </cell>
        </row>
        <row r="1498">
          <cell r="A1498" t="str">
            <v/>
          </cell>
          <cell r="B1498" t="str">
            <v/>
          </cell>
          <cell r="C1498" t="str">
            <v/>
          </cell>
          <cell r="D1498" t="str">
            <v/>
          </cell>
          <cell r="E1498" t="str">
            <v/>
          </cell>
          <cell r="G1498" t="str">
            <v/>
          </cell>
          <cell r="H1498" t="str">
            <v/>
          </cell>
          <cell r="I1498" t="str">
            <v/>
          </cell>
          <cell r="K1498" t="str">
            <v/>
          </cell>
        </row>
        <row r="1499">
          <cell r="A1499" t="str">
            <v/>
          </cell>
          <cell r="B1499" t="str">
            <v/>
          </cell>
          <cell r="C1499" t="str">
            <v/>
          </cell>
          <cell r="D1499" t="str">
            <v/>
          </cell>
          <cell r="E1499" t="str">
            <v/>
          </cell>
          <cell r="G1499" t="str">
            <v/>
          </cell>
          <cell r="H1499" t="str">
            <v/>
          </cell>
          <cell r="I1499" t="str">
            <v/>
          </cell>
          <cell r="K1499" t="str">
            <v/>
          </cell>
        </row>
        <row r="1500">
          <cell r="A1500" t="str">
            <v/>
          </cell>
          <cell r="B1500" t="str">
            <v/>
          </cell>
          <cell r="C1500" t="str">
            <v/>
          </cell>
          <cell r="D1500" t="str">
            <v/>
          </cell>
          <cell r="E1500" t="str">
            <v/>
          </cell>
          <cell r="G1500" t="str">
            <v/>
          </cell>
          <cell r="H1500" t="str">
            <v/>
          </cell>
          <cell r="I1500" t="str">
            <v/>
          </cell>
          <cell r="K1500" t="str">
            <v/>
          </cell>
        </row>
        <row r="1501">
          <cell r="A1501" t="str">
            <v/>
          </cell>
          <cell r="B1501" t="str">
            <v/>
          </cell>
          <cell r="C1501" t="str">
            <v/>
          </cell>
          <cell r="D1501" t="str">
            <v/>
          </cell>
          <cell r="E1501" t="str">
            <v/>
          </cell>
          <cell r="G1501" t="str">
            <v/>
          </cell>
          <cell r="H1501" t="str">
            <v/>
          </cell>
          <cell r="I1501" t="str">
            <v/>
          </cell>
          <cell r="K1501" t="str">
            <v/>
          </cell>
        </row>
        <row r="1502">
          <cell r="A1502" t="str">
            <v/>
          </cell>
          <cell r="B1502" t="str">
            <v/>
          </cell>
          <cell r="C1502" t="str">
            <v/>
          </cell>
          <cell r="D1502" t="str">
            <v/>
          </cell>
          <cell r="E1502" t="str">
            <v/>
          </cell>
          <cell r="G1502" t="str">
            <v/>
          </cell>
          <cell r="H1502" t="str">
            <v/>
          </cell>
          <cell r="I1502" t="str">
            <v/>
          </cell>
          <cell r="K1502" t="str">
            <v/>
          </cell>
        </row>
        <row r="1503">
          <cell r="A1503" t="str">
            <v/>
          </cell>
          <cell r="B1503" t="str">
            <v/>
          </cell>
          <cell r="C1503" t="str">
            <v/>
          </cell>
          <cell r="D1503" t="str">
            <v/>
          </cell>
          <cell r="E1503" t="str">
            <v/>
          </cell>
          <cell r="G1503" t="str">
            <v/>
          </cell>
          <cell r="H1503" t="str">
            <v/>
          </cell>
          <cell r="I1503" t="str">
            <v/>
          </cell>
          <cell r="K1503" t="str">
            <v/>
          </cell>
        </row>
        <row r="1504">
          <cell r="A1504" t="str">
            <v/>
          </cell>
          <cell r="B1504" t="str">
            <v/>
          </cell>
          <cell r="C1504" t="str">
            <v/>
          </cell>
          <cell r="D1504" t="str">
            <v/>
          </cell>
          <cell r="E1504" t="str">
            <v/>
          </cell>
          <cell r="G1504" t="str">
            <v/>
          </cell>
          <cell r="H1504" t="str">
            <v/>
          </cell>
          <cell r="I1504" t="str">
            <v/>
          </cell>
          <cell r="K1504" t="str">
            <v/>
          </cell>
        </row>
        <row r="1505">
          <cell r="A1505" t="str">
            <v/>
          </cell>
          <cell r="B1505" t="str">
            <v/>
          </cell>
          <cell r="C1505" t="str">
            <v/>
          </cell>
          <cell r="D1505" t="str">
            <v/>
          </cell>
          <cell r="E1505" t="str">
            <v/>
          </cell>
          <cell r="G1505" t="str">
            <v/>
          </cell>
          <cell r="H1505" t="str">
            <v/>
          </cell>
          <cell r="I1505" t="str">
            <v/>
          </cell>
          <cell r="K1505" t="str">
            <v/>
          </cell>
        </row>
        <row r="1506">
          <cell r="A1506" t="str">
            <v/>
          </cell>
          <cell r="B1506" t="str">
            <v/>
          </cell>
          <cell r="C1506" t="str">
            <v/>
          </cell>
          <cell r="D1506" t="str">
            <v/>
          </cell>
          <cell r="E1506" t="str">
            <v/>
          </cell>
          <cell r="G1506" t="str">
            <v/>
          </cell>
          <cell r="H1506" t="str">
            <v/>
          </cell>
          <cell r="I1506" t="str">
            <v/>
          </cell>
          <cell r="K1506" t="str">
            <v/>
          </cell>
        </row>
        <row r="1507">
          <cell r="A1507" t="str">
            <v/>
          </cell>
          <cell r="B1507" t="str">
            <v/>
          </cell>
          <cell r="C1507" t="str">
            <v/>
          </cell>
          <cell r="D1507" t="str">
            <v/>
          </cell>
          <cell r="E1507" t="str">
            <v/>
          </cell>
          <cell r="G1507" t="str">
            <v/>
          </cell>
          <cell r="H1507" t="str">
            <v/>
          </cell>
          <cell r="I1507" t="str">
            <v/>
          </cell>
          <cell r="K1507" t="str">
            <v/>
          </cell>
        </row>
        <row r="1508">
          <cell r="A1508" t="str">
            <v/>
          </cell>
          <cell r="B1508" t="str">
            <v/>
          </cell>
          <cell r="C1508" t="str">
            <v/>
          </cell>
          <cell r="D1508" t="str">
            <v/>
          </cell>
          <cell r="E1508" t="str">
            <v/>
          </cell>
          <cell r="G1508" t="str">
            <v/>
          </cell>
          <cell r="H1508" t="str">
            <v/>
          </cell>
          <cell r="I1508" t="str">
            <v/>
          </cell>
          <cell r="K1508" t="str">
            <v/>
          </cell>
        </row>
        <row r="1509">
          <cell r="A1509" t="str">
            <v/>
          </cell>
          <cell r="B1509" t="str">
            <v/>
          </cell>
          <cell r="C1509" t="str">
            <v/>
          </cell>
          <cell r="D1509" t="str">
            <v/>
          </cell>
          <cell r="E1509" t="str">
            <v/>
          </cell>
          <cell r="G1509" t="str">
            <v/>
          </cell>
          <cell r="H1509" t="str">
            <v/>
          </cell>
          <cell r="I1509" t="str">
            <v/>
          </cell>
          <cell r="K1509" t="str">
            <v/>
          </cell>
        </row>
        <row r="1510">
          <cell r="A1510" t="str">
            <v/>
          </cell>
          <cell r="B1510" t="str">
            <v/>
          </cell>
          <cell r="C1510" t="str">
            <v/>
          </cell>
          <cell r="D1510" t="str">
            <v/>
          </cell>
          <cell r="E1510" t="str">
            <v/>
          </cell>
          <cell r="G1510" t="str">
            <v/>
          </cell>
          <cell r="H1510" t="str">
            <v/>
          </cell>
          <cell r="I1510" t="str">
            <v/>
          </cell>
          <cell r="K1510" t="str">
            <v/>
          </cell>
        </row>
        <row r="1511">
          <cell r="A1511" t="str">
            <v/>
          </cell>
          <cell r="B1511" t="str">
            <v/>
          </cell>
          <cell r="C1511" t="str">
            <v/>
          </cell>
          <cell r="D1511" t="str">
            <v/>
          </cell>
          <cell r="E1511" t="str">
            <v/>
          </cell>
          <cell r="G1511" t="str">
            <v/>
          </cell>
          <cell r="H1511" t="str">
            <v/>
          </cell>
          <cell r="I1511" t="str">
            <v/>
          </cell>
          <cell r="K1511" t="str">
            <v/>
          </cell>
        </row>
        <row r="1512">
          <cell r="A1512" t="str">
            <v/>
          </cell>
          <cell r="B1512" t="str">
            <v/>
          </cell>
          <cell r="C1512" t="str">
            <v/>
          </cell>
          <cell r="D1512" t="str">
            <v/>
          </cell>
          <cell r="E1512" t="str">
            <v/>
          </cell>
          <cell r="G1512" t="str">
            <v/>
          </cell>
          <cell r="H1512" t="str">
            <v/>
          </cell>
          <cell r="I1512" t="str">
            <v/>
          </cell>
          <cell r="K1512" t="str">
            <v/>
          </cell>
        </row>
        <row r="1513">
          <cell r="A1513" t="str">
            <v/>
          </cell>
          <cell r="B1513" t="str">
            <v/>
          </cell>
          <cell r="C1513" t="str">
            <v/>
          </cell>
          <cell r="D1513" t="str">
            <v/>
          </cell>
          <cell r="E1513" t="str">
            <v/>
          </cell>
          <cell r="G1513" t="str">
            <v/>
          </cell>
          <cell r="H1513" t="str">
            <v/>
          </cell>
          <cell r="I1513" t="str">
            <v/>
          </cell>
          <cell r="K1513" t="str">
            <v/>
          </cell>
        </row>
        <row r="1514">
          <cell r="A1514" t="str">
            <v/>
          </cell>
          <cell r="B1514" t="str">
            <v/>
          </cell>
          <cell r="C1514" t="str">
            <v/>
          </cell>
          <cell r="D1514" t="str">
            <v/>
          </cell>
          <cell r="E1514" t="str">
            <v/>
          </cell>
          <cell r="G1514" t="str">
            <v/>
          </cell>
          <cell r="H1514" t="str">
            <v/>
          </cell>
          <cell r="I1514" t="str">
            <v/>
          </cell>
          <cell r="K1514" t="str">
            <v/>
          </cell>
        </row>
        <row r="1515">
          <cell r="A1515" t="str">
            <v/>
          </cell>
          <cell r="B1515" t="str">
            <v/>
          </cell>
          <cell r="C1515" t="str">
            <v/>
          </cell>
          <cell r="D1515" t="str">
            <v/>
          </cell>
          <cell r="E1515" t="str">
            <v/>
          </cell>
          <cell r="G1515" t="str">
            <v/>
          </cell>
          <cell r="H1515" t="str">
            <v/>
          </cell>
          <cell r="I1515" t="str">
            <v/>
          </cell>
          <cell r="K1515" t="str">
            <v/>
          </cell>
        </row>
        <row r="1516">
          <cell r="A1516" t="str">
            <v/>
          </cell>
          <cell r="B1516" t="str">
            <v/>
          </cell>
          <cell r="C1516" t="str">
            <v/>
          </cell>
          <cell r="D1516" t="str">
            <v/>
          </cell>
          <cell r="E1516" t="str">
            <v/>
          </cell>
          <cell r="G1516" t="str">
            <v/>
          </cell>
          <cell r="H1516" t="str">
            <v/>
          </cell>
          <cell r="I1516" t="str">
            <v/>
          </cell>
          <cell r="K1516" t="str">
            <v/>
          </cell>
        </row>
        <row r="1517">
          <cell r="A1517" t="str">
            <v/>
          </cell>
          <cell r="B1517" t="str">
            <v/>
          </cell>
          <cell r="C1517" t="str">
            <v/>
          </cell>
          <cell r="D1517" t="str">
            <v/>
          </cell>
          <cell r="E1517" t="str">
            <v/>
          </cell>
          <cell r="G1517" t="str">
            <v/>
          </cell>
          <cell r="H1517" t="str">
            <v/>
          </cell>
          <cell r="I1517" t="str">
            <v/>
          </cell>
          <cell r="K1517" t="str">
            <v/>
          </cell>
        </row>
        <row r="1518">
          <cell r="A1518" t="str">
            <v/>
          </cell>
          <cell r="B1518" t="str">
            <v/>
          </cell>
          <cell r="C1518" t="str">
            <v/>
          </cell>
          <cell r="D1518" t="str">
            <v/>
          </cell>
          <cell r="E1518" t="str">
            <v/>
          </cell>
          <cell r="G1518" t="str">
            <v/>
          </cell>
          <cell r="H1518" t="str">
            <v/>
          </cell>
          <cell r="I1518" t="str">
            <v/>
          </cell>
          <cell r="K1518" t="str">
            <v/>
          </cell>
        </row>
        <row r="1519">
          <cell r="A1519" t="str">
            <v/>
          </cell>
          <cell r="B1519" t="str">
            <v/>
          </cell>
          <cell r="C1519" t="str">
            <v/>
          </cell>
          <cell r="D1519" t="str">
            <v/>
          </cell>
          <cell r="E1519" t="str">
            <v/>
          </cell>
          <cell r="G1519" t="str">
            <v/>
          </cell>
          <cell r="H1519" t="str">
            <v/>
          </cell>
          <cell r="I1519" t="str">
            <v/>
          </cell>
          <cell r="K1519" t="str">
            <v/>
          </cell>
        </row>
        <row r="1520">
          <cell r="A1520" t="str">
            <v/>
          </cell>
          <cell r="B1520" t="str">
            <v/>
          </cell>
          <cell r="C1520" t="str">
            <v/>
          </cell>
          <cell r="D1520" t="str">
            <v/>
          </cell>
          <cell r="E1520" t="str">
            <v/>
          </cell>
          <cell r="G1520" t="str">
            <v/>
          </cell>
          <cell r="H1520" t="str">
            <v/>
          </cell>
          <cell r="I1520" t="str">
            <v/>
          </cell>
          <cell r="K1520" t="str">
            <v/>
          </cell>
        </row>
        <row r="1521">
          <cell r="A1521" t="str">
            <v/>
          </cell>
          <cell r="B1521" t="str">
            <v/>
          </cell>
          <cell r="C1521" t="str">
            <v/>
          </cell>
          <cell r="D1521" t="str">
            <v/>
          </cell>
          <cell r="E1521" t="str">
            <v/>
          </cell>
          <cell r="G1521" t="str">
            <v/>
          </cell>
          <cell r="H1521" t="str">
            <v/>
          </cell>
          <cell r="I1521" t="str">
            <v/>
          </cell>
          <cell r="K1521" t="str">
            <v/>
          </cell>
        </row>
        <row r="1522">
          <cell r="A1522" t="str">
            <v/>
          </cell>
          <cell r="B1522" t="str">
            <v/>
          </cell>
          <cell r="C1522" t="str">
            <v/>
          </cell>
          <cell r="D1522" t="str">
            <v/>
          </cell>
          <cell r="E1522" t="str">
            <v/>
          </cell>
          <cell r="G1522" t="str">
            <v/>
          </cell>
          <cell r="H1522" t="str">
            <v/>
          </cell>
          <cell r="I1522" t="str">
            <v/>
          </cell>
          <cell r="K1522" t="str">
            <v/>
          </cell>
        </row>
        <row r="1523">
          <cell r="A1523" t="str">
            <v/>
          </cell>
          <cell r="B1523" t="str">
            <v/>
          </cell>
          <cell r="C1523" t="str">
            <v/>
          </cell>
          <cell r="D1523" t="str">
            <v/>
          </cell>
          <cell r="E1523" t="str">
            <v/>
          </cell>
          <cell r="G1523" t="str">
            <v/>
          </cell>
          <cell r="H1523" t="str">
            <v/>
          </cell>
          <cell r="I1523" t="str">
            <v/>
          </cell>
          <cell r="K1523" t="str">
            <v/>
          </cell>
        </row>
        <row r="1524">
          <cell r="A1524" t="str">
            <v/>
          </cell>
          <cell r="B1524" t="str">
            <v/>
          </cell>
          <cell r="C1524" t="str">
            <v/>
          </cell>
          <cell r="D1524" t="str">
            <v/>
          </cell>
          <cell r="E1524" t="str">
            <v/>
          </cell>
          <cell r="G1524" t="str">
            <v/>
          </cell>
          <cell r="H1524" t="str">
            <v/>
          </cell>
          <cell r="I1524" t="str">
            <v/>
          </cell>
          <cell r="K1524" t="str">
            <v/>
          </cell>
        </row>
        <row r="1525">
          <cell r="A1525" t="str">
            <v/>
          </cell>
          <cell r="B1525" t="str">
            <v/>
          </cell>
          <cell r="C1525" t="str">
            <v/>
          </cell>
          <cell r="D1525" t="str">
            <v/>
          </cell>
          <cell r="E1525" t="str">
            <v/>
          </cell>
          <cell r="G1525" t="str">
            <v/>
          </cell>
          <cell r="H1525" t="str">
            <v/>
          </cell>
          <cell r="I1525" t="str">
            <v/>
          </cell>
          <cell r="K1525" t="str">
            <v/>
          </cell>
        </row>
        <row r="1526">
          <cell r="A1526" t="str">
            <v/>
          </cell>
          <cell r="B1526" t="str">
            <v/>
          </cell>
          <cell r="C1526" t="str">
            <v/>
          </cell>
          <cell r="D1526" t="str">
            <v/>
          </cell>
          <cell r="E1526" t="str">
            <v/>
          </cell>
          <cell r="G1526" t="str">
            <v/>
          </cell>
          <cell r="H1526" t="str">
            <v/>
          </cell>
          <cell r="I1526" t="str">
            <v/>
          </cell>
          <cell r="K1526" t="str">
            <v/>
          </cell>
        </row>
        <row r="1527">
          <cell r="A1527" t="str">
            <v/>
          </cell>
          <cell r="B1527" t="str">
            <v/>
          </cell>
          <cell r="C1527" t="str">
            <v/>
          </cell>
          <cell r="D1527" t="str">
            <v/>
          </cell>
          <cell r="E1527" t="str">
            <v/>
          </cell>
          <cell r="G1527" t="str">
            <v/>
          </cell>
          <cell r="H1527" t="str">
            <v/>
          </cell>
          <cell r="I1527" t="str">
            <v/>
          </cell>
          <cell r="K1527" t="str">
            <v/>
          </cell>
        </row>
        <row r="1528">
          <cell r="A1528" t="str">
            <v/>
          </cell>
          <cell r="B1528" t="str">
            <v/>
          </cell>
          <cell r="C1528" t="str">
            <v/>
          </cell>
          <cell r="D1528" t="str">
            <v/>
          </cell>
          <cell r="E1528" t="str">
            <v/>
          </cell>
          <cell r="G1528" t="str">
            <v/>
          </cell>
          <cell r="H1528" t="str">
            <v/>
          </cell>
          <cell r="I1528" t="str">
            <v/>
          </cell>
          <cell r="K1528" t="str">
            <v/>
          </cell>
        </row>
        <row r="1529">
          <cell r="A1529" t="str">
            <v/>
          </cell>
          <cell r="B1529" t="str">
            <v/>
          </cell>
          <cell r="C1529" t="str">
            <v/>
          </cell>
          <cell r="D1529" t="str">
            <v/>
          </cell>
          <cell r="E1529" t="str">
            <v/>
          </cell>
          <cell r="G1529" t="str">
            <v/>
          </cell>
          <cell r="H1529" t="str">
            <v/>
          </cell>
          <cell r="I1529" t="str">
            <v/>
          </cell>
          <cell r="K1529" t="str">
            <v/>
          </cell>
        </row>
        <row r="1530">
          <cell r="A1530" t="str">
            <v/>
          </cell>
          <cell r="B1530" t="str">
            <v/>
          </cell>
          <cell r="C1530" t="str">
            <v/>
          </cell>
          <cell r="D1530" t="str">
            <v/>
          </cell>
          <cell r="E1530" t="str">
            <v/>
          </cell>
          <cell r="G1530" t="str">
            <v/>
          </cell>
          <cell r="H1530" t="str">
            <v/>
          </cell>
          <cell r="I1530" t="str">
            <v/>
          </cell>
          <cell r="K1530" t="str">
            <v/>
          </cell>
        </row>
        <row r="1531">
          <cell r="A1531" t="str">
            <v/>
          </cell>
          <cell r="B1531" t="str">
            <v/>
          </cell>
          <cell r="C1531" t="str">
            <v/>
          </cell>
          <cell r="D1531" t="str">
            <v/>
          </cell>
          <cell r="E1531" t="str">
            <v/>
          </cell>
          <cell r="G1531" t="str">
            <v/>
          </cell>
          <cell r="H1531" t="str">
            <v/>
          </cell>
          <cell r="I1531" t="str">
            <v/>
          </cell>
          <cell r="K1531" t="str">
            <v/>
          </cell>
        </row>
        <row r="1532">
          <cell r="A1532" t="str">
            <v/>
          </cell>
          <cell r="B1532" t="str">
            <v/>
          </cell>
          <cell r="C1532" t="str">
            <v/>
          </cell>
          <cell r="D1532" t="str">
            <v/>
          </cell>
          <cell r="E1532" t="str">
            <v/>
          </cell>
          <cell r="G1532" t="str">
            <v/>
          </cell>
          <cell r="H1532" t="str">
            <v/>
          </cell>
          <cell r="I1532" t="str">
            <v/>
          </cell>
          <cell r="K1532" t="str">
            <v/>
          </cell>
        </row>
        <row r="1533">
          <cell r="A1533" t="str">
            <v/>
          </cell>
          <cell r="B1533" t="str">
            <v/>
          </cell>
          <cell r="C1533" t="str">
            <v/>
          </cell>
          <cell r="D1533" t="str">
            <v/>
          </cell>
          <cell r="E1533" t="str">
            <v/>
          </cell>
          <cell r="G1533" t="str">
            <v/>
          </cell>
          <cell r="H1533" t="str">
            <v/>
          </cell>
          <cell r="I1533" t="str">
            <v/>
          </cell>
          <cell r="K1533" t="str">
            <v/>
          </cell>
        </row>
        <row r="1534">
          <cell r="A1534" t="str">
            <v/>
          </cell>
          <cell r="B1534" t="str">
            <v/>
          </cell>
          <cell r="C1534" t="str">
            <v/>
          </cell>
          <cell r="D1534" t="str">
            <v/>
          </cell>
          <cell r="E1534" t="str">
            <v/>
          </cell>
          <cell r="G1534" t="str">
            <v/>
          </cell>
          <cell r="H1534" t="str">
            <v/>
          </cell>
          <cell r="I1534" t="str">
            <v/>
          </cell>
          <cell r="K1534" t="str">
            <v/>
          </cell>
        </row>
        <row r="1535">
          <cell r="A1535" t="str">
            <v/>
          </cell>
          <cell r="B1535" t="str">
            <v/>
          </cell>
          <cell r="C1535" t="str">
            <v/>
          </cell>
          <cell r="D1535" t="str">
            <v/>
          </cell>
          <cell r="E1535" t="str">
            <v/>
          </cell>
          <cell r="G1535" t="str">
            <v/>
          </cell>
          <cell r="H1535" t="str">
            <v/>
          </cell>
          <cell r="I1535" t="str">
            <v/>
          </cell>
          <cell r="K1535" t="str">
            <v/>
          </cell>
        </row>
        <row r="1536">
          <cell r="A1536" t="str">
            <v/>
          </cell>
          <cell r="B1536" t="str">
            <v/>
          </cell>
          <cell r="C1536" t="str">
            <v/>
          </cell>
          <cell r="D1536" t="str">
            <v/>
          </cell>
          <cell r="E1536" t="str">
            <v/>
          </cell>
          <cell r="G1536" t="str">
            <v/>
          </cell>
          <cell r="H1536" t="str">
            <v/>
          </cell>
          <cell r="I1536" t="str">
            <v/>
          </cell>
          <cell r="K1536" t="str">
            <v/>
          </cell>
        </row>
        <row r="1537">
          <cell r="A1537" t="str">
            <v/>
          </cell>
          <cell r="B1537" t="str">
            <v/>
          </cell>
          <cell r="C1537" t="str">
            <v/>
          </cell>
          <cell r="D1537" t="str">
            <v/>
          </cell>
          <cell r="E1537" t="str">
            <v/>
          </cell>
          <cell r="G1537" t="str">
            <v/>
          </cell>
          <cell r="H1537" t="str">
            <v/>
          </cell>
          <cell r="I1537" t="str">
            <v/>
          </cell>
          <cell r="K1537" t="str">
            <v/>
          </cell>
        </row>
        <row r="1538">
          <cell r="A1538" t="str">
            <v/>
          </cell>
          <cell r="B1538" t="str">
            <v/>
          </cell>
          <cell r="C1538" t="str">
            <v/>
          </cell>
          <cell r="D1538" t="str">
            <v/>
          </cell>
          <cell r="E1538" t="str">
            <v/>
          </cell>
          <cell r="G1538" t="str">
            <v/>
          </cell>
          <cell r="H1538" t="str">
            <v/>
          </cell>
          <cell r="I1538" t="str">
            <v/>
          </cell>
          <cell r="K1538" t="str">
            <v/>
          </cell>
        </row>
        <row r="1539">
          <cell r="A1539" t="str">
            <v/>
          </cell>
          <cell r="B1539" t="str">
            <v/>
          </cell>
          <cell r="C1539" t="str">
            <v/>
          </cell>
          <cell r="D1539" t="str">
            <v/>
          </cell>
          <cell r="E1539" t="str">
            <v/>
          </cell>
          <cell r="G1539" t="str">
            <v/>
          </cell>
          <cell r="H1539" t="str">
            <v/>
          </cell>
          <cell r="I1539" t="str">
            <v/>
          </cell>
          <cell r="K1539" t="str">
            <v/>
          </cell>
        </row>
        <row r="1540">
          <cell r="A1540" t="str">
            <v/>
          </cell>
          <cell r="B1540" t="str">
            <v/>
          </cell>
          <cell r="C1540" t="str">
            <v/>
          </cell>
          <cell r="D1540" t="str">
            <v/>
          </cell>
          <cell r="E1540" t="str">
            <v/>
          </cell>
          <cell r="G1540" t="str">
            <v/>
          </cell>
          <cell r="H1540" t="str">
            <v/>
          </cell>
          <cell r="I1540" t="str">
            <v/>
          </cell>
          <cell r="K1540" t="str">
            <v/>
          </cell>
        </row>
        <row r="1541">
          <cell r="A1541" t="str">
            <v/>
          </cell>
          <cell r="B1541" t="str">
            <v/>
          </cell>
          <cell r="C1541" t="str">
            <v/>
          </cell>
          <cell r="D1541" t="str">
            <v/>
          </cell>
          <cell r="E1541" t="str">
            <v/>
          </cell>
          <cell r="G1541" t="str">
            <v/>
          </cell>
          <cell r="H1541" t="str">
            <v/>
          </cell>
          <cell r="I1541" t="str">
            <v/>
          </cell>
          <cell r="K1541" t="str">
            <v/>
          </cell>
        </row>
        <row r="1542">
          <cell r="A1542" t="str">
            <v/>
          </cell>
          <cell r="B1542" t="str">
            <v/>
          </cell>
          <cell r="C1542" t="str">
            <v/>
          </cell>
          <cell r="D1542" t="str">
            <v/>
          </cell>
          <cell r="E1542" t="str">
            <v/>
          </cell>
          <cell r="G1542" t="str">
            <v/>
          </cell>
          <cell r="H1542" t="str">
            <v/>
          </cell>
          <cell r="I1542" t="str">
            <v/>
          </cell>
          <cell r="K1542" t="str">
            <v/>
          </cell>
        </row>
        <row r="1543">
          <cell r="A1543" t="str">
            <v/>
          </cell>
          <cell r="B1543" t="str">
            <v/>
          </cell>
          <cell r="C1543" t="str">
            <v/>
          </cell>
          <cell r="D1543" t="str">
            <v/>
          </cell>
          <cell r="E1543" t="str">
            <v/>
          </cell>
          <cell r="G1543" t="str">
            <v/>
          </cell>
          <cell r="H1543" t="str">
            <v/>
          </cell>
          <cell r="I1543" t="str">
            <v/>
          </cell>
          <cell r="K1543" t="str">
            <v/>
          </cell>
        </row>
        <row r="1544">
          <cell r="A1544" t="str">
            <v/>
          </cell>
          <cell r="B1544" t="str">
            <v/>
          </cell>
          <cell r="C1544" t="str">
            <v/>
          </cell>
          <cell r="D1544" t="str">
            <v/>
          </cell>
          <cell r="E1544" t="str">
            <v/>
          </cell>
          <cell r="G1544" t="str">
            <v/>
          </cell>
          <cell r="H1544" t="str">
            <v/>
          </cell>
          <cell r="I1544" t="str">
            <v/>
          </cell>
          <cell r="K1544" t="str">
            <v/>
          </cell>
        </row>
        <row r="1545">
          <cell r="A1545" t="str">
            <v/>
          </cell>
          <cell r="B1545" t="str">
            <v/>
          </cell>
          <cell r="C1545" t="str">
            <v/>
          </cell>
          <cell r="D1545" t="str">
            <v/>
          </cell>
          <cell r="E1545" t="str">
            <v/>
          </cell>
          <cell r="G1545" t="str">
            <v/>
          </cell>
          <cell r="H1545" t="str">
            <v/>
          </cell>
          <cell r="I1545" t="str">
            <v/>
          </cell>
          <cell r="K1545" t="str">
            <v/>
          </cell>
        </row>
        <row r="1546">
          <cell r="A1546" t="str">
            <v/>
          </cell>
          <cell r="B1546" t="str">
            <v/>
          </cell>
          <cell r="C1546" t="str">
            <v/>
          </cell>
          <cell r="D1546" t="str">
            <v/>
          </cell>
          <cell r="E1546" t="str">
            <v/>
          </cell>
          <cell r="G1546" t="str">
            <v/>
          </cell>
          <cell r="H1546" t="str">
            <v/>
          </cell>
          <cell r="I1546" t="str">
            <v/>
          </cell>
          <cell r="K1546" t="str">
            <v/>
          </cell>
        </row>
        <row r="1547">
          <cell r="A1547" t="str">
            <v/>
          </cell>
          <cell r="B1547" t="str">
            <v/>
          </cell>
          <cell r="C1547" t="str">
            <v/>
          </cell>
          <cell r="D1547" t="str">
            <v/>
          </cell>
          <cell r="E1547" t="str">
            <v/>
          </cell>
          <cell r="G1547" t="str">
            <v/>
          </cell>
          <cell r="H1547" t="str">
            <v/>
          </cell>
          <cell r="I1547" t="str">
            <v/>
          </cell>
          <cell r="K1547" t="str">
            <v/>
          </cell>
        </row>
        <row r="1548">
          <cell r="A1548" t="str">
            <v/>
          </cell>
          <cell r="B1548" t="str">
            <v/>
          </cell>
          <cell r="C1548" t="str">
            <v/>
          </cell>
          <cell r="D1548" t="str">
            <v/>
          </cell>
          <cell r="E1548" t="str">
            <v/>
          </cell>
          <cell r="G1548" t="str">
            <v/>
          </cell>
          <cell r="H1548" t="str">
            <v/>
          </cell>
          <cell r="I1548" t="str">
            <v/>
          </cell>
          <cell r="K1548" t="str">
            <v/>
          </cell>
        </row>
        <row r="1549">
          <cell r="A1549" t="str">
            <v/>
          </cell>
          <cell r="B1549" t="str">
            <v/>
          </cell>
          <cell r="C1549" t="str">
            <v/>
          </cell>
          <cell r="D1549" t="str">
            <v/>
          </cell>
          <cell r="E1549" t="str">
            <v/>
          </cell>
          <cell r="G1549" t="str">
            <v/>
          </cell>
          <cell r="H1549" t="str">
            <v/>
          </cell>
          <cell r="I1549" t="str">
            <v/>
          </cell>
          <cell r="K1549" t="str">
            <v/>
          </cell>
        </row>
        <row r="1550">
          <cell r="A1550" t="str">
            <v/>
          </cell>
          <cell r="B1550" t="str">
            <v/>
          </cell>
          <cell r="C1550" t="str">
            <v/>
          </cell>
          <cell r="D1550" t="str">
            <v/>
          </cell>
          <cell r="E1550" t="str">
            <v/>
          </cell>
          <cell r="G1550" t="str">
            <v/>
          </cell>
          <cell r="H1550" t="str">
            <v/>
          </cell>
          <cell r="I1550" t="str">
            <v/>
          </cell>
          <cell r="K1550" t="str">
            <v/>
          </cell>
        </row>
        <row r="1551">
          <cell r="A1551" t="str">
            <v/>
          </cell>
          <cell r="B1551" t="str">
            <v/>
          </cell>
          <cell r="C1551" t="str">
            <v/>
          </cell>
          <cell r="D1551" t="str">
            <v/>
          </cell>
          <cell r="E1551" t="str">
            <v/>
          </cell>
          <cell r="G1551" t="str">
            <v/>
          </cell>
          <cell r="H1551" t="str">
            <v/>
          </cell>
          <cell r="I1551" t="str">
            <v/>
          </cell>
          <cell r="K1551" t="str">
            <v/>
          </cell>
        </row>
        <row r="1552">
          <cell r="A1552" t="str">
            <v/>
          </cell>
          <cell r="B1552" t="str">
            <v/>
          </cell>
          <cell r="C1552" t="str">
            <v/>
          </cell>
          <cell r="D1552" t="str">
            <v/>
          </cell>
          <cell r="E1552" t="str">
            <v/>
          </cell>
          <cell r="G1552" t="str">
            <v/>
          </cell>
          <cell r="H1552" t="str">
            <v/>
          </cell>
          <cell r="I1552" t="str">
            <v/>
          </cell>
          <cell r="K1552" t="str">
            <v/>
          </cell>
        </row>
        <row r="1553">
          <cell r="A1553" t="str">
            <v/>
          </cell>
          <cell r="B1553" t="str">
            <v/>
          </cell>
          <cell r="C1553" t="str">
            <v/>
          </cell>
          <cell r="D1553" t="str">
            <v/>
          </cell>
          <cell r="E1553" t="str">
            <v/>
          </cell>
          <cell r="G1553" t="str">
            <v/>
          </cell>
          <cell r="H1553" t="str">
            <v/>
          </cell>
          <cell r="I1553" t="str">
            <v/>
          </cell>
          <cell r="K1553" t="str">
            <v/>
          </cell>
        </row>
        <row r="1554">
          <cell r="A1554" t="str">
            <v/>
          </cell>
          <cell r="B1554" t="str">
            <v/>
          </cell>
          <cell r="C1554" t="str">
            <v/>
          </cell>
          <cell r="D1554" t="str">
            <v/>
          </cell>
          <cell r="E1554" t="str">
            <v/>
          </cell>
          <cell r="G1554" t="str">
            <v/>
          </cell>
          <cell r="H1554" t="str">
            <v/>
          </cell>
          <cell r="I1554" t="str">
            <v/>
          </cell>
          <cell r="K1554" t="str">
            <v/>
          </cell>
        </row>
        <row r="1555">
          <cell r="A1555" t="str">
            <v/>
          </cell>
          <cell r="B1555" t="str">
            <v/>
          </cell>
          <cell r="C1555" t="str">
            <v/>
          </cell>
          <cell r="D1555" t="str">
            <v/>
          </cell>
          <cell r="E1555" t="str">
            <v/>
          </cell>
          <cell r="G1555" t="str">
            <v/>
          </cell>
          <cell r="H1555" t="str">
            <v/>
          </cell>
          <cell r="I1555" t="str">
            <v/>
          </cell>
          <cell r="K1555" t="str">
            <v/>
          </cell>
        </row>
        <row r="1556">
          <cell r="A1556" t="str">
            <v/>
          </cell>
          <cell r="B1556" t="str">
            <v/>
          </cell>
          <cell r="C1556" t="str">
            <v/>
          </cell>
          <cell r="D1556" t="str">
            <v/>
          </cell>
          <cell r="E1556" t="str">
            <v/>
          </cell>
          <cell r="G1556" t="str">
            <v/>
          </cell>
          <cell r="H1556" t="str">
            <v/>
          </cell>
          <cell r="I1556" t="str">
            <v/>
          </cell>
          <cell r="K1556" t="str">
            <v/>
          </cell>
        </row>
        <row r="1557">
          <cell r="A1557" t="str">
            <v/>
          </cell>
          <cell r="B1557" t="str">
            <v/>
          </cell>
          <cell r="C1557" t="str">
            <v/>
          </cell>
          <cell r="D1557" t="str">
            <v/>
          </cell>
          <cell r="E1557" t="str">
            <v/>
          </cell>
          <cell r="G1557" t="str">
            <v/>
          </cell>
          <cell r="H1557" t="str">
            <v/>
          </cell>
          <cell r="I1557" t="str">
            <v/>
          </cell>
          <cell r="K1557" t="str">
            <v/>
          </cell>
        </row>
        <row r="1558">
          <cell r="A1558" t="str">
            <v/>
          </cell>
          <cell r="B1558" t="str">
            <v/>
          </cell>
          <cell r="C1558" t="str">
            <v/>
          </cell>
          <cell r="D1558" t="str">
            <v/>
          </cell>
          <cell r="E1558" t="str">
            <v/>
          </cell>
          <cell r="G1558" t="str">
            <v/>
          </cell>
          <cell r="H1558" t="str">
            <v/>
          </cell>
          <cell r="I1558" t="str">
            <v/>
          </cell>
          <cell r="K1558" t="str">
            <v/>
          </cell>
        </row>
        <row r="1559">
          <cell r="A1559" t="str">
            <v/>
          </cell>
          <cell r="B1559" t="str">
            <v/>
          </cell>
          <cell r="C1559" t="str">
            <v/>
          </cell>
          <cell r="D1559" t="str">
            <v/>
          </cell>
          <cell r="E1559" t="str">
            <v/>
          </cell>
          <cell r="G1559" t="str">
            <v/>
          </cell>
          <cell r="H1559" t="str">
            <v/>
          </cell>
          <cell r="I1559" t="str">
            <v/>
          </cell>
          <cell r="K1559" t="str">
            <v/>
          </cell>
        </row>
        <row r="1560">
          <cell r="A1560" t="str">
            <v/>
          </cell>
          <cell r="B1560" t="str">
            <v/>
          </cell>
          <cell r="C1560" t="str">
            <v/>
          </cell>
          <cell r="D1560" t="str">
            <v/>
          </cell>
          <cell r="E1560" t="str">
            <v/>
          </cell>
          <cell r="G1560" t="str">
            <v/>
          </cell>
          <cell r="H1560" t="str">
            <v/>
          </cell>
          <cell r="I1560" t="str">
            <v/>
          </cell>
          <cell r="K1560" t="str">
            <v/>
          </cell>
        </row>
        <row r="1561">
          <cell r="A1561" t="str">
            <v/>
          </cell>
          <cell r="B1561" t="str">
            <v/>
          </cell>
          <cell r="C1561" t="str">
            <v/>
          </cell>
          <cell r="D1561" t="str">
            <v/>
          </cell>
          <cell r="E1561" t="str">
            <v/>
          </cell>
          <cell r="G1561" t="str">
            <v/>
          </cell>
          <cell r="H1561" t="str">
            <v/>
          </cell>
          <cell r="I1561" t="str">
            <v/>
          </cell>
          <cell r="K1561" t="str">
            <v/>
          </cell>
        </row>
        <row r="1562">
          <cell r="A1562" t="str">
            <v/>
          </cell>
          <cell r="B1562" t="str">
            <v/>
          </cell>
          <cell r="C1562" t="str">
            <v/>
          </cell>
          <cell r="D1562" t="str">
            <v/>
          </cell>
          <cell r="E1562" t="str">
            <v/>
          </cell>
          <cell r="G1562" t="str">
            <v/>
          </cell>
          <cell r="H1562" t="str">
            <v/>
          </cell>
          <cell r="I1562" t="str">
            <v/>
          </cell>
          <cell r="K1562" t="str">
            <v/>
          </cell>
        </row>
        <row r="1563">
          <cell r="A1563" t="str">
            <v/>
          </cell>
          <cell r="B1563" t="str">
            <v/>
          </cell>
          <cell r="C1563" t="str">
            <v/>
          </cell>
          <cell r="D1563" t="str">
            <v/>
          </cell>
          <cell r="E1563" t="str">
            <v/>
          </cell>
          <cell r="G1563" t="str">
            <v/>
          </cell>
          <cell r="H1563" t="str">
            <v/>
          </cell>
          <cell r="I1563" t="str">
            <v/>
          </cell>
          <cell r="K1563" t="str">
            <v/>
          </cell>
        </row>
        <row r="1564">
          <cell r="A1564" t="str">
            <v/>
          </cell>
          <cell r="B1564" t="str">
            <v/>
          </cell>
          <cell r="C1564" t="str">
            <v/>
          </cell>
          <cell r="D1564" t="str">
            <v/>
          </cell>
          <cell r="E1564" t="str">
            <v/>
          </cell>
          <cell r="G1564" t="str">
            <v/>
          </cell>
          <cell r="H1564" t="str">
            <v/>
          </cell>
          <cell r="I1564" t="str">
            <v/>
          </cell>
          <cell r="K1564" t="str">
            <v/>
          </cell>
        </row>
        <row r="1565">
          <cell r="A1565" t="str">
            <v/>
          </cell>
          <cell r="B1565" t="str">
            <v/>
          </cell>
          <cell r="C1565" t="str">
            <v/>
          </cell>
          <cell r="D1565" t="str">
            <v/>
          </cell>
          <cell r="E1565" t="str">
            <v/>
          </cell>
          <cell r="G1565" t="str">
            <v/>
          </cell>
          <cell r="H1565" t="str">
            <v/>
          </cell>
          <cell r="I1565" t="str">
            <v/>
          </cell>
          <cell r="K1565" t="str">
            <v/>
          </cell>
        </row>
        <row r="1566">
          <cell r="A1566" t="str">
            <v/>
          </cell>
          <cell r="B1566" t="str">
            <v/>
          </cell>
          <cell r="C1566" t="str">
            <v/>
          </cell>
          <cell r="D1566" t="str">
            <v/>
          </cell>
          <cell r="E1566" t="str">
            <v/>
          </cell>
          <cell r="G1566" t="str">
            <v/>
          </cell>
          <cell r="H1566" t="str">
            <v/>
          </cell>
          <cell r="I1566" t="str">
            <v/>
          </cell>
          <cell r="K1566" t="str">
            <v/>
          </cell>
        </row>
        <row r="1567">
          <cell r="A1567" t="str">
            <v/>
          </cell>
          <cell r="B1567" t="str">
            <v/>
          </cell>
          <cell r="C1567" t="str">
            <v/>
          </cell>
          <cell r="D1567" t="str">
            <v/>
          </cell>
          <cell r="E1567" t="str">
            <v/>
          </cell>
          <cell r="G1567" t="str">
            <v/>
          </cell>
          <cell r="H1567" t="str">
            <v/>
          </cell>
          <cell r="I1567" t="str">
            <v/>
          </cell>
          <cell r="K1567" t="str">
            <v/>
          </cell>
        </row>
        <row r="1568">
          <cell r="A1568" t="str">
            <v/>
          </cell>
          <cell r="B1568" t="str">
            <v/>
          </cell>
          <cell r="C1568" t="str">
            <v/>
          </cell>
          <cell r="D1568" t="str">
            <v/>
          </cell>
          <cell r="E1568" t="str">
            <v/>
          </cell>
          <cell r="G1568" t="str">
            <v/>
          </cell>
          <cell r="H1568" t="str">
            <v/>
          </cell>
          <cell r="I1568" t="str">
            <v/>
          </cell>
          <cell r="K1568" t="str">
            <v/>
          </cell>
        </row>
        <row r="1569">
          <cell r="A1569" t="str">
            <v/>
          </cell>
          <cell r="B1569" t="str">
            <v/>
          </cell>
          <cell r="C1569" t="str">
            <v/>
          </cell>
          <cell r="D1569" t="str">
            <v/>
          </cell>
          <cell r="E1569" t="str">
            <v/>
          </cell>
          <cell r="G1569" t="str">
            <v/>
          </cell>
          <cell r="H1569" t="str">
            <v/>
          </cell>
          <cell r="I1569" t="str">
            <v/>
          </cell>
          <cell r="K1569" t="str">
            <v/>
          </cell>
        </row>
        <row r="1570">
          <cell r="A1570" t="str">
            <v/>
          </cell>
          <cell r="B1570" t="str">
            <v/>
          </cell>
          <cell r="C1570" t="str">
            <v/>
          </cell>
          <cell r="D1570" t="str">
            <v/>
          </cell>
          <cell r="E1570" t="str">
            <v/>
          </cell>
          <cell r="G1570" t="str">
            <v/>
          </cell>
          <cell r="H1570" t="str">
            <v/>
          </cell>
          <cell r="I1570" t="str">
            <v/>
          </cell>
          <cell r="K1570" t="str">
            <v/>
          </cell>
        </row>
        <row r="1571">
          <cell r="A1571" t="str">
            <v/>
          </cell>
          <cell r="B1571" t="str">
            <v/>
          </cell>
          <cell r="C1571" t="str">
            <v/>
          </cell>
          <cell r="D1571" t="str">
            <v/>
          </cell>
          <cell r="E1571" t="str">
            <v/>
          </cell>
          <cell r="G1571" t="str">
            <v/>
          </cell>
          <cell r="H1571" t="str">
            <v/>
          </cell>
          <cell r="I1571" t="str">
            <v/>
          </cell>
          <cell r="K1571" t="str">
            <v/>
          </cell>
        </row>
        <row r="1572">
          <cell r="A1572" t="str">
            <v/>
          </cell>
          <cell r="B1572" t="str">
            <v/>
          </cell>
          <cell r="C1572" t="str">
            <v/>
          </cell>
          <cell r="D1572" t="str">
            <v/>
          </cell>
          <cell r="E1572" t="str">
            <v/>
          </cell>
          <cell r="G1572" t="str">
            <v/>
          </cell>
          <cell r="H1572" t="str">
            <v/>
          </cell>
          <cell r="I1572" t="str">
            <v/>
          </cell>
          <cell r="K1572" t="str">
            <v/>
          </cell>
        </row>
        <row r="1573">
          <cell r="A1573" t="str">
            <v/>
          </cell>
          <cell r="B1573" t="str">
            <v/>
          </cell>
          <cell r="C1573" t="str">
            <v/>
          </cell>
          <cell r="D1573" t="str">
            <v/>
          </cell>
          <cell r="E1573" t="str">
            <v/>
          </cell>
          <cell r="G1573" t="str">
            <v/>
          </cell>
          <cell r="H1573" t="str">
            <v/>
          </cell>
          <cell r="I1573" t="str">
            <v/>
          </cell>
          <cell r="K1573" t="str">
            <v/>
          </cell>
        </row>
        <row r="1574">
          <cell r="A1574" t="str">
            <v/>
          </cell>
          <cell r="B1574" t="str">
            <v/>
          </cell>
          <cell r="C1574" t="str">
            <v/>
          </cell>
          <cell r="D1574" t="str">
            <v/>
          </cell>
          <cell r="E1574" t="str">
            <v/>
          </cell>
          <cell r="G1574" t="str">
            <v/>
          </cell>
          <cell r="H1574" t="str">
            <v/>
          </cell>
          <cell r="I1574" t="str">
            <v/>
          </cell>
          <cell r="K1574" t="str">
            <v/>
          </cell>
        </row>
        <row r="1575">
          <cell r="A1575" t="str">
            <v/>
          </cell>
          <cell r="B1575" t="str">
            <v/>
          </cell>
          <cell r="C1575" t="str">
            <v/>
          </cell>
          <cell r="D1575" t="str">
            <v/>
          </cell>
          <cell r="E1575" t="str">
            <v/>
          </cell>
          <cell r="G1575" t="str">
            <v/>
          </cell>
          <cell r="H1575" t="str">
            <v/>
          </cell>
          <cell r="I1575" t="str">
            <v/>
          </cell>
          <cell r="K1575" t="str">
            <v/>
          </cell>
        </row>
        <row r="1576">
          <cell r="A1576" t="str">
            <v/>
          </cell>
          <cell r="B1576" t="str">
            <v/>
          </cell>
          <cell r="C1576" t="str">
            <v/>
          </cell>
          <cell r="D1576" t="str">
            <v/>
          </cell>
          <cell r="E1576" t="str">
            <v/>
          </cell>
          <cell r="G1576" t="str">
            <v/>
          </cell>
          <cell r="H1576" t="str">
            <v/>
          </cell>
          <cell r="I1576" t="str">
            <v/>
          </cell>
          <cell r="K1576" t="str">
            <v/>
          </cell>
        </row>
        <row r="1577">
          <cell r="A1577" t="str">
            <v/>
          </cell>
          <cell r="B1577" t="str">
            <v/>
          </cell>
          <cell r="C1577" t="str">
            <v/>
          </cell>
          <cell r="D1577" t="str">
            <v/>
          </cell>
          <cell r="E1577" t="str">
            <v/>
          </cell>
          <cell r="G1577" t="str">
            <v/>
          </cell>
          <cell r="H1577" t="str">
            <v/>
          </cell>
          <cell r="I1577" t="str">
            <v/>
          </cell>
          <cell r="K1577" t="str">
            <v/>
          </cell>
        </row>
        <row r="1578">
          <cell r="A1578" t="str">
            <v/>
          </cell>
          <cell r="B1578" t="str">
            <v/>
          </cell>
          <cell r="C1578" t="str">
            <v/>
          </cell>
          <cell r="D1578" t="str">
            <v/>
          </cell>
          <cell r="E1578" t="str">
            <v/>
          </cell>
          <cell r="G1578" t="str">
            <v/>
          </cell>
          <cell r="H1578" t="str">
            <v/>
          </cell>
          <cell r="I1578" t="str">
            <v/>
          </cell>
          <cell r="K1578" t="str">
            <v/>
          </cell>
        </row>
        <row r="1579">
          <cell r="A1579" t="str">
            <v/>
          </cell>
          <cell r="B1579" t="str">
            <v/>
          </cell>
          <cell r="C1579" t="str">
            <v/>
          </cell>
          <cell r="D1579" t="str">
            <v/>
          </cell>
          <cell r="E1579" t="str">
            <v/>
          </cell>
          <cell r="G1579" t="str">
            <v/>
          </cell>
          <cell r="H1579" t="str">
            <v/>
          </cell>
          <cell r="I1579" t="str">
            <v/>
          </cell>
          <cell r="K1579" t="str">
            <v/>
          </cell>
        </row>
        <row r="1580">
          <cell r="A1580" t="str">
            <v/>
          </cell>
          <cell r="B1580" t="str">
            <v/>
          </cell>
          <cell r="C1580" t="str">
            <v/>
          </cell>
          <cell r="D1580" t="str">
            <v/>
          </cell>
          <cell r="E1580" t="str">
            <v/>
          </cell>
          <cell r="G1580" t="str">
            <v/>
          </cell>
          <cell r="H1580" t="str">
            <v/>
          </cell>
          <cell r="I1580" t="str">
            <v/>
          </cell>
          <cell r="K1580" t="str">
            <v/>
          </cell>
        </row>
        <row r="1581">
          <cell r="A1581" t="str">
            <v/>
          </cell>
          <cell r="B1581" t="str">
            <v/>
          </cell>
          <cell r="C1581" t="str">
            <v/>
          </cell>
          <cell r="D1581" t="str">
            <v/>
          </cell>
          <cell r="E1581" t="str">
            <v/>
          </cell>
          <cell r="G1581" t="str">
            <v/>
          </cell>
          <cell r="H1581" t="str">
            <v/>
          </cell>
          <cell r="I1581" t="str">
            <v/>
          </cell>
          <cell r="K1581" t="str">
            <v/>
          </cell>
        </row>
        <row r="1582">
          <cell r="A1582" t="str">
            <v/>
          </cell>
          <cell r="B1582" t="str">
            <v/>
          </cell>
          <cell r="C1582" t="str">
            <v/>
          </cell>
          <cell r="D1582" t="str">
            <v/>
          </cell>
          <cell r="E1582" t="str">
            <v/>
          </cell>
          <cell r="G1582" t="str">
            <v/>
          </cell>
          <cell r="H1582" t="str">
            <v/>
          </cell>
          <cell r="I1582" t="str">
            <v/>
          </cell>
          <cell r="K1582" t="str">
            <v/>
          </cell>
        </row>
        <row r="1583">
          <cell r="A1583" t="str">
            <v/>
          </cell>
          <cell r="B1583" t="str">
            <v/>
          </cell>
          <cell r="C1583" t="str">
            <v/>
          </cell>
          <cell r="D1583" t="str">
            <v/>
          </cell>
          <cell r="E1583" t="str">
            <v/>
          </cell>
          <cell r="G1583" t="str">
            <v/>
          </cell>
          <cell r="H1583" t="str">
            <v/>
          </cell>
          <cell r="I1583" t="str">
            <v/>
          </cell>
          <cell r="K1583" t="str">
            <v/>
          </cell>
        </row>
        <row r="1584">
          <cell r="A1584" t="str">
            <v/>
          </cell>
          <cell r="B1584" t="str">
            <v/>
          </cell>
          <cell r="C1584" t="str">
            <v/>
          </cell>
          <cell r="D1584" t="str">
            <v/>
          </cell>
          <cell r="E1584" t="str">
            <v/>
          </cell>
          <cell r="G1584" t="str">
            <v/>
          </cell>
          <cell r="H1584" t="str">
            <v/>
          </cell>
          <cell r="I1584" t="str">
            <v/>
          </cell>
          <cell r="K1584" t="str">
            <v/>
          </cell>
        </row>
        <row r="1585">
          <cell r="A1585" t="str">
            <v/>
          </cell>
          <cell r="B1585" t="str">
            <v/>
          </cell>
          <cell r="C1585" t="str">
            <v/>
          </cell>
          <cell r="D1585" t="str">
            <v/>
          </cell>
          <cell r="E1585" t="str">
            <v/>
          </cell>
          <cell r="G1585" t="str">
            <v/>
          </cell>
          <cell r="H1585" t="str">
            <v/>
          </cell>
          <cell r="I1585" t="str">
            <v/>
          </cell>
          <cell r="K1585" t="str">
            <v/>
          </cell>
        </row>
        <row r="1586">
          <cell r="A1586" t="str">
            <v/>
          </cell>
          <cell r="B1586" t="str">
            <v/>
          </cell>
          <cell r="C1586" t="str">
            <v/>
          </cell>
          <cell r="D1586" t="str">
            <v/>
          </cell>
          <cell r="E1586" t="str">
            <v/>
          </cell>
          <cell r="G1586" t="str">
            <v/>
          </cell>
          <cell r="H1586" t="str">
            <v/>
          </cell>
          <cell r="I1586" t="str">
            <v/>
          </cell>
          <cell r="K1586" t="str">
            <v/>
          </cell>
        </row>
        <row r="1587">
          <cell r="A1587" t="str">
            <v/>
          </cell>
          <cell r="B1587" t="str">
            <v/>
          </cell>
          <cell r="C1587" t="str">
            <v/>
          </cell>
          <cell r="D1587" t="str">
            <v/>
          </cell>
          <cell r="E1587" t="str">
            <v/>
          </cell>
          <cell r="G1587" t="str">
            <v/>
          </cell>
          <cell r="H1587" t="str">
            <v/>
          </cell>
          <cell r="I1587" t="str">
            <v/>
          </cell>
          <cell r="K1587" t="str">
            <v/>
          </cell>
        </row>
        <row r="1588">
          <cell r="A1588" t="str">
            <v/>
          </cell>
          <cell r="B1588" t="str">
            <v/>
          </cell>
          <cell r="C1588" t="str">
            <v/>
          </cell>
          <cell r="D1588" t="str">
            <v/>
          </cell>
          <cell r="E1588" t="str">
            <v/>
          </cell>
          <cell r="G1588" t="str">
            <v/>
          </cell>
          <cell r="H1588" t="str">
            <v/>
          </cell>
          <cell r="I1588" t="str">
            <v/>
          </cell>
          <cell r="K1588" t="str">
            <v/>
          </cell>
        </row>
        <row r="1589">
          <cell r="A1589" t="str">
            <v/>
          </cell>
          <cell r="B1589" t="str">
            <v/>
          </cell>
          <cell r="C1589" t="str">
            <v/>
          </cell>
          <cell r="D1589" t="str">
            <v/>
          </cell>
          <cell r="E1589" t="str">
            <v/>
          </cell>
          <cell r="G1589" t="str">
            <v/>
          </cell>
          <cell r="H1589" t="str">
            <v/>
          </cell>
          <cell r="I1589" t="str">
            <v/>
          </cell>
          <cell r="K1589" t="str">
            <v/>
          </cell>
        </row>
        <row r="1590">
          <cell r="A1590" t="str">
            <v/>
          </cell>
          <cell r="B1590" t="str">
            <v/>
          </cell>
          <cell r="C1590" t="str">
            <v/>
          </cell>
          <cell r="D1590" t="str">
            <v/>
          </cell>
          <cell r="E1590" t="str">
            <v/>
          </cell>
          <cell r="G1590" t="str">
            <v/>
          </cell>
          <cell r="H1590" t="str">
            <v/>
          </cell>
          <cell r="I1590" t="str">
            <v/>
          </cell>
          <cell r="K1590" t="str">
            <v/>
          </cell>
        </row>
        <row r="1591">
          <cell r="A1591" t="str">
            <v/>
          </cell>
          <cell r="B1591" t="str">
            <v/>
          </cell>
          <cell r="C1591" t="str">
            <v/>
          </cell>
          <cell r="D1591" t="str">
            <v/>
          </cell>
          <cell r="E1591" t="str">
            <v/>
          </cell>
          <cell r="G1591" t="str">
            <v/>
          </cell>
          <cell r="H1591" t="str">
            <v/>
          </cell>
          <cell r="I1591" t="str">
            <v/>
          </cell>
          <cell r="K1591" t="str">
            <v/>
          </cell>
        </row>
        <row r="1592">
          <cell r="A1592" t="str">
            <v/>
          </cell>
          <cell r="B1592" t="str">
            <v/>
          </cell>
          <cell r="C1592" t="str">
            <v/>
          </cell>
          <cell r="D1592" t="str">
            <v/>
          </cell>
          <cell r="E1592" t="str">
            <v/>
          </cell>
          <cell r="G1592" t="str">
            <v/>
          </cell>
          <cell r="H1592" t="str">
            <v/>
          </cell>
          <cell r="I1592" t="str">
            <v/>
          </cell>
          <cell r="K1592" t="str">
            <v/>
          </cell>
        </row>
        <row r="1593">
          <cell r="A1593" t="str">
            <v/>
          </cell>
          <cell r="B1593" t="str">
            <v/>
          </cell>
          <cell r="C1593" t="str">
            <v/>
          </cell>
          <cell r="D1593" t="str">
            <v/>
          </cell>
          <cell r="E1593" t="str">
            <v/>
          </cell>
          <cell r="G1593" t="str">
            <v/>
          </cell>
          <cell r="H1593" t="str">
            <v/>
          </cell>
          <cell r="I1593" t="str">
            <v/>
          </cell>
          <cell r="K1593" t="str">
            <v/>
          </cell>
        </row>
        <row r="1594">
          <cell r="A1594" t="str">
            <v/>
          </cell>
          <cell r="B1594" t="str">
            <v/>
          </cell>
          <cell r="C1594" t="str">
            <v/>
          </cell>
          <cell r="D1594" t="str">
            <v/>
          </cell>
          <cell r="E1594" t="str">
            <v/>
          </cell>
          <cell r="G1594" t="str">
            <v/>
          </cell>
          <cell r="H1594" t="str">
            <v/>
          </cell>
          <cell r="I1594" t="str">
            <v/>
          </cell>
          <cell r="K1594" t="str">
            <v/>
          </cell>
        </row>
        <row r="1595">
          <cell r="A1595" t="str">
            <v/>
          </cell>
          <cell r="B1595" t="str">
            <v/>
          </cell>
          <cell r="C1595" t="str">
            <v/>
          </cell>
          <cell r="D1595" t="str">
            <v/>
          </cell>
          <cell r="E1595" t="str">
            <v/>
          </cell>
          <cell r="G1595" t="str">
            <v/>
          </cell>
          <cell r="H1595" t="str">
            <v/>
          </cell>
          <cell r="I1595" t="str">
            <v/>
          </cell>
          <cell r="K1595" t="str">
            <v/>
          </cell>
        </row>
        <row r="1596">
          <cell r="A1596" t="str">
            <v/>
          </cell>
          <cell r="B1596" t="str">
            <v/>
          </cell>
          <cell r="C1596" t="str">
            <v/>
          </cell>
          <cell r="D1596" t="str">
            <v/>
          </cell>
          <cell r="E1596" t="str">
            <v/>
          </cell>
          <cell r="G1596" t="str">
            <v/>
          </cell>
          <cell r="H1596" t="str">
            <v/>
          </cell>
          <cell r="I1596" t="str">
            <v/>
          </cell>
          <cell r="K1596" t="str">
            <v/>
          </cell>
        </row>
        <row r="1597">
          <cell r="A1597" t="str">
            <v/>
          </cell>
          <cell r="B1597" t="str">
            <v/>
          </cell>
          <cell r="C1597" t="str">
            <v/>
          </cell>
          <cell r="D1597" t="str">
            <v/>
          </cell>
          <cell r="E1597" t="str">
            <v/>
          </cell>
          <cell r="G1597" t="str">
            <v/>
          </cell>
          <cell r="H1597" t="str">
            <v/>
          </cell>
          <cell r="I1597" t="str">
            <v/>
          </cell>
          <cell r="K1597" t="str">
            <v/>
          </cell>
        </row>
        <row r="1598">
          <cell r="A1598" t="str">
            <v/>
          </cell>
          <cell r="B1598" t="str">
            <v/>
          </cell>
          <cell r="C1598" t="str">
            <v/>
          </cell>
          <cell r="D1598" t="str">
            <v/>
          </cell>
          <cell r="E1598" t="str">
            <v/>
          </cell>
          <cell r="G1598" t="str">
            <v/>
          </cell>
          <cell r="H1598" t="str">
            <v/>
          </cell>
          <cell r="I1598" t="str">
            <v/>
          </cell>
          <cell r="K1598" t="str">
            <v/>
          </cell>
        </row>
        <row r="1599">
          <cell r="A1599" t="str">
            <v/>
          </cell>
          <cell r="B1599" t="str">
            <v/>
          </cell>
          <cell r="C1599" t="str">
            <v/>
          </cell>
          <cell r="D1599" t="str">
            <v/>
          </cell>
          <cell r="E1599" t="str">
            <v/>
          </cell>
          <cell r="G1599" t="str">
            <v/>
          </cell>
          <cell r="H1599" t="str">
            <v/>
          </cell>
          <cell r="I1599" t="str">
            <v/>
          </cell>
          <cell r="K1599" t="str">
            <v/>
          </cell>
        </row>
        <row r="1600">
          <cell r="A1600" t="str">
            <v/>
          </cell>
          <cell r="B1600" t="str">
            <v/>
          </cell>
          <cell r="C1600" t="str">
            <v/>
          </cell>
          <cell r="D1600" t="str">
            <v/>
          </cell>
          <cell r="E1600" t="str">
            <v/>
          </cell>
          <cell r="G1600" t="str">
            <v/>
          </cell>
          <cell r="H1600" t="str">
            <v/>
          </cell>
          <cell r="I1600" t="str">
            <v/>
          </cell>
          <cell r="K1600" t="str">
            <v/>
          </cell>
        </row>
        <row r="1601">
          <cell r="A1601" t="str">
            <v/>
          </cell>
          <cell r="B1601" t="str">
            <v/>
          </cell>
          <cell r="C1601" t="str">
            <v/>
          </cell>
          <cell r="D1601" t="str">
            <v/>
          </cell>
          <cell r="E1601" t="str">
            <v/>
          </cell>
          <cell r="G1601" t="str">
            <v/>
          </cell>
          <cell r="H1601" t="str">
            <v/>
          </cell>
          <cell r="I1601" t="str">
            <v/>
          </cell>
          <cell r="K1601" t="str">
            <v/>
          </cell>
        </row>
        <row r="1602">
          <cell r="A1602" t="str">
            <v/>
          </cell>
          <cell r="B1602" t="str">
            <v/>
          </cell>
          <cell r="C1602" t="str">
            <v/>
          </cell>
          <cell r="D1602" t="str">
            <v/>
          </cell>
          <cell r="E1602" t="str">
            <v/>
          </cell>
          <cell r="G1602" t="str">
            <v/>
          </cell>
          <cell r="H1602" t="str">
            <v/>
          </cell>
          <cell r="I1602" t="str">
            <v/>
          </cell>
          <cell r="K1602" t="str">
            <v/>
          </cell>
        </row>
        <row r="1603">
          <cell r="A1603" t="str">
            <v/>
          </cell>
          <cell r="B1603" t="str">
            <v/>
          </cell>
          <cell r="C1603" t="str">
            <v/>
          </cell>
          <cell r="D1603" t="str">
            <v/>
          </cell>
          <cell r="E1603" t="str">
            <v/>
          </cell>
          <cell r="G1603" t="str">
            <v/>
          </cell>
          <cell r="H1603" t="str">
            <v/>
          </cell>
          <cell r="I1603" t="str">
            <v/>
          </cell>
          <cell r="K1603" t="str">
            <v/>
          </cell>
        </row>
        <row r="1604">
          <cell r="A1604" t="str">
            <v/>
          </cell>
          <cell r="B1604" t="str">
            <v/>
          </cell>
          <cell r="C1604" t="str">
            <v/>
          </cell>
          <cell r="D1604" t="str">
            <v/>
          </cell>
          <cell r="E1604" t="str">
            <v/>
          </cell>
          <cell r="G1604" t="str">
            <v/>
          </cell>
          <cell r="H1604" t="str">
            <v/>
          </cell>
          <cell r="I1604" t="str">
            <v/>
          </cell>
          <cell r="K1604" t="str">
            <v/>
          </cell>
        </row>
        <row r="1605">
          <cell r="A1605" t="str">
            <v/>
          </cell>
          <cell r="B1605" t="str">
            <v/>
          </cell>
          <cell r="C1605" t="str">
            <v/>
          </cell>
          <cell r="D1605" t="str">
            <v/>
          </cell>
          <cell r="E1605" t="str">
            <v/>
          </cell>
          <cell r="G1605" t="str">
            <v/>
          </cell>
          <cell r="H1605" t="str">
            <v/>
          </cell>
          <cell r="I1605" t="str">
            <v/>
          </cell>
          <cell r="K1605" t="str">
            <v/>
          </cell>
        </row>
        <row r="1606">
          <cell r="A1606" t="str">
            <v/>
          </cell>
          <cell r="B1606" t="str">
            <v/>
          </cell>
          <cell r="C1606" t="str">
            <v/>
          </cell>
          <cell r="D1606" t="str">
            <v/>
          </cell>
          <cell r="E1606" t="str">
            <v/>
          </cell>
          <cell r="G1606" t="str">
            <v/>
          </cell>
          <cell r="H1606" t="str">
            <v/>
          </cell>
          <cell r="I1606" t="str">
            <v/>
          </cell>
          <cell r="K1606" t="str">
            <v/>
          </cell>
        </row>
        <row r="1607">
          <cell r="A1607" t="str">
            <v/>
          </cell>
          <cell r="B1607" t="str">
            <v/>
          </cell>
          <cell r="C1607" t="str">
            <v/>
          </cell>
          <cell r="D1607" t="str">
            <v/>
          </cell>
          <cell r="E1607" t="str">
            <v/>
          </cell>
          <cell r="G1607" t="str">
            <v/>
          </cell>
          <cell r="H1607" t="str">
            <v/>
          </cell>
          <cell r="I1607" t="str">
            <v/>
          </cell>
          <cell r="K1607" t="str">
            <v/>
          </cell>
        </row>
        <row r="1608">
          <cell r="A1608" t="str">
            <v/>
          </cell>
          <cell r="B1608" t="str">
            <v/>
          </cell>
          <cell r="C1608" t="str">
            <v/>
          </cell>
          <cell r="D1608" t="str">
            <v/>
          </cell>
          <cell r="E1608" t="str">
            <v/>
          </cell>
          <cell r="G1608" t="str">
            <v/>
          </cell>
          <cell r="H1608" t="str">
            <v/>
          </cell>
          <cell r="I1608" t="str">
            <v/>
          </cell>
          <cell r="K1608" t="str">
            <v/>
          </cell>
        </row>
        <row r="1609">
          <cell r="A1609" t="str">
            <v/>
          </cell>
          <cell r="B1609" t="str">
            <v/>
          </cell>
          <cell r="C1609" t="str">
            <v/>
          </cell>
          <cell r="D1609" t="str">
            <v/>
          </cell>
          <cell r="E1609" t="str">
            <v/>
          </cell>
          <cell r="G1609" t="str">
            <v/>
          </cell>
          <cell r="H1609" t="str">
            <v/>
          </cell>
          <cell r="I1609" t="str">
            <v/>
          </cell>
          <cell r="K1609" t="str">
            <v/>
          </cell>
        </row>
        <row r="1610">
          <cell r="A1610" t="str">
            <v/>
          </cell>
          <cell r="B1610" t="str">
            <v/>
          </cell>
          <cell r="C1610" t="str">
            <v/>
          </cell>
          <cell r="D1610" t="str">
            <v/>
          </cell>
          <cell r="E1610" t="str">
            <v/>
          </cell>
          <cell r="G1610" t="str">
            <v/>
          </cell>
          <cell r="H1610" t="str">
            <v/>
          </cell>
          <cell r="I1610" t="str">
            <v/>
          </cell>
          <cell r="K1610" t="str">
            <v/>
          </cell>
        </row>
        <row r="1611">
          <cell r="A1611" t="str">
            <v/>
          </cell>
          <cell r="B1611" t="str">
            <v/>
          </cell>
          <cell r="C1611" t="str">
            <v/>
          </cell>
          <cell r="D1611" t="str">
            <v/>
          </cell>
          <cell r="E1611" t="str">
            <v/>
          </cell>
          <cell r="G1611" t="str">
            <v/>
          </cell>
          <cell r="H1611" t="str">
            <v/>
          </cell>
          <cell r="I1611" t="str">
            <v/>
          </cell>
          <cell r="K1611" t="str">
            <v/>
          </cell>
        </row>
        <row r="1612">
          <cell r="A1612" t="str">
            <v/>
          </cell>
          <cell r="B1612" t="str">
            <v/>
          </cell>
          <cell r="C1612" t="str">
            <v/>
          </cell>
          <cell r="D1612" t="str">
            <v/>
          </cell>
          <cell r="E1612" t="str">
            <v/>
          </cell>
          <cell r="G1612" t="str">
            <v/>
          </cell>
          <cell r="H1612" t="str">
            <v/>
          </cell>
          <cell r="I1612" t="str">
            <v/>
          </cell>
          <cell r="K1612" t="str">
            <v/>
          </cell>
        </row>
        <row r="1613">
          <cell r="A1613" t="str">
            <v/>
          </cell>
          <cell r="B1613" t="str">
            <v/>
          </cell>
          <cell r="C1613" t="str">
            <v/>
          </cell>
          <cell r="D1613" t="str">
            <v/>
          </cell>
          <cell r="E1613" t="str">
            <v/>
          </cell>
          <cell r="G1613" t="str">
            <v/>
          </cell>
          <cell r="H1613" t="str">
            <v/>
          </cell>
          <cell r="I1613" t="str">
            <v/>
          </cell>
          <cell r="K1613" t="str">
            <v/>
          </cell>
        </row>
        <row r="1614">
          <cell r="A1614" t="str">
            <v/>
          </cell>
          <cell r="B1614" t="str">
            <v/>
          </cell>
          <cell r="C1614" t="str">
            <v/>
          </cell>
          <cell r="D1614" t="str">
            <v/>
          </cell>
          <cell r="E1614" t="str">
            <v/>
          </cell>
          <cell r="G1614" t="str">
            <v/>
          </cell>
          <cell r="H1614" t="str">
            <v/>
          </cell>
          <cell r="I1614" t="str">
            <v/>
          </cell>
          <cell r="K1614" t="str">
            <v/>
          </cell>
        </row>
        <row r="1615">
          <cell r="A1615" t="str">
            <v/>
          </cell>
          <cell r="B1615" t="str">
            <v/>
          </cell>
          <cell r="C1615" t="str">
            <v/>
          </cell>
          <cell r="D1615" t="str">
            <v/>
          </cell>
          <cell r="E1615" t="str">
            <v/>
          </cell>
          <cell r="G1615" t="str">
            <v/>
          </cell>
          <cell r="H1615" t="str">
            <v/>
          </cell>
          <cell r="I1615" t="str">
            <v/>
          </cell>
          <cell r="K1615" t="str">
            <v/>
          </cell>
        </row>
        <row r="1616">
          <cell r="A1616" t="str">
            <v/>
          </cell>
          <cell r="B1616" t="str">
            <v/>
          </cell>
          <cell r="C1616" t="str">
            <v/>
          </cell>
          <cell r="D1616" t="str">
            <v/>
          </cell>
          <cell r="E1616" t="str">
            <v/>
          </cell>
          <cell r="G1616" t="str">
            <v/>
          </cell>
          <cell r="H1616" t="str">
            <v/>
          </cell>
          <cell r="I1616" t="str">
            <v/>
          </cell>
          <cell r="K1616" t="str">
            <v/>
          </cell>
        </row>
        <row r="1617">
          <cell r="A1617" t="str">
            <v/>
          </cell>
          <cell r="B1617" t="str">
            <v/>
          </cell>
          <cell r="C1617" t="str">
            <v/>
          </cell>
          <cell r="D1617" t="str">
            <v/>
          </cell>
          <cell r="E1617" t="str">
            <v/>
          </cell>
          <cell r="G1617" t="str">
            <v/>
          </cell>
          <cell r="H1617" t="str">
            <v/>
          </cell>
          <cell r="I1617" t="str">
            <v/>
          </cell>
          <cell r="K1617" t="str">
            <v/>
          </cell>
        </row>
        <row r="1618">
          <cell r="A1618" t="str">
            <v/>
          </cell>
          <cell r="B1618" t="str">
            <v/>
          </cell>
          <cell r="C1618" t="str">
            <v/>
          </cell>
          <cell r="D1618" t="str">
            <v/>
          </cell>
          <cell r="E1618" t="str">
            <v/>
          </cell>
          <cell r="G1618" t="str">
            <v/>
          </cell>
          <cell r="H1618" t="str">
            <v/>
          </cell>
          <cell r="I1618" t="str">
            <v/>
          </cell>
          <cell r="K1618" t="str">
            <v/>
          </cell>
        </row>
        <row r="1619">
          <cell r="A1619" t="str">
            <v/>
          </cell>
          <cell r="B1619" t="str">
            <v/>
          </cell>
          <cell r="C1619" t="str">
            <v/>
          </cell>
          <cell r="D1619" t="str">
            <v/>
          </cell>
          <cell r="E1619" t="str">
            <v/>
          </cell>
          <cell r="G1619" t="str">
            <v/>
          </cell>
          <cell r="H1619" t="str">
            <v/>
          </cell>
          <cell r="I1619" t="str">
            <v/>
          </cell>
          <cell r="K1619" t="str">
            <v/>
          </cell>
        </row>
        <row r="1620">
          <cell r="A1620" t="str">
            <v/>
          </cell>
          <cell r="B1620" t="str">
            <v/>
          </cell>
          <cell r="C1620" t="str">
            <v/>
          </cell>
          <cell r="D1620" t="str">
            <v/>
          </cell>
          <cell r="E1620" t="str">
            <v/>
          </cell>
          <cell r="G1620" t="str">
            <v/>
          </cell>
          <cell r="H1620" t="str">
            <v/>
          </cell>
          <cell r="I1620" t="str">
            <v/>
          </cell>
          <cell r="K1620" t="str">
            <v/>
          </cell>
        </row>
        <row r="1621">
          <cell r="A1621" t="str">
            <v/>
          </cell>
          <cell r="B1621" t="str">
            <v/>
          </cell>
          <cell r="C1621" t="str">
            <v/>
          </cell>
          <cell r="D1621" t="str">
            <v/>
          </cell>
          <cell r="E1621" t="str">
            <v/>
          </cell>
          <cell r="G1621" t="str">
            <v/>
          </cell>
          <cell r="H1621" t="str">
            <v/>
          </cell>
          <cell r="I1621" t="str">
            <v/>
          </cell>
          <cell r="K1621" t="str">
            <v/>
          </cell>
        </row>
        <row r="1622">
          <cell r="A1622" t="str">
            <v/>
          </cell>
          <cell r="B1622" t="str">
            <v/>
          </cell>
          <cell r="C1622" t="str">
            <v/>
          </cell>
          <cell r="D1622" t="str">
            <v/>
          </cell>
          <cell r="E1622" t="str">
            <v/>
          </cell>
          <cell r="G1622" t="str">
            <v/>
          </cell>
          <cell r="H1622" t="str">
            <v/>
          </cell>
          <cell r="I1622" t="str">
            <v/>
          </cell>
          <cell r="K1622" t="str">
            <v/>
          </cell>
        </row>
        <row r="1623">
          <cell r="A1623" t="str">
            <v/>
          </cell>
          <cell r="B1623" t="str">
            <v/>
          </cell>
          <cell r="C1623" t="str">
            <v/>
          </cell>
          <cell r="D1623" t="str">
            <v/>
          </cell>
          <cell r="E1623" t="str">
            <v/>
          </cell>
          <cell r="G1623" t="str">
            <v/>
          </cell>
          <cell r="H1623" t="str">
            <v/>
          </cell>
          <cell r="I1623" t="str">
            <v/>
          </cell>
          <cell r="K1623" t="str">
            <v/>
          </cell>
        </row>
        <row r="1624">
          <cell r="A1624" t="str">
            <v/>
          </cell>
          <cell r="B1624" t="str">
            <v/>
          </cell>
          <cell r="C1624" t="str">
            <v/>
          </cell>
          <cell r="D1624" t="str">
            <v/>
          </cell>
          <cell r="E1624" t="str">
            <v/>
          </cell>
          <cell r="G1624" t="str">
            <v/>
          </cell>
          <cell r="H1624" t="str">
            <v/>
          </cell>
          <cell r="I1624" t="str">
            <v/>
          </cell>
          <cell r="K1624" t="str">
            <v/>
          </cell>
        </row>
        <row r="1625">
          <cell r="A1625" t="str">
            <v/>
          </cell>
          <cell r="B1625" t="str">
            <v/>
          </cell>
          <cell r="C1625" t="str">
            <v/>
          </cell>
          <cell r="D1625" t="str">
            <v/>
          </cell>
          <cell r="E1625" t="str">
            <v/>
          </cell>
          <cell r="G1625" t="str">
            <v/>
          </cell>
          <cell r="H1625" t="str">
            <v/>
          </cell>
          <cell r="I1625" t="str">
            <v/>
          </cell>
          <cell r="K1625" t="str">
            <v/>
          </cell>
        </row>
        <row r="1626">
          <cell r="A1626" t="str">
            <v/>
          </cell>
          <cell r="B1626" t="str">
            <v/>
          </cell>
          <cell r="C1626" t="str">
            <v/>
          </cell>
          <cell r="D1626" t="str">
            <v/>
          </cell>
          <cell r="E1626" t="str">
            <v/>
          </cell>
          <cell r="G1626" t="str">
            <v/>
          </cell>
          <cell r="H1626" t="str">
            <v/>
          </cell>
          <cell r="I1626" t="str">
            <v/>
          </cell>
          <cell r="K1626" t="str">
            <v/>
          </cell>
        </row>
        <row r="1627">
          <cell r="A1627" t="str">
            <v/>
          </cell>
          <cell r="B1627" t="str">
            <v/>
          </cell>
          <cell r="C1627" t="str">
            <v/>
          </cell>
          <cell r="D1627" t="str">
            <v/>
          </cell>
          <cell r="E1627" t="str">
            <v/>
          </cell>
          <cell r="G1627" t="str">
            <v/>
          </cell>
          <cell r="H1627" t="str">
            <v/>
          </cell>
          <cell r="I1627" t="str">
            <v/>
          </cell>
          <cell r="K1627" t="str">
            <v/>
          </cell>
        </row>
        <row r="1628">
          <cell r="A1628" t="str">
            <v/>
          </cell>
          <cell r="B1628" t="str">
            <v/>
          </cell>
          <cell r="C1628" t="str">
            <v/>
          </cell>
          <cell r="D1628" t="str">
            <v/>
          </cell>
          <cell r="E1628" t="str">
            <v/>
          </cell>
          <cell r="G1628" t="str">
            <v/>
          </cell>
          <cell r="H1628" t="str">
            <v/>
          </cell>
          <cell r="I1628" t="str">
            <v/>
          </cell>
          <cell r="K1628" t="str">
            <v/>
          </cell>
        </row>
        <row r="1629">
          <cell r="A1629" t="str">
            <v/>
          </cell>
          <cell r="B1629" t="str">
            <v/>
          </cell>
          <cell r="C1629" t="str">
            <v/>
          </cell>
          <cell r="D1629" t="str">
            <v/>
          </cell>
          <cell r="E1629" t="str">
            <v/>
          </cell>
          <cell r="G1629" t="str">
            <v/>
          </cell>
          <cell r="H1629" t="str">
            <v/>
          </cell>
          <cell r="I1629" t="str">
            <v/>
          </cell>
          <cell r="K1629" t="str">
            <v/>
          </cell>
        </row>
        <row r="1630">
          <cell r="A1630" t="str">
            <v/>
          </cell>
          <cell r="B1630" t="str">
            <v/>
          </cell>
          <cell r="C1630" t="str">
            <v/>
          </cell>
          <cell r="D1630" t="str">
            <v/>
          </cell>
          <cell r="E1630" t="str">
            <v/>
          </cell>
          <cell r="G1630" t="str">
            <v/>
          </cell>
          <cell r="H1630" t="str">
            <v/>
          </cell>
          <cell r="I1630" t="str">
            <v/>
          </cell>
          <cell r="K1630" t="str">
            <v/>
          </cell>
        </row>
        <row r="1631">
          <cell r="A1631" t="str">
            <v/>
          </cell>
          <cell r="B1631" t="str">
            <v/>
          </cell>
          <cell r="C1631" t="str">
            <v/>
          </cell>
          <cell r="D1631" t="str">
            <v/>
          </cell>
          <cell r="E1631" t="str">
            <v/>
          </cell>
          <cell r="G1631" t="str">
            <v/>
          </cell>
          <cell r="H1631" t="str">
            <v/>
          </cell>
          <cell r="I1631" t="str">
            <v/>
          </cell>
          <cell r="K1631" t="str">
            <v/>
          </cell>
        </row>
        <row r="1632">
          <cell r="A1632" t="str">
            <v/>
          </cell>
          <cell r="B1632" t="str">
            <v/>
          </cell>
          <cell r="C1632" t="str">
            <v/>
          </cell>
          <cell r="D1632" t="str">
            <v/>
          </cell>
          <cell r="E1632" t="str">
            <v/>
          </cell>
          <cell r="G1632" t="str">
            <v/>
          </cell>
          <cell r="H1632" t="str">
            <v/>
          </cell>
          <cell r="I1632" t="str">
            <v/>
          </cell>
          <cell r="K1632" t="str">
            <v/>
          </cell>
        </row>
        <row r="1633">
          <cell r="A1633" t="str">
            <v/>
          </cell>
          <cell r="B1633" t="str">
            <v/>
          </cell>
          <cell r="C1633" t="str">
            <v/>
          </cell>
          <cell r="D1633" t="str">
            <v/>
          </cell>
          <cell r="E1633" t="str">
            <v/>
          </cell>
          <cell r="G1633" t="str">
            <v/>
          </cell>
          <cell r="H1633" t="str">
            <v/>
          </cell>
          <cell r="I1633" t="str">
            <v/>
          </cell>
          <cell r="K1633" t="str">
            <v/>
          </cell>
        </row>
        <row r="1634">
          <cell r="A1634" t="str">
            <v/>
          </cell>
          <cell r="B1634" t="str">
            <v/>
          </cell>
          <cell r="C1634" t="str">
            <v/>
          </cell>
          <cell r="D1634" t="str">
            <v/>
          </cell>
          <cell r="E1634" t="str">
            <v/>
          </cell>
          <cell r="G1634" t="str">
            <v/>
          </cell>
          <cell r="H1634" t="str">
            <v/>
          </cell>
          <cell r="I1634" t="str">
            <v/>
          </cell>
          <cell r="K1634" t="str">
            <v/>
          </cell>
        </row>
        <row r="1635">
          <cell r="A1635" t="str">
            <v/>
          </cell>
          <cell r="B1635" t="str">
            <v/>
          </cell>
          <cell r="C1635" t="str">
            <v/>
          </cell>
          <cell r="D1635" t="str">
            <v/>
          </cell>
          <cell r="E1635" t="str">
            <v/>
          </cell>
          <cell r="G1635" t="str">
            <v/>
          </cell>
          <cell r="H1635" t="str">
            <v/>
          </cell>
          <cell r="I1635" t="str">
            <v/>
          </cell>
          <cell r="K1635" t="str">
            <v/>
          </cell>
        </row>
        <row r="1636">
          <cell r="A1636" t="str">
            <v/>
          </cell>
          <cell r="B1636" t="str">
            <v/>
          </cell>
          <cell r="C1636" t="str">
            <v/>
          </cell>
          <cell r="D1636" t="str">
            <v/>
          </cell>
          <cell r="E1636" t="str">
            <v/>
          </cell>
          <cell r="G1636" t="str">
            <v/>
          </cell>
          <cell r="H1636" t="str">
            <v/>
          </cell>
          <cell r="I1636" t="str">
            <v/>
          </cell>
          <cell r="K1636" t="str">
            <v/>
          </cell>
        </row>
        <row r="1637">
          <cell r="A1637" t="str">
            <v/>
          </cell>
          <cell r="B1637" t="str">
            <v/>
          </cell>
          <cell r="C1637" t="str">
            <v/>
          </cell>
          <cell r="D1637" t="str">
            <v/>
          </cell>
          <cell r="E1637" t="str">
            <v/>
          </cell>
          <cell r="G1637" t="str">
            <v/>
          </cell>
          <cell r="H1637" t="str">
            <v/>
          </cell>
          <cell r="I1637" t="str">
            <v/>
          </cell>
          <cell r="K1637" t="str">
            <v/>
          </cell>
        </row>
        <row r="1638">
          <cell r="A1638" t="str">
            <v/>
          </cell>
          <cell r="B1638" t="str">
            <v/>
          </cell>
          <cell r="C1638" t="str">
            <v/>
          </cell>
          <cell r="D1638" t="str">
            <v/>
          </cell>
          <cell r="E1638" t="str">
            <v/>
          </cell>
          <cell r="G1638" t="str">
            <v/>
          </cell>
          <cell r="H1638" t="str">
            <v/>
          </cell>
          <cell r="I1638" t="str">
            <v/>
          </cell>
          <cell r="K1638" t="str">
            <v/>
          </cell>
        </row>
        <row r="1639">
          <cell r="A1639" t="str">
            <v/>
          </cell>
          <cell r="B1639" t="str">
            <v/>
          </cell>
          <cell r="C1639" t="str">
            <v/>
          </cell>
          <cell r="D1639" t="str">
            <v/>
          </cell>
          <cell r="E1639" t="str">
            <v/>
          </cell>
          <cell r="G1639" t="str">
            <v/>
          </cell>
          <cell r="H1639" t="str">
            <v/>
          </cell>
          <cell r="I1639" t="str">
            <v/>
          </cell>
          <cell r="K1639" t="str">
            <v/>
          </cell>
        </row>
        <row r="1640">
          <cell r="A1640" t="str">
            <v/>
          </cell>
          <cell r="B1640" t="str">
            <v/>
          </cell>
          <cell r="C1640" t="str">
            <v/>
          </cell>
          <cell r="D1640" t="str">
            <v/>
          </cell>
          <cell r="E1640" t="str">
            <v/>
          </cell>
          <cell r="G1640" t="str">
            <v/>
          </cell>
          <cell r="H1640" t="str">
            <v/>
          </cell>
          <cell r="I1640" t="str">
            <v/>
          </cell>
          <cell r="K1640" t="str">
            <v/>
          </cell>
        </row>
        <row r="1641">
          <cell r="A1641" t="str">
            <v/>
          </cell>
          <cell r="B1641" t="str">
            <v/>
          </cell>
          <cell r="C1641" t="str">
            <v/>
          </cell>
          <cell r="D1641" t="str">
            <v/>
          </cell>
          <cell r="E1641" t="str">
            <v/>
          </cell>
          <cell r="G1641" t="str">
            <v/>
          </cell>
          <cell r="H1641" t="str">
            <v/>
          </cell>
          <cell r="I1641" t="str">
            <v/>
          </cell>
          <cell r="K1641" t="str">
            <v/>
          </cell>
        </row>
        <row r="1642">
          <cell r="A1642" t="str">
            <v/>
          </cell>
          <cell r="B1642" t="str">
            <v/>
          </cell>
          <cell r="C1642" t="str">
            <v/>
          </cell>
          <cell r="D1642" t="str">
            <v/>
          </cell>
          <cell r="E1642" t="str">
            <v/>
          </cell>
          <cell r="G1642" t="str">
            <v/>
          </cell>
          <cell r="H1642" t="str">
            <v/>
          </cell>
          <cell r="I1642" t="str">
            <v/>
          </cell>
          <cell r="K1642" t="str">
            <v/>
          </cell>
        </row>
        <row r="1643">
          <cell r="A1643" t="str">
            <v/>
          </cell>
          <cell r="B1643" t="str">
            <v/>
          </cell>
          <cell r="C1643" t="str">
            <v/>
          </cell>
          <cell r="D1643" t="str">
            <v/>
          </cell>
          <cell r="E1643" t="str">
            <v/>
          </cell>
          <cell r="G1643" t="str">
            <v/>
          </cell>
          <cell r="H1643" t="str">
            <v/>
          </cell>
          <cell r="I1643" t="str">
            <v/>
          </cell>
          <cell r="K1643" t="str">
            <v/>
          </cell>
        </row>
        <row r="1644">
          <cell r="A1644" t="str">
            <v/>
          </cell>
          <cell r="B1644" t="str">
            <v/>
          </cell>
          <cell r="C1644" t="str">
            <v/>
          </cell>
          <cell r="D1644" t="str">
            <v/>
          </cell>
          <cell r="E1644" t="str">
            <v/>
          </cell>
          <cell r="G1644" t="str">
            <v/>
          </cell>
          <cell r="H1644" t="str">
            <v/>
          </cell>
          <cell r="I1644" t="str">
            <v/>
          </cell>
          <cell r="K1644" t="str">
            <v/>
          </cell>
        </row>
        <row r="1645">
          <cell r="A1645" t="str">
            <v/>
          </cell>
          <cell r="B1645" t="str">
            <v/>
          </cell>
          <cell r="C1645" t="str">
            <v/>
          </cell>
          <cell r="D1645" t="str">
            <v/>
          </cell>
          <cell r="E1645" t="str">
            <v/>
          </cell>
          <cell r="G1645" t="str">
            <v/>
          </cell>
          <cell r="H1645" t="str">
            <v/>
          </cell>
          <cell r="I1645" t="str">
            <v/>
          </cell>
          <cell r="K1645" t="str">
            <v/>
          </cell>
        </row>
        <row r="1646">
          <cell r="A1646" t="str">
            <v/>
          </cell>
          <cell r="B1646" t="str">
            <v/>
          </cell>
          <cell r="C1646" t="str">
            <v/>
          </cell>
          <cell r="D1646" t="str">
            <v/>
          </cell>
          <cell r="E1646" t="str">
            <v/>
          </cell>
          <cell r="G1646" t="str">
            <v/>
          </cell>
          <cell r="H1646" t="str">
            <v/>
          </cell>
          <cell r="I1646" t="str">
            <v/>
          </cell>
          <cell r="K1646" t="str">
            <v/>
          </cell>
        </row>
        <row r="1647">
          <cell r="A1647" t="str">
            <v/>
          </cell>
          <cell r="B1647" t="str">
            <v/>
          </cell>
          <cell r="C1647" t="str">
            <v/>
          </cell>
          <cell r="D1647" t="str">
            <v/>
          </cell>
          <cell r="E1647" t="str">
            <v/>
          </cell>
          <cell r="G1647" t="str">
            <v/>
          </cell>
          <cell r="H1647" t="str">
            <v/>
          </cell>
          <cell r="I1647" t="str">
            <v/>
          </cell>
          <cell r="K1647" t="str">
            <v/>
          </cell>
        </row>
        <row r="1648">
          <cell r="A1648" t="str">
            <v/>
          </cell>
          <cell r="B1648" t="str">
            <v/>
          </cell>
          <cell r="C1648" t="str">
            <v/>
          </cell>
          <cell r="D1648" t="str">
            <v/>
          </cell>
          <cell r="E1648" t="str">
            <v/>
          </cell>
          <cell r="G1648" t="str">
            <v/>
          </cell>
          <cell r="H1648" t="str">
            <v/>
          </cell>
          <cell r="I1648" t="str">
            <v/>
          </cell>
          <cell r="K1648" t="str">
            <v/>
          </cell>
        </row>
        <row r="1649">
          <cell r="A1649" t="str">
            <v/>
          </cell>
          <cell r="B1649" t="str">
            <v/>
          </cell>
          <cell r="C1649" t="str">
            <v/>
          </cell>
          <cell r="D1649" t="str">
            <v/>
          </cell>
          <cell r="E1649" t="str">
            <v/>
          </cell>
          <cell r="G1649" t="str">
            <v/>
          </cell>
          <cell r="H1649" t="str">
            <v/>
          </cell>
          <cell r="I1649" t="str">
            <v/>
          </cell>
          <cell r="K1649" t="str">
            <v/>
          </cell>
        </row>
        <row r="1650">
          <cell r="A1650" t="str">
            <v/>
          </cell>
          <cell r="B1650" t="str">
            <v/>
          </cell>
          <cell r="C1650" t="str">
            <v/>
          </cell>
          <cell r="D1650" t="str">
            <v/>
          </cell>
          <cell r="E1650" t="str">
            <v/>
          </cell>
          <cell r="G1650" t="str">
            <v/>
          </cell>
          <cell r="H1650" t="str">
            <v/>
          </cell>
          <cell r="I1650" t="str">
            <v/>
          </cell>
          <cell r="K1650" t="str">
            <v/>
          </cell>
        </row>
        <row r="1651">
          <cell r="A1651" t="str">
            <v/>
          </cell>
          <cell r="B1651" t="str">
            <v/>
          </cell>
          <cell r="C1651" t="str">
            <v/>
          </cell>
          <cell r="D1651" t="str">
            <v/>
          </cell>
          <cell r="E1651" t="str">
            <v/>
          </cell>
          <cell r="G1651" t="str">
            <v/>
          </cell>
          <cell r="H1651" t="str">
            <v/>
          </cell>
          <cell r="I1651" t="str">
            <v/>
          </cell>
          <cell r="K1651" t="str">
            <v/>
          </cell>
        </row>
        <row r="1652">
          <cell r="A1652" t="str">
            <v/>
          </cell>
          <cell r="B1652" t="str">
            <v/>
          </cell>
          <cell r="C1652" t="str">
            <v/>
          </cell>
          <cell r="D1652" t="str">
            <v/>
          </cell>
          <cell r="E1652" t="str">
            <v/>
          </cell>
          <cell r="G1652" t="str">
            <v/>
          </cell>
          <cell r="H1652" t="str">
            <v/>
          </cell>
          <cell r="I1652" t="str">
            <v/>
          </cell>
          <cell r="K1652" t="str">
            <v/>
          </cell>
        </row>
        <row r="1653">
          <cell r="A1653" t="str">
            <v/>
          </cell>
          <cell r="B1653" t="str">
            <v/>
          </cell>
          <cell r="C1653" t="str">
            <v/>
          </cell>
          <cell r="D1653" t="str">
            <v/>
          </cell>
          <cell r="E1653" t="str">
            <v/>
          </cell>
          <cell r="G1653" t="str">
            <v/>
          </cell>
          <cell r="H1653" t="str">
            <v/>
          </cell>
          <cell r="I1653" t="str">
            <v/>
          </cell>
          <cell r="K1653" t="str">
            <v/>
          </cell>
        </row>
        <row r="1654">
          <cell r="A1654" t="str">
            <v/>
          </cell>
          <cell r="B1654" t="str">
            <v/>
          </cell>
          <cell r="C1654" t="str">
            <v/>
          </cell>
          <cell r="D1654" t="str">
            <v/>
          </cell>
          <cell r="E1654" t="str">
            <v/>
          </cell>
          <cell r="G1654" t="str">
            <v/>
          </cell>
          <cell r="H1654" t="str">
            <v/>
          </cell>
          <cell r="I1654" t="str">
            <v/>
          </cell>
          <cell r="K1654" t="str">
            <v/>
          </cell>
        </row>
        <row r="1655">
          <cell r="A1655" t="str">
            <v/>
          </cell>
          <cell r="B1655" t="str">
            <v/>
          </cell>
          <cell r="C1655" t="str">
            <v/>
          </cell>
          <cell r="D1655" t="str">
            <v/>
          </cell>
          <cell r="E1655" t="str">
            <v/>
          </cell>
          <cell r="G1655" t="str">
            <v/>
          </cell>
          <cell r="H1655" t="str">
            <v/>
          </cell>
          <cell r="I1655" t="str">
            <v/>
          </cell>
          <cell r="K1655" t="str">
            <v/>
          </cell>
        </row>
        <row r="1656">
          <cell r="A1656" t="str">
            <v/>
          </cell>
          <cell r="B1656" t="str">
            <v/>
          </cell>
          <cell r="C1656" t="str">
            <v/>
          </cell>
          <cell r="D1656" t="str">
            <v/>
          </cell>
          <cell r="E1656" t="str">
            <v/>
          </cell>
          <cell r="G1656" t="str">
            <v/>
          </cell>
          <cell r="H1656" t="str">
            <v/>
          </cell>
          <cell r="I1656" t="str">
            <v/>
          </cell>
          <cell r="K1656" t="str">
            <v/>
          </cell>
        </row>
        <row r="1657">
          <cell r="A1657" t="str">
            <v/>
          </cell>
          <cell r="B1657" t="str">
            <v/>
          </cell>
          <cell r="C1657" t="str">
            <v/>
          </cell>
          <cell r="D1657" t="str">
            <v/>
          </cell>
          <cell r="E1657" t="str">
            <v/>
          </cell>
          <cell r="G1657" t="str">
            <v/>
          </cell>
          <cell r="H1657" t="str">
            <v/>
          </cell>
          <cell r="I1657" t="str">
            <v/>
          </cell>
          <cell r="K1657" t="str">
            <v/>
          </cell>
        </row>
        <row r="1658">
          <cell r="A1658" t="str">
            <v/>
          </cell>
          <cell r="B1658" t="str">
            <v/>
          </cell>
          <cell r="C1658" t="str">
            <v/>
          </cell>
          <cell r="D1658" t="str">
            <v/>
          </cell>
          <cell r="E1658" t="str">
            <v/>
          </cell>
          <cell r="G1658" t="str">
            <v/>
          </cell>
          <cell r="H1658" t="str">
            <v/>
          </cell>
          <cell r="I1658" t="str">
            <v/>
          </cell>
          <cell r="K1658" t="str">
            <v/>
          </cell>
        </row>
        <row r="1659">
          <cell r="A1659" t="str">
            <v/>
          </cell>
          <cell r="B1659" t="str">
            <v/>
          </cell>
          <cell r="C1659" t="str">
            <v/>
          </cell>
          <cell r="D1659" t="str">
            <v/>
          </cell>
          <cell r="E1659" t="str">
            <v/>
          </cell>
          <cell r="G1659" t="str">
            <v/>
          </cell>
          <cell r="H1659" t="str">
            <v/>
          </cell>
          <cell r="I1659" t="str">
            <v/>
          </cell>
          <cell r="K1659" t="str">
            <v/>
          </cell>
        </row>
        <row r="1660">
          <cell r="A1660" t="str">
            <v/>
          </cell>
          <cell r="B1660" t="str">
            <v/>
          </cell>
          <cell r="C1660" t="str">
            <v/>
          </cell>
          <cell r="D1660" t="str">
            <v/>
          </cell>
          <cell r="E1660" t="str">
            <v/>
          </cell>
          <cell r="G1660" t="str">
            <v/>
          </cell>
          <cell r="H1660" t="str">
            <v/>
          </cell>
          <cell r="I1660" t="str">
            <v/>
          </cell>
          <cell r="K1660" t="str">
            <v/>
          </cell>
        </row>
        <row r="1661">
          <cell r="A1661" t="str">
            <v/>
          </cell>
          <cell r="B1661" t="str">
            <v/>
          </cell>
          <cell r="C1661" t="str">
            <v/>
          </cell>
          <cell r="D1661" t="str">
            <v/>
          </cell>
          <cell r="E1661" t="str">
            <v/>
          </cell>
          <cell r="G1661" t="str">
            <v/>
          </cell>
          <cell r="H1661" t="str">
            <v/>
          </cell>
          <cell r="I1661" t="str">
            <v/>
          </cell>
          <cell r="K1661" t="str">
            <v/>
          </cell>
        </row>
        <row r="1662">
          <cell r="A1662" t="str">
            <v/>
          </cell>
          <cell r="B1662" t="str">
            <v/>
          </cell>
          <cell r="C1662" t="str">
            <v/>
          </cell>
          <cell r="D1662" t="str">
            <v/>
          </cell>
          <cell r="E1662" t="str">
            <v/>
          </cell>
          <cell r="G1662" t="str">
            <v/>
          </cell>
          <cell r="H1662" t="str">
            <v/>
          </cell>
          <cell r="I1662" t="str">
            <v/>
          </cell>
          <cell r="K1662" t="str">
            <v/>
          </cell>
        </row>
        <row r="1663">
          <cell r="A1663" t="str">
            <v/>
          </cell>
          <cell r="B1663" t="str">
            <v/>
          </cell>
          <cell r="C1663" t="str">
            <v/>
          </cell>
          <cell r="D1663" t="str">
            <v/>
          </cell>
          <cell r="E1663" t="str">
            <v/>
          </cell>
          <cell r="G1663" t="str">
            <v/>
          </cell>
          <cell r="H1663" t="str">
            <v/>
          </cell>
          <cell r="I1663" t="str">
            <v/>
          </cell>
          <cell r="K1663" t="str">
            <v/>
          </cell>
        </row>
        <row r="1664">
          <cell r="A1664" t="str">
            <v/>
          </cell>
          <cell r="B1664" t="str">
            <v/>
          </cell>
          <cell r="C1664" t="str">
            <v/>
          </cell>
          <cell r="D1664" t="str">
            <v/>
          </cell>
          <cell r="E1664" t="str">
            <v/>
          </cell>
          <cell r="G1664" t="str">
            <v/>
          </cell>
          <cell r="H1664" t="str">
            <v/>
          </cell>
          <cell r="I1664" t="str">
            <v/>
          </cell>
          <cell r="K1664" t="str">
            <v/>
          </cell>
        </row>
        <row r="1665">
          <cell r="A1665" t="str">
            <v/>
          </cell>
          <cell r="B1665" t="str">
            <v/>
          </cell>
          <cell r="C1665" t="str">
            <v/>
          </cell>
          <cell r="D1665" t="str">
            <v/>
          </cell>
          <cell r="E1665" t="str">
            <v/>
          </cell>
          <cell r="G1665" t="str">
            <v/>
          </cell>
          <cell r="H1665" t="str">
            <v/>
          </cell>
          <cell r="I1665" t="str">
            <v/>
          </cell>
          <cell r="K1665" t="str">
            <v/>
          </cell>
        </row>
        <row r="1666">
          <cell r="A1666" t="str">
            <v/>
          </cell>
          <cell r="B1666" t="str">
            <v/>
          </cell>
          <cell r="C1666" t="str">
            <v/>
          </cell>
          <cell r="D1666" t="str">
            <v/>
          </cell>
          <cell r="E1666" t="str">
            <v/>
          </cell>
          <cell r="G1666" t="str">
            <v/>
          </cell>
          <cell r="H1666" t="str">
            <v/>
          </cell>
          <cell r="I1666" t="str">
            <v/>
          </cell>
          <cell r="K1666" t="str">
            <v/>
          </cell>
        </row>
        <row r="1667">
          <cell r="A1667" t="str">
            <v/>
          </cell>
          <cell r="B1667" t="str">
            <v/>
          </cell>
          <cell r="C1667" t="str">
            <v/>
          </cell>
          <cell r="D1667" t="str">
            <v/>
          </cell>
          <cell r="E1667" t="str">
            <v/>
          </cell>
          <cell r="G1667" t="str">
            <v/>
          </cell>
          <cell r="H1667" t="str">
            <v/>
          </cell>
          <cell r="I1667" t="str">
            <v/>
          </cell>
          <cell r="K1667" t="str">
            <v/>
          </cell>
        </row>
        <row r="1668">
          <cell r="A1668" t="str">
            <v/>
          </cell>
          <cell r="B1668" t="str">
            <v/>
          </cell>
          <cell r="C1668" t="str">
            <v/>
          </cell>
          <cell r="D1668" t="str">
            <v/>
          </cell>
          <cell r="E1668" t="str">
            <v/>
          </cell>
          <cell r="G1668" t="str">
            <v/>
          </cell>
          <cell r="H1668" t="str">
            <v/>
          </cell>
          <cell r="I1668" t="str">
            <v/>
          </cell>
          <cell r="K1668" t="str">
            <v/>
          </cell>
        </row>
        <row r="1669">
          <cell r="A1669" t="str">
            <v/>
          </cell>
          <cell r="B1669" t="str">
            <v/>
          </cell>
          <cell r="C1669" t="str">
            <v/>
          </cell>
          <cell r="D1669" t="str">
            <v/>
          </cell>
          <cell r="E1669" t="str">
            <v/>
          </cell>
          <cell r="G1669" t="str">
            <v/>
          </cell>
          <cell r="H1669" t="str">
            <v/>
          </cell>
          <cell r="I1669" t="str">
            <v/>
          </cell>
          <cell r="K1669" t="str">
            <v/>
          </cell>
        </row>
        <row r="1670">
          <cell r="A1670" t="str">
            <v/>
          </cell>
          <cell r="B1670" t="str">
            <v/>
          </cell>
          <cell r="C1670" t="str">
            <v/>
          </cell>
          <cell r="D1670" t="str">
            <v/>
          </cell>
          <cell r="E1670" t="str">
            <v/>
          </cell>
          <cell r="G1670" t="str">
            <v/>
          </cell>
          <cell r="H1670" t="str">
            <v/>
          </cell>
          <cell r="I1670" t="str">
            <v/>
          </cell>
          <cell r="K1670" t="str">
            <v/>
          </cell>
        </row>
        <row r="1671">
          <cell r="A1671" t="str">
            <v/>
          </cell>
          <cell r="B1671" t="str">
            <v/>
          </cell>
          <cell r="C1671" t="str">
            <v/>
          </cell>
          <cell r="D1671" t="str">
            <v/>
          </cell>
          <cell r="E1671" t="str">
            <v/>
          </cell>
          <cell r="G1671" t="str">
            <v/>
          </cell>
          <cell r="H1671" t="str">
            <v/>
          </cell>
          <cell r="I1671" t="str">
            <v/>
          </cell>
          <cell r="K1671" t="str">
            <v/>
          </cell>
        </row>
        <row r="1672">
          <cell r="A1672" t="str">
            <v/>
          </cell>
          <cell r="B1672" t="str">
            <v/>
          </cell>
          <cell r="C1672" t="str">
            <v/>
          </cell>
          <cell r="D1672" t="str">
            <v/>
          </cell>
          <cell r="E1672" t="str">
            <v/>
          </cell>
          <cell r="G1672" t="str">
            <v/>
          </cell>
          <cell r="H1672" t="str">
            <v/>
          </cell>
          <cell r="I1672" t="str">
            <v/>
          </cell>
          <cell r="K1672" t="str">
            <v/>
          </cell>
        </row>
        <row r="1673">
          <cell r="A1673" t="str">
            <v/>
          </cell>
          <cell r="B1673" t="str">
            <v/>
          </cell>
          <cell r="C1673" t="str">
            <v/>
          </cell>
          <cell r="D1673" t="str">
            <v/>
          </cell>
          <cell r="E1673" t="str">
            <v/>
          </cell>
          <cell r="G1673" t="str">
            <v/>
          </cell>
          <cell r="H1673" t="str">
            <v/>
          </cell>
          <cell r="I1673" t="str">
            <v/>
          </cell>
          <cell r="K1673" t="str">
            <v/>
          </cell>
        </row>
        <row r="1674">
          <cell r="A1674" t="str">
            <v/>
          </cell>
          <cell r="B1674" t="str">
            <v/>
          </cell>
          <cell r="C1674" t="str">
            <v/>
          </cell>
          <cell r="D1674" t="str">
            <v/>
          </cell>
          <cell r="E1674" t="str">
            <v/>
          </cell>
          <cell r="G1674" t="str">
            <v/>
          </cell>
          <cell r="H1674" t="str">
            <v/>
          </cell>
          <cell r="I1674" t="str">
            <v/>
          </cell>
          <cell r="K1674" t="str">
            <v/>
          </cell>
        </row>
        <row r="1675">
          <cell r="A1675" t="str">
            <v/>
          </cell>
          <cell r="B1675" t="str">
            <v/>
          </cell>
          <cell r="C1675" t="str">
            <v/>
          </cell>
          <cell r="D1675" t="str">
            <v/>
          </cell>
          <cell r="E1675" t="str">
            <v/>
          </cell>
          <cell r="G1675" t="str">
            <v/>
          </cell>
          <cell r="H1675" t="str">
            <v/>
          </cell>
          <cell r="I1675" t="str">
            <v/>
          </cell>
          <cell r="K1675" t="str">
            <v/>
          </cell>
        </row>
        <row r="1676">
          <cell r="A1676" t="str">
            <v/>
          </cell>
          <cell r="B1676" t="str">
            <v/>
          </cell>
          <cell r="C1676" t="str">
            <v/>
          </cell>
          <cell r="D1676" t="str">
            <v/>
          </cell>
          <cell r="E1676" t="str">
            <v/>
          </cell>
          <cell r="G1676" t="str">
            <v/>
          </cell>
          <cell r="H1676" t="str">
            <v/>
          </cell>
          <cell r="I1676" t="str">
            <v/>
          </cell>
          <cell r="K1676" t="str">
            <v/>
          </cell>
        </row>
        <row r="1677">
          <cell r="A1677" t="str">
            <v/>
          </cell>
          <cell r="B1677" t="str">
            <v/>
          </cell>
          <cell r="C1677" t="str">
            <v/>
          </cell>
          <cell r="D1677" t="str">
            <v/>
          </cell>
          <cell r="E1677" t="str">
            <v/>
          </cell>
          <cell r="G1677" t="str">
            <v/>
          </cell>
          <cell r="H1677" t="str">
            <v/>
          </cell>
          <cell r="I1677" t="str">
            <v/>
          </cell>
          <cell r="K1677" t="str">
            <v/>
          </cell>
        </row>
        <row r="1678">
          <cell r="A1678" t="str">
            <v/>
          </cell>
          <cell r="B1678" t="str">
            <v/>
          </cell>
          <cell r="C1678" t="str">
            <v/>
          </cell>
          <cell r="D1678" t="str">
            <v/>
          </cell>
          <cell r="E1678" t="str">
            <v/>
          </cell>
          <cell r="G1678" t="str">
            <v/>
          </cell>
          <cell r="H1678" t="str">
            <v/>
          </cell>
          <cell r="I1678" t="str">
            <v/>
          </cell>
          <cell r="K1678" t="str">
            <v/>
          </cell>
        </row>
        <row r="1679">
          <cell r="A1679" t="str">
            <v/>
          </cell>
          <cell r="B1679" t="str">
            <v/>
          </cell>
          <cell r="C1679" t="str">
            <v/>
          </cell>
          <cell r="D1679" t="str">
            <v/>
          </cell>
          <cell r="E1679" t="str">
            <v/>
          </cell>
          <cell r="G1679" t="str">
            <v/>
          </cell>
          <cell r="H1679" t="str">
            <v/>
          </cell>
          <cell r="I1679" t="str">
            <v/>
          </cell>
          <cell r="K1679" t="str">
            <v/>
          </cell>
        </row>
        <row r="1680">
          <cell r="A1680" t="str">
            <v/>
          </cell>
          <cell r="B1680" t="str">
            <v/>
          </cell>
          <cell r="C1680" t="str">
            <v/>
          </cell>
          <cell r="D1680" t="str">
            <v/>
          </cell>
          <cell r="E1680" t="str">
            <v/>
          </cell>
          <cell r="G1680" t="str">
            <v/>
          </cell>
          <cell r="H1680" t="str">
            <v/>
          </cell>
          <cell r="I1680" t="str">
            <v/>
          </cell>
          <cell r="K1680" t="str">
            <v/>
          </cell>
        </row>
        <row r="1681">
          <cell r="A1681" t="str">
            <v/>
          </cell>
          <cell r="B1681" t="str">
            <v/>
          </cell>
          <cell r="C1681" t="str">
            <v/>
          </cell>
          <cell r="D1681" t="str">
            <v/>
          </cell>
          <cell r="E1681" t="str">
            <v/>
          </cell>
          <cell r="G1681" t="str">
            <v/>
          </cell>
          <cell r="H1681" t="str">
            <v/>
          </cell>
          <cell r="I1681" t="str">
            <v/>
          </cell>
          <cell r="K1681" t="str">
            <v/>
          </cell>
        </row>
        <row r="1682">
          <cell r="A1682" t="str">
            <v/>
          </cell>
          <cell r="B1682" t="str">
            <v/>
          </cell>
          <cell r="C1682" t="str">
            <v/>
          </cell>
          <cell r="D1682" t="str">
            <v/>
          </cell>
          <cell r="E1682" t="str">
            <v/>
          </cell>
          <cell r="G1682" t="str">
            <v/>
          </cell>
          <cell r="H1682" t="str">
            <v/>
          </cell>
          <cell r="I1682" t="str">
            <v/>
          </cell>
          <cell r="K1682" t="str">
            <v/>
          </cell>
        </row>
        <row r="1683">
          <cell r="A1683" t="str">
            <v/>
          </cell>
          <cell r="B1683" t="str">
            <v/>
          </cell>
          <cell r="C1683" t="str">
            <v/>
          </cell>
          <cell r="D1683" t="str">
            <v/>
          </cell>
          <cell r="E1683" t="str">
            <v/>
          </cell>
          <cell r="G1683" t="str">
            <v/>
          </cell>
          <cell r="H1683" t="str">
            <v/>
          </cell>
          <cell r="I1683" t="str">
            <v/>
          </cell>
          <cell r="K1683" t="str">
            <v/>
          </cell>
        </row>
        <row r="1684">
          <cell r="A1684" t="str">
            <v/>
          </cell>
          <cell r="B1684" t="str">
            <v/>
          </cell>
          <cell r="C1684" t="str">
            <v/>
          </cell>
          <cell r="D1684" t="str">
            <v/>
          </cell>
          <cell r="E1684" t="str">
            <v/>
          </cell>
          <cell r="G1684" t="str">
            <v/>
          </cell>
          <cell r="H1684" t="str">
            <v/>
          </cell>
          <cell r="I1684" t="str">
            <v/>
          </cell>
          <cell r="K1684" t="str">
            <v/>
          </cell>
        </row>
        <row r="1685">
          <cell r="A1685" t="str">
            <v/>
          </cell>
          <cell r="B1685" t="str">
            <v/>
          </cell>
          <cell r="C1685" t="str">
            <v/>
          </cell>
          <cell r="D1685" t="str">
            <v/>
          </cell>
          <cell r="E1685" t="str">
            <v/>
          </cell>
          <cell r="G1685" t="str">
            <v/>
          </cell>
          <cell r="H1685" t="str">
            <v/>
          </cell>
          <cell r="I1685" t="str">
            <v/>
          </cell>
          <cell r="K1685" t="str">
            <v/>
          </cell>
        </row>
        <row r="1686">
          <cell r="A1686" t="str">
            <v/>
          </cell>
          <cell r="B1686" t="str">
            <v/>
          </cell>
          <cell r="C1686" t="str">
            <v/>
          </cell>
          <cell r="D1686" t="str">
            <v/>
          </cell>
          <cell r="E1686" t="str">
            <v/>
          </cell>
          <cell r="G1686" t="str">
            <v/>
          </cell>
          <cell r="H1686" t="str">
            <v/>
          </cell>
          <cell r="I1686" t="str">
            <v/>
          </cell>
          <cell r="K1686" t="str">
            <v/>
          </cell>
        </row>
        <row r="1687">
          <cell r="A1687" t="str">
            <v/>
          </cell>
          <cell r="B1687" t="str">
            <v/>
          </cell>
          <cell r="C1687" t="str">
            <v/>
          </cell>
          <cell r="D1687" t="str">
            <v/>
          </cell>
          <cell r="E1687" t="str">
            <v/>
          </cell>
          <cell r="G1687" t="str">
            <v/>
          </cell>
          <cell r="H1687" t="str">
            <v/>
          </cell>
          <cell r="I1687" t="str">
            <v/>
          </cell>
          <cell r="K1687" t="str">
            <v/>
          </cell>
        </row>
        <row r="1688">
          <cell r="A1688" t="str">
            <v/>
          </cell>
          <cell r="B1688" t="str">
            <v/>
          </cell>
          <cell r="C1688" t="str">
            <v/>
          </cell>
          <cell r="D1688" t="str">
            <v/>
          </cell>
          <cell r="E1688" t="str">
            <v/>
          </cell>
          <cell r="G1688" t="str">
            <v/>
          </cell>
          <cell r="H1688" t="str">
            <v/>
          </cell>
          <cell r="I1688" t="str">
            <v/>
          </cell>
          <cell r="K1688" t="str">
            <v/>
          </cell>
        </row>
        <row r="1689">
          <cell r="A1689" t="str">
            <v/>
          </cell>
          <cell r="B1689" t="str">
            <v/>
          </cell>
          <cell r="C1689" t="str">
            <v/>
          </cell>
          <cell r="D1689" t="str">
            <v/>
          </cell>
          <cell r="E1689" t="str">
            <v/>
          </cell>
          <cell r="G1689" t="str">
            <v/>
          </cell>
          <cell r="H1689" t="str">
            <v/>
          </cell>
          <cell r="I1689" t="str">
            <v/>
          </cell>
          <cell r="K1689" t="str">
            <v/>
          </cell>
        </row>
        <row r="1690">
          <cell r="A1690" t="str">
            <v/>
          </cell>
          <cell r="B1690" t="str">
            <v/>
          </cell>
          <cell r="C1690" t="str">
            <v/>
          </cell>
          <cell r="D1690" t="str">
            <v/>
          </cell>
          <cell r="E1690" t="str">
            <v/>
          </cell>
          <cell r="G1690" t="str">
            <v/>
          </cell>
          <cell r="H1690" t="str">
            <v/>
          </cell>
          <cell r="I1690" t="str">
            <v/>
          </cell>
          <cell r="K1690" t="str">
            <v/>
          </cell>
        </row>
        <row r="1691">
          <cell r="A1691" t="str">
            <v/>
          </cell>
          <cell r="B1691" t="str">
            <v/>
          </cell>
          <cell r="C1691" t="str">
            <v/>
          </cell>
          <cell r="D1691" t="str">
            <v/>
          </cell>
          <cell r="E1691" t="str">
            <v/>
          </cell>
          <cell r="G1691" t="str">
            <v/>
          </cell>
          <cell r="H1691" t="str">
            <v/>
          </cell>
          <cell r="I1691" t="str">
            <v/>
          </cell>
          <cell r="K1691" t="str">
            <v/>
          </cell>
        </row>
        <row r="1692">
          <cell r="A1692" t="str">
            <v/>
          </cell>
          <cell r="B1692" t="str">
            <v/>
          </cell>
          <cell r="C1692" t="str">
            <v/>
          </cell>
          <cell r="D1692" t="str">
            <v/>
          </cell>
          <cell r="E1692" t="str">
            <v/>
          </cell>
          <cell r="G1692" t="str">
            <v/>
          </cell>
          <cell r="H1692" t="str">
            <v/>
          </cell>
          <cell r="I1692" t="str">
            <v/>
          </cell>
          <cell r="K1692" t="str">
            <v/>
          </cell>
        </row>
        <row r="1693">
          <cell r="A1693" t="str">
            <v/>
          </cell>
          <cell r="B1693" t="str">
            <v/>
          </cell>
          <cell r="C1693" t="str">
            <v/>
          </cell>
          <cell r="D1693" t="str">
            <v/>
          </cell>
          <cell r="E1693" t="str">
            <v/>
          </cell>
          <cell r="G1693" t="str">
            <v/>
          </cell>
          <cell r="H1693" t="str">
            <v/>
          </cell>
          <cell r="I1693" t="str">
            <v/>
          </cell>
          <cell r="K1693" t="str">
            <v/>
          </cell>
        </row>
        <row r="1694">
          <cell r="A1694" t="str">
            <v/>
          </cell>
          <cell r="B1694" t="str">
            <v/>
          </cell>
          <cell r="C1694" t="str">
            <v/>
          </cell>
          <cell r="D1694" t="str">
            <v/>
          </cell>
          <cell r="E1694" t="str">
            <v/>
          </cell>
          <cell r="G1694" t="str">
            <v/>
          </cell>
          <cell r="H1694" t="str">
            <v/>
          </cell>
          <cell r="I1694" t="str">
            <v/>
          </cell>
          <cell r="K1694" t="str">
            <v/>
          </cell>
        </row>
        <row r="1695">
          <cell r="A1695" t="str">
            <v/>
          </cell>
          <cell r="B1695" t="str">
            <v/>
          </cell>
          <cell r="C1695" t="str">
            <v/>
          </cell>
          <cell r="D1695" t="str">
            <v/>
          </cell>
          <cell r="E1695" t="str">
            <v/>
          </cell>
          <cell r="G1695" t="str">
            <v/>
          </cell>
          <cell r="H1695" t="str">
            <v/>
          </cell>
          <cell r="I1695" t="str">
            <v/>
          </cell>
          <cell r="K1695" t="str">
            <v/>
          </cell>
        </row>
        <row r="1696">
          <cell r="A1696" t="str">
            <v/>
          </cell>
          <cell r="B1696" t="str">
            <v/>
          </cell>
          <cell r="C1696" t="str">
            <v/>
          </cell>
          <cell r="D1696" t="str">
            <v/>
          </cell>
          <cell r="E1696" t="str">
            <v/>
          </cell>
          <cell r="G1696" t="str">
            <v/>
          </cell>
          <cell r="H1696" t="str">
            <v/>
          </cell>
          <cell r="I1696" t="str">
            <v/>
          </cell>
          <cell r="K1696" t="str">
            <v/>
          </cell>
        </row>
        <row r="1697">
          <cell r="A1697" t="str">
            <v/>
          </cell>
          <cell r="B1697" t="str">
            <v/>
          </cell>
          <cell r="C1697" t="str">
            <v/>
          </cell>
          <cell r="D1697" t="str">
            <v/>
          </cell>
          <cell r="E1697" t="str">
            <v/>
          </cell>
          <cell r="G1697" t="str">
            <v/>
          </cell>
          <cell r="H1697" t="str">
            <v/>
          </cell>
          <cell r="I1697" t="str">
            <v/>
          </cell>
          <cell r="K1697" t="str">
            <v/>
          </cell>
        </row>
        <row r="1698">
          <cell r="A1698" t="str">
            <v/>
          </cell>
          <cell r="B1698" t="str">
            <v/>
          </cell>
          <cell r="C1698" t="str">
            <v/>
          </cell>
          <cell r="D1698" t="str">
            <v/>
          </cell>
          <cell r="E1698" t="str">
            <v/>
          </cell>
          <cell r="G1698" t="str">
            <v/>
          </cell>
          <cell r="H1698" t="str">
            <v/>
          </cell>
          <cell r="I1698" t="str">
            <v/>
          </cell>
          <cell r="K1698" t="str">
            <v/>
          </cell>
        </row>
        <row r="1699">
          <cell r="A1699" t="str">
            <v/>
          </cell>
          <cell r="B1699" t="str">
            <v/>
          </cell>
          <cell r="C1699" t="str">
            <v/>
          </cell>
          <cell r="D1699" t="str">
            <v/>
          </cell>
          <cell r="E1699" t="str">
            <v/>
          </cell>
          <cell r="G1699" t="str">
            <v/>
          </cell>
          <cell r="H1699" t="str">
            <v/>
          </cell>
          <cell r="I1699" t="str">
            <v/>
          </cell>
          <cell r="K1699" t="str">
            <v/>
          </cell>
        </row>
        <row r="1700">
          <cell r="A1700" t="str">
            <v/>
          </cell>
          <cell r="B1700" t="str">
            <v/>
          </cell>
          <cell r="C1700" t="str">
            <v/>
          </cell>
          <cell r="D1700" t="str">
            <v/>
          </cell>
          <cell r="E1700" t="str">
            <v/>
          </cell>
          <cell r="G1700" t="str">
            <v/>
          </cell>
          <cell r="H1700" t="str">
            <v/>
          </cell>
          <cell r="I1700" t="str">
            <v/>
          </cell>
          <cell r="K1700" t="str">
            <v/>
          </cell>
        </row>
        <row r="1701">
          <cell r="A1701" t="str">
            <v/>
          </cell>
          <cell r="B1701" t="str">
            <v/>
          </cell>
          <cell r="C1701" t="str">
            <v/>
          </cell>
          <cell r="D1701" t="str">
            <v/>
          </cell>
          <cell r="E1701" t="str">
            <v/>
          </cell>
          <cell r="G1701" t="str">
            <v/>
          </cell>
          <cell r="H1701" t="str">
            <v/>
          </cell>
          <cell r="I1701" t="str">
            <v/>
          </cell>
          <cell r="K1701" t="str">
            <v/>
          </cell>
        </row>
        <row r="1702">
          <cell r="A1702" t="str">
            <v/>
          </cell>
          <cell r="B1702" t="str">
            <v/>
          </cell>
          <cell r="C1702" t="str">
            <v/>
          </cell>
          <cell r="D1702" t="str">
            <v/>
          </cell>
          <cell r="E1702" t="str">
            <v/>
          </cell>
          <cell r="G1702" t="str">
            <v/>
          </cell>
          <cell r="H1702" t="str">
            <v/>
          </cell>
          <cell r="I1702" t="str">
            <v/>
          </cell>
          <cell r="K1702" t="str">
            <v/>
          </cell>
        </row>
        <row r="1703">
          <cell r="A1703" t="str">
            <v/>
          </cell>
          <cell r="B1703" t="str">
            <v/>
          </cell>
          <cell r="C1703" t="str">
            <v/>
          </cell>
          <cell r="D1703" t="str">
            <v/>
          </cell>
          <cell r="E1703" t="str">
            <v/>
          </cell>
          <cell r="G1703" t="str">
            <v/>
          </cell>
          <cell r="H1703" t="str">
            <v/>
          </cell>
          <cell r="I1703" t="str">
            <v/>
          </cell>
          <cell r="K1703" t="str">
            <v/>
          </cell>
        </row>
        <row r="1704">
          <cell r="A1704" t="str">
            <v/>
          </cell>
          <cell r="B1704" t="str">
            <v/>
          </cell>
          <cell r="C1704" t="str">
            <v/>
          </cell>
          <cell r="D1704" t="str">
            <v/>
          </cell>
          <cell r="E1704" t="str">
            <v/>
          </cell>
          <cell r="G1704" t="str">
            <v/>
          </cell>
          <cell r="H1704" t="str">
            <v/>
          </cell>
          <cell r="I1704" t="str">
            <v/>
          </cell>
          <cell r="K1704" t="str">
            <v/>
          </cell>
        </row>
        <row r="1705">
          <cell r="A1705" t="str">
            <v/>
          </cell>
          <cell r="B1705" t="str">
            <v/>
          </cell>
          <cell r="C1705" t="str">
            <v/>
          </cell>
          <cell r="D1705" t="str">
            <v/>
          </cell>
          <cell r="E1705" t="str">
            <v/>
          </cell>
          <cell r="G1705" t="str">
            <v/>
          </cell>
          <cell r="H1705" t="str">
            <v/>
          </cell>
          <cell r="I1705" t="str">
            <v/>
          </cell>
          <cell r="K1705" t="str">
            <v/>
          </cell>
        </row>
        <row r="1706">
          <cell r="A1706" t="str">
            <v/>
          </cell>
          <cell r="B1706" t="str">
            <v/>
          </cell>
          <cell r="C1706" t="str">
            <v/>
          </cell>
          <cell r="D1706" t="str">
            <v/>
          </cell>
          <cell r="E1706" t="str">
            <v/>
          </cell>
          <cell r="G1706" t="str">
            <v/>
          </cell>
          <cell r="H1706" t="str">
            <v/>
          </cell>
          <cell r="I1706" t="str">
            <v/>
          </cell>
          <cell r="K1706" t="str">
            <v/>
          </cell>
        </row>
        <row r="1707">
          <cell r="A1707" t="str">
            <v/>
          </cell>
          <cell r="B1707" t="str">
            <v/>
          </cell>
          <cell r="C1707" t="str">
            <v/>
          </cell>
          <cell r="D1707" t="str">
            <v/>
          </cell>
          <cell r="E1707" t="str">
            <v/>
          </cell>
          <cell r="G1707" t="str">
            <v/>
          </cell>
          <cell r="H1707" t="str">
            <v/>
          </cell>
          <cell r="I1707" t="str">
            <v/>
          </cell>
          <cell r="K1707" t="str">
            <v/>
          </cell>
        </row>
        <row r="1708">
          <cell r="A1708" t="str">
            <v/>
          </cell>
          <cell r="B1708" t="str">
            <v/>
          </cell>
          <cell r="C1708" t="str">
            <v/>
          </cell>
          <cell r="D1708" t="str">
            <v/>
          </cell>
          <cell r="E1708" t="str">
            <v/>
          </cell>
          <cell r="G1708" t="str">
            <v/>
          </cell>
          <cell r="H1708" t="str">
            <v/>
          </cell>
          <cell r="I1708" t="str">
            <v/>
          </cell>
          <cell r="K1708" t="str">
            <v/>
          </cell>
        </row>
        <row r="1709">
          <cell r="A1709" t="str">
            <v/>
          </cell>
          <cell r="B1709" t="str">
            <v/>
          </cell>
          <cell r="C1709" t="str">
            <v/>
          </cell>
          <cell r="D1709" t="str">
            <v/>
          </cell>
          <cell r="E1709" t="str">
            <v/>
          </cell>
          <cell r="G1709" t="str">
            <v/>
          </cell>
          <cell r="H1709" t="str">
            <v/>
          </cell>
          <cell r="I1709" t="str">
            <v/>
          </cell>
          <cell r="K1709" t="str">
            <v/>
          </cell>
        </row>
        <row r="1710">
          <cell r="A1710" t="str">
            <v/>
          </cell>
          <cell r="B1710" t="str">
            <v/>
          </cell>
          <cell r="C1710" t="str">
            <v/>
          </cell>
          <cell r="D1710" t="str">
            <v/>
          </cell>
          <cell r="E1710" t="str">
            <v/>
          </cell>
          <cell r="G1710" t="str">
            <v/>
          </cell>
          <cell r="H1710" t="str">
            <v/>
          </cell>
          <cell r="I1710" t="str">
            <v/>
          </cell>
          <cell r="K1710" t="str">
            <v/>
          </cell>
        </row>
        <row r="1711">
          <cell r="A1711" t="str">
            <v/>
          </cell>
          <cell r="B1711" t="str">
            <v/>
          </cell>
          <cell r="C1711" t="str">
            <v/>
          </cell>
          <cell r="D1711" t="str">
            <v/>
          </cell>
          <cell r="E1711" t="str">
            <v/>
          </cell>
          <cell r="G1711" t="str">
            <v/>
          </cell>
          <cell r="H1711" t="str">
            <v/>
          </cell>
          <cell r="I1711" t="str">
            <v/>
          </cell>
          <cell r="K1711" t="str">
            <v/>
          </cell>
        </row>
        <row r="1712">
          <cell r="A1712" t="str">
            <v/>
          </cell>
          <cell r="B1712" t="str">
            <v/>
          </cell>
          <cell r="C1712" t="str">
            <v/>
          </cell>
          <cell r="D1712" t="str">
            <v/>
          </cell>
          <cell r="E1712" t="str">
            <v/>
          </cell>
          <cell r="G1712" t="str">
            <v/>
          </cell>
          <cell r="H1712" t="str">
            <v/>
          </cell>
          <cell r="I1712" t="str">
            <v/>
          </cell>
          <cell r="K1712" t="str">
            <v/>
          </cell>
        </row>
        <row r="1713">
          <cell r="A1713" t="str">
            <v/>
          </cell>
          <cell r="B1713" t="str">
            <v/>
          </cell>
          <cell r="C1713" t="str">
            <v/>
          </cell>
          <cell r="D1713" t="str">
            <v/>
          </cell>
          <cell r="E1713" t="str">
            <v/>
          </cell>
          <cell r="G1713" t="str">
            <v/>
          </cell>
          <cell r="H1713" t="str">
            <v/>
          </cell>
          <cell r="I1713" t="str">
            <v/>
          </cell>
          <cell r="K1713" t="str">
            <v/>
          </cell>
        </row>
        <row r="1714">
          <cell r="A1714" t="str">
            <v/>
          </cell>
          <cell r="B1714" t="str">
            <v/>
          </cell>
          <cell r="C1714" t="str">
            <v/>
          </cell>
          <cell r="D1714" t="str">
            <v/>
          </cell>
          <cell r="E1714" t="str">
            <v/>
          </cell>
          <cell r="G1714" t="str">
            <v/>
          </cell>
          <cell r="H1714" t="str">
            <v/>
          </cell>
          <cell r="I1714" t="str">
            <v/>
          </cell>
          <cell r="K1714" t="str">
            <v/>
          </cell>
        </row>
        <row r="1715">
          <cell r="A1715" t="str">
            <v/>
          </cell>
          <cell r="B1715" t="str">
            <v/>
          </cell>
          <cell r="C1715" t="str">
            <v/>
          </cell>
          <cell r="D1715" t="str">
            <v/>
          </cell>
          <cell r="E1715" t="str">
            <v/>
          </cell>
          <cell r="G1715" t="str">
            <v/>
          </cell>
          <cell r="H1715" t="str">
            <v/>
          </cell>
          <cell r="I1715" t="str">
            <v/>
          </cell>
          <cell r="K1715" t="str">
            <v/>
          </cell>
        </row>
        <row r="1716">
          <cell r="A1716" t="str">
            <v/>
          </cell>
          <cell r="B1716" t="str">
            <v/>
          </cell>
          <cell r="C1716" t="str">
            <v/>
          </cell>
          <cell r="D1716" t="str">
            <v/>
          </cell>
          <cell r="E1716" t="str">
            <v/>
          </cell>
          <cell r="G1716" t="str">
            <v/>
          </cell>
          <cell r="H1716" t="str">
            <v/>
          </cell>
          <cell r="I1716" t="str">
            <v/>
          </cell>
          <cell r="K1716" t="str">
            <v/>
          </cell>
        </row>
        <row r="1717">
          <cell r="A1717" t="str">
            <v/>
          </cell>
          <cell r="B1717" t="str">
            <v/>
          </cell>
          <cell r="C1717" t="str">
            <v/>
          </cell>
          <cell r="D1717" t="str">
            <v/>
          </cell>
          <cell r="E1717" t="str">
            <v/>
          </cell>
          <cell r="G1717" t="str">
            <v/>
          </cell>
          <cell r="H1717" t="str">
            <v/>
          </cell>
          <cell r="I1717" t="str">
            <v/>
          </cell>
          <cell r="K1717" t="str">
            <v/>
          </cell>
        </row>
        <row r="1718">
          <cell r="A1718" t="str">
            <v/>
          </cell>
          <cell r="B1718" t="str">
            <v/>
          </cell>
          <cell r="C1718" t="str">
            <v/>
          </cell>
          <cell r="D1718" t="str">
            <v/>
          </cell>
          <cell r="E1718" t="str">
            <v/>
          </cell>
          <cell r="G1718" t="str">
            <v/>
          </cell>
          <cell r="H1718" t="str">
            <v/>
          </cell>
          <cell r="I1718" t="str">
            <v/>
          </cell>
          <cell r="K1718" t="str">
            <v/>
          </cell>
        </row>
        <row r="1719">
          <cell r="A1719" t="str">
            <v/>
          </cell>
          <cell r="B1719" t="str">
            <v/>
          </cell>
          <cell r="C1719" t="str">
            <v/>
          </cell>
          <cell r="D1719" t="str">
            <v/>
          </cell>
          <cell r="E1719" t="str">
            <v/>
          </cell>
          <cell r="G1719" t="str">
            <v/>
          </cell>
          <cell r="H1719" t="str">
            <v/>
          </cell>
          <cell r="I1719" t="str">
            <v/>
          </cell>
          <cell r="K1719" t="str">
            <v/>
          </cell>
        </row>
        <row r="1720">
          <cell r="A1720" t="str">
            <v/>
          </cell>
          <cell r="B1720" t="str">
            <v/>
          </cell>
          <cell r="C1720" t="str">
            <v/>
          </cell>
          <cell r="D1720" t="str">
            <v/>
          </cell>
          <cell r="E1720" t="str">
            <v/>
          </cell>
          <cell r="G1720" t="str">
            <v/>
          </cell>
          <cell r="H1720" t="str">
            <v/>
          </cell>
          <cell r="I1720" t="str">
            <v/>
          </cell>
          <cell r="K1720" t="str">
            <v/>
          </cell>
        </row>
        <row r="1721">
          <cell r="A1721" t="str">
            <v/>
          </cell>
          <cell r="B1721" t="str">
            <v/>
          </cell>
          <cell r="C1721" t="str">
            <v/>
          </cell>
          <cell r="D1721" t="str">
            <v/>
          </cell>
          <cell r="E1721" t="str">
            <v/>
          </cell>
          <cell r="G1721" t="str">
            <v/>
          </cell>
          <cell r="H1721" t="str">
            <v/>
          </cell>
          <cell r="I1721" t="str">
            <v/>
          </cell>
          <cell r="K1721" t="str">
            <v/>
          </cell>
        </row>
        <row r="1722">
          <cell r="A1722" t="str">
            <v/>
          </cell>
          <cell r="B1722" t="str">
            <v/>
          </cell>
          <cell r="C1722" t="str">
            <v/>
          </cell>
          <cell r="D1722" t="str">
            <v/>
          </cell>
          <cell r="E1722" t="str">
            <v/>
          </cell>
          <cell r="G1722" t="str">
            <v/>
          </cell>
          <cell r="H1722" t="str">
            <v/>
          </cell>
          <cell r="I1722" t="str">
            <v/>
          </cell>
          <cell r="K1722" t="str">
            <v/>
          </cell>
        </row>
        <row r="1723">
          <cell r="A1723" t="str">
            <v/>
          </cell>
          <cell r="B1723" t="str">
            <v/>
          </cell>
          <cell r="C1723" t="str">
            <v/>
          </cell>
          <cell r="D1723" t="str">
            <v/>
          </cell>
          <cell r="E1723" t="str">
            <v/>
          </cell>
          <cell r="G1723" t="str">
            <v/>
          </cell>
          <cell r="H1723" t="str">
            <v/>
          </cell>
          <cell r="I1723" t="str">
            <v/>
          </cell>
          <cell r="K1723" t="str">
            <v/>
          </cell>
        </row>
        <row r="1724">
          <cell r="A1724" t="str">
            <v/>
          </cell>
          <cell r="B1724" t="str">
            <v/>
          </cell>
          <cell r="C1724" t="str">
            <v/>
          </cell>
          <cell r="D1724" t="str">
            <v/>
          </cell>
          <cell r="E1724" t="str">
            <v/>
          </cell>
          <cell r="G1724" t="str">
            <v/>
          </cell>
          <cell r="H1724" t="str">
            <v/>
          </cell>
          <cell r="I1724" t="str">
            <v/>
          </cell>
          <cell r="K1724" t="str">
            <v/>
          </cell>
        </row>
        <row r="1725">
          <cell r="A1725" t="str">
            <v/>
          </cell>
          <cell r="B1725" t="str">
            <v/>
          </cell>
          <cell r="C1725" t="str">
            <v/>
          </cell>
          <cell r="D1725" t="str">
            <v/>
          </cell>
          <cell r="E1725" t="str">
            <v/>
          </cell>
          <cell r="G1725" t="str">
            <v/>
          </cell>
          <cell r="H1725" t="str">
            <v/>
          </cell>
          <cell r="I1725" t="str">
            <v/>
          </cell>
          <cell r="K1725" t="str">
            <v/>
          </cell>
        </row>
        <row r="1726">
          <cell r="A1726" t="str">
            <v/>
          </cell>
          <cell r="B1726" t="str">
            <v/>
          </cell>
          <cell r="C1726" t="str">
            <v/>
          </cell>
          <cell r="D1726" t="str">
            <v/>
          </cell>
          <cell r="E1726" t="str">
            <v/>
          </cell>
          <cell r="G1726" t="str">
            <v/>
          </cell>
          <cell r="H1726" t="str">
            <v/>
          </cell>
          <cell r="I1726" t="str">
            <v/>
          </cell>
          <cell r="K1726" t="str">
            <v/>
          </cell>
        </row>
        <row r="1727">
          <cell r="A1727" t="str">
            <v/>
          </cell>
          <cell r="B1727" t="str">
            <v/>
          </cell>
          <cell r="C1727" t="str">
            <v/>
          </cell>
          <cell r="D1727" t="str">
            <v/>
          </cell>
          <cell r="E1727" t="str">
            <v/>
          </cell>
          <cell r="G1727" t="str">
            <v/>
          </cell>
          <cell r="H1727" t="str">
            <v/>
          </cell>
          <cell r="I1727" t="str">
            <v/>
          </cell>
          <cell r="K1727" t="str">
            <v/>
          </cell>
        </row>
        <row r="1728">
          <cell r="A1728" t="str">
            <v/>
          </cell>
          <cell r="B1728" t="str">
            <v/>
          </cell>
          <cell r="C1728" t="str">
            <v/>
          </cell>
          <cell r="D1728" t="str">
            <v/>
          </cell>
          <cell r="E1728" t="str">
            <v/>
          </cell>
          <cell r="G1728" t="str">
            <v/>
          </cell>
          <cell r="H1728" t="str">
            <v/>
          </cell>
          <cell r="I1728" t="str">
            <v/>
          </cell>
          <cell r="K1728" t="str">
            <v/>
          </cell>
        </row>
        <row r="1729">
          <cell r="A1729" t="str">
            <v/>
          </cell>
          <cell r="B1729" t="str">
            <v/>
          </cell>
          <cell r="C1729" t="str">
            <v/>
          </cell>
          <cell r="D1729" t="str">
            <v/>
          </cell>
          <cell r="E1729" t="str">
            <v/>
          </cell>
          <cell r="G1729" t="str">
            <v/>
          </cell>
          <cell r="H1729" t="str">
            <v/>
          </cell>
          <cell r="I1729" t="str">
            <v/>
          </cell>
          <cell r="K1729" t="str">
            <v/>
          </cell>
        </row>
        <row r="1730">
          <cell r="A1730" t="str">
            <v/>
          </cell>
          <cell r="B1730" t="str">
            <v/>
          </cell>
          <cell r="C1730" t="str">
            <v/>
          </cell>
          <cell r="D1730" t="str">
            <v/>
          </cell>
          <cell r="E1730" t="str">
            <v/>
          </cell>
          <cell r="G1730" t="str">
            <v/>
          </cell>
          <cell r="H1730" t="str">
            <v/>
          </cell>
          <cell r="I1730" t="str">
            <v/>
          </cell>
          <cell r="K1730" t="str">
            <v/>
          </cell>
        </row>
        <row r="1731">
          <cell r="A1731" t="str">
            <v/>
          </cell>
          <cell r="B1731" t="str">
            <v/>
          </cell>
          <cell r="C1731" t="str">
            <v/>
          </cell>
          <cell r="D1731" t="str">
            <v/>
          </cell>
          <cell r="E1731" t="str">
            <v/>
          </cell>
          <cell r="G1731" t="str">
            <v/>
          </cell>
          <cell r="H1731" t="str">
            <v/>
          </cell>
          <cell r="I1731" t="str">
            <v/>
          </cell>
          <cell r="K1731" t="str">
            <v/>
          </cell>
        </row>
        <row r="1732">
          <cell r="A1732" t="str">
            <v/>
          </cell>
          <cell r="B1732" t="str">
            <v/>
          </cell>
          <cell r="C1732" t="str">
            <v/>
          </cell>
          <cell r="D1732" t="str">
            <v/>
          </cell>
          <cell r="E1732" t="str">
            <v/>
          </cell>
          <cell r="G1732" t="str">
            <v/>
          </cell>
          <cell r="H1732" t="str">
            <v/>
          </cell>
          <cell r="I1732" t="str">
            <v/>
          </cell>
          <cell r="K1732" t="str">
            <v/>
          </cell>
        </row>
        <row r="1733">
          <cell r="A1733" t="str">
            <v/>
          </cell>
          <cell r="B1733" t="str">
            <v/>
          </cell>
          <cell r="C1733" t="str">
            <v/>
          </cell>
          <cell r="D1733" t="str">
            <v/>
          </cell>
          <cell r="E1733" t="str">
            <v/>
          </cell>
          <cell r="G1733" t="str">
            <v/>
          </cell>
          <cell r="H1733" t="str">
            <v/>
          </cell>
          <cell r="I1733" t="str">
            <v/>
          </cell>
          <cell r="K1733" t="str">
            <v/>
          </cell>
        </row>
        <row r="1734">
          <cell r="A1734" t="str">
            <v/>
          </cell>
          <cell r="B1734" t="str">
            <v/>
          </cell>
          <cell r="C1734" t="str">
            <v/>
          </cell>
          <cell r="D1734" t="str">
            <v/>
          </cell>
          <cell r="E1734" t="str">
            <v/>
          </cell>
          <cell r="G1734" t="str">
            <v/>
          </cell>
          <cell r="H1734" t="str">
            <v/>
          </cell>
          <cell r="I1734" t="str">
            <v/>
          </cell>
          <cell r="K1734" t="str">
            <v/>
          </cell>
        </row>
        <row r="1735">
          <cell r="A1735" t="str">
            <v/>
          </cell>
          <cell r="B1735" t="str">
            <v/>
          </cell>
          <cell r="C1735" t="str">
            <v/>
          </cell>
          <cell r="D1735" t="str">
            <v/>
          </cell>
          <cell r="E1735" t="str">
            <v/>
          </cell>
          <cell r="G1735" t="str">
            <v/>
          </cell>
          <cell r="H1735" t="str">
            <v/>
          </cell>
          <cell r="I1735" t="str">
            <v/>
          </cell>
          <cell r="K1735" t="str">
            <v/>
          </cell>
        </row>
        <row r="1736">
          <cell r="A1736" t="str">
            <v/>
          </cell>
          <cell r="B1736" t="str">
            <v/>
          </cell>
          <cell r="C1736" t="str">
            <v/>
          </cell>
          <cell r="D1736" t="str">
            <v/>
          </cell>
          <cell r="E1736" t="str">
            <v/>
          </cell>
          <cell r="G1736" t="str">
            <v/>
          </cell>
          <cell r="H1736" t="str">
            <v/>
          </cell>
          <cell r="I1736" t="str">
            <v/>
          </cell>
          <cell r="K1736" t="str">
            <v/>
          </cell>
        </row>
        <row r="1737">
          <cell r="A1737" t="str">
            <v/>
          </cell>
          <cell r="B1737" t="str">
            <v/>
          </cell>
          <cell r="C1737" t="str">
            <v/>
          </cell>
          <cell r="D1737" t="str">
            <v/>
          </cell>
          <cell r="E1737" t="str">
            <v/>
          </cell>
          <cell r="G1737" t="str">
            <v/>
          </cell>
          <cell r="H1737" t="str">
            <v/>
          </cell>
          <cell r="I1737" t="str">
            <v/>
          </cell>
          <cell r="K1737" t="str">
            <v/>
          </cell>
        </row>
        <row r="1738">
          <cell r="A1738" t="str">
            <v/>
          </cell>
          <cell r="B1738" t="str">
            <v/>
          </cell>
          <cell r="C1738" t="str">
            <v/>
          </cell>
          <cell r="D1738" t="str">
            <v/>
          </cell>
          <cell r="E1738" t="str">
            <v/>
          </cell>
          <cell r="G1738" t="str">
            <v/>
          </cell>
          <cell r="H1738" t="str">
            <v/>
          </cell>
          <cell r="I1738" t="str">
            <v/>
          </cell>
          <cell r="K1738" t="str">
            <v/>
          </cell>
        </row>
        <row r="1739">
          <cell r="A1739" t="str">
            <v/>
          </cell>
          <cell r="B1739" t="str">
            <v/>
          </cell>
          <cell r="C1739" t="str">
            <v/>
          </cell>
          <cell r="D1739" t="str">
            <v/>
          </cell>
          <cell r="E1739" t="str">
            <v/>
          </cell>
          <cell r="G1739" t="str">
            <v/>
          </cell>
          <cell r="H1739" t="str">
            <v/>
          </cell>
          <cell r="I1739" t="str">
            <v/>
          </cell>
          <cell r="K1739" t="str">
            <v/>
          </cell>
        </row>
        <row r="1740">
          <cell r="A1740" t="str">
            <v/>
          </cell>
          <cell r="B1740" t="str">
            <v/>
          </cell>
          <cell r="C1740" t="str">
            <v/>
          </cell>
          <cell r="D1740" t="str">
            <v/>
          </cell>
          <cell r="E1740" t="str">
            <v/>
          </cell>
          <cell r="G1740" t="str">
            <v/>
          </cell>
          <cell r="H1740" t="str">
            <v/>
          </cell>
          <cell r="I1740" t="str">
            <v/>
          </cell>
          <cell r="K1740" t="str">
            <v/>
          </cell>
        </row>
        <row r="1741">
          <cell r="A1741" t="str">
            <v/>
          </cell>
          <cell r="B1741" t="str">
            <v/>
          </cell>
          <cell r="C1741" t="str">
            <v/>
          </cell>
          <cell r="D1741" t="str">
            <v/>
          </cell>
          <cell r="E1741" t="str">
            <v/>
          </cell>
          <cell r="G1741" t="str">
            <v/>
          </cell>
          <cell r="H1741" t="str">
            <v/>
          </cell>
          <cell r="I1741" t="str">
            <v/>
          </cell>
          <cell r="K1741" t="str">
            <v/>
          </cell>
        </row>
        <row r="1742">
          <cell r="A1742" t="str">
            <v/>
          </cell>
          <cell r="B1742" t="str">
            <v/>
          </cell>
          <cell r="C1742" t="str">
            <v/>
          </cell>
          <cell r="D1742" t="str">
            <v/>
          </cell>
          <cell r="E1742" t="str">
            <v/>
          </cell>
          <cell r="G1742" t="str">
            <v/>
          </cell>
          <cell r="H1742" t="str">
            <v/>
          </cell>
          <cell r="I1742" t="str">
            <v/>
          </cell>
          <cell r="K1742" t="str">
            <v/>
          </cell>
        </row>
        <row r="1743">
          <cell r="A1743" t="str">
            <v/>
          </cell>
          <cell r="B1743" t="str">
            <v/>
          </cell>
          <cell r="C1743" t="str">
            <v/>
          </cell>
          <cell r="D1743" t="str">
            <v/>
          </cell>
          <cell r="E1743" t="str">
            <v/>
          </cell>
          <cell r="G1743" t="str">
            <v/>
          </cell>
          <cell r="H1743" t="str">
            <v/>
          </cell>
          <cell r="I1743" t="str">
            <v/>
          </cell>
          <cell r="K1743" t="str">
            <v/>
          </cell>
        </row>
        <row r="1744">
          <cell r="A1744" t="str">
            <v/>
          </cell>
          <cell r="B1744" t="str">
            <v/>
          </cell>
          <cell r="C1744" t="str">
            <v/>
          </cell>
          <cell r="D1744" t="str">
            <v/>
          </cell>
          <cell r="E1744" t="str">
            <v/>
          </cell>
          <cell r="G1744" t="str">
            <v/>
          </cell>
          <cell r="H1744" t="str">
            <v/>
          </cell>
          <cell r="I1744" t="str">
            <v/>
          </cell>
          <cell r="K1744" t="str">
            <v/>
          </cell>
        </row>
        <row r="1745">
          <cell r="A1745" t="str">
            <v/>
          </cell>
          <cell r="B1745" t="str">
            <v/>
          </cell>
          <cell r="C1745" t="str">
            <v/>
          </cell>
          <cell r="D1745" t="str">
            <v/>
          </cell>
          <cell r="E1745" t="str">
            <v/>
          </cell>
          <cell r="G1745" t="str">
            <v/>
          </cell>
          <cell r="H1745" t="str">
            <v/>
          </cell>
          <cell r="I1745" t="str">
            <v/>
          </cell>
          <cell r="K1745" t="str">
            <v/>
          </cell>
        </row>
        <row r="1746">
          <cell r="A1746" t="str">
            <v/>
          </cell>
          <cell r="B1746" t="str">
            <v/>
          </cell>
          <cell r="C1746" t="str">
            <v/>
          </cell>
          <cell r="D1746" t="str">
            <v/>
          </cell>
          <cell r="E1746" t="str">
            <v/>
          </cell>
          <cell r="G1746" t="str">
            <v/>
          </cell>
          <cell r="H1746" t="str">
            <v/>
          </cell>
          <cell r="I1746" t="str">
            <v/>
          </cell>
          <cell r="K1746" t="str">
            <v/>
          </cell>
        </row>
        <row r="1747">
          <cell r="A1747" t="str">
            <v/>
          </cell>
          <cell r="B1747" t="str">
            <v/>
          </cell>
          <cell r="C1747" t="str">
            <v/>
          </cell>
          <cell r="D1747" t="str">
            <v/>
          </cell>
          <cell r="E1747" t="str">
            <v/>
          </cell>
          <cell r="G1747" t="str">
            <v/>
          </cell>
          <cell r="H1747" t="str">
            <v/>
          </cell>
          <cell r="I1747" t="str">
            <v/>
          </cell>
          <cell r="K1747" t="str">
            <v/>
          </cell>
        </row>
        <row r="1748">
          <cell r="A1748" t="str">
            <v/>
          </cell>
          <cell r="B1748" t="str">
            <v/>
          </cell>
          <cell r="C1748" t="str">
            <v/>
          </cell>
          <cell r="D1748" t="str">
            <v/>
          </cell>
          <cell r="E1748" t="str">
            <v/>
          </cell>
          <cell r="G1748" t="str">
            <v/>
          </cell>
          <cell r="H1748" t="str">
            <v/>
          </cell>
          <cell r="I1748" t="str">
            <v/>
          </cell>
          <cell r="K1748" t="str">
            <v/>
          </cell>
        </row>
        <row r="1749">
          <cell r="A1749" t="str">
            <v/>
          </cell>
          <cell r="B1749" t="str">
            <v/>
          </cell>
          <cell r="C1749" t="str">
            <v/>
          </cell>
          <cell r="D1749" t="str">
            <v/>
          </cell>
          <cell r="E1749" t="str">
            <v/>
          </cell>
          <cell r="G1749" t="str">
            <v/>
          </cell>
          <cell r="H1749" t="str">
            <v/>
          </cell>
          <cell r="I1749" t="str">
            <v/>
          </cell>
          <cell r="K1749" t="str">
            <v/>
          </cell>
        </row>
        <row r="1750">
          <cell r="A1750" t="str">
            <v/>
          </cell>
          <cell r="B1750" t="str">
            <v/>
          </cell>
          <cell r="C1750" t="str">
            <v/>
          </cell>
          <cell r="D1750" t="str">
            <v/>
          </cell>
          <cell r="E1750" t="str">
            <v/>
          </cell>
          <cell r="G1750" t="str">
            <v/>
          </cell>
          <cell r="H1750" t="str">
            <v/>
          </cell>
          <cell r="I1750" t="str">
            <v/>
          </cell>
          <cell r="K1750" t="str">
            <v/>
          </cell>
        </row>
        <row r="1751">
          <cell r="A1751" t="str">
            <v/>
          </cell>
          <cell r="B1751" t="str">
            <v/>
          </cell>
          <cell r="C1751" t="str">
            <v/>
          </cell>
          <cell r="D1751" t="str">
            <v/>
          </cell>
          <cell r="E1751" t="str">
            <v/>
          </cell>
          <cell r="G1751" t="str">
            <v/>
          </cell>
          <cell r="H1751" t="str">
            <v/>
          </cell>
          <cell r="I1751" t="str">
            <v/>
          </cell>
          <cell r="K1751" t="str">
            <v/>
          </cell>
        </row>
        <row r="1752">
          <cell r="A1752" t="str">
            <v/>
          </cell>
          <cell r="B1752" t="str">
            <v/>
          </cell>
          <cell r="C1752" t="str">
            <v/>
          </cell>
          <cell r="D1752" t="str">
            <v/>
          </cell>
          <cell r="E1752" t="str">
            <v/>
          </cell>
          <cell r="G1752" t="str">
            <v/>
          </cell>
          <cell r="H1752" t="str">
            <v/>
          </cell>
          <cell r="I1752" t="str">
            <v/>
          </cell>
          <cell r="K1752" t="str">
            <v/>
          </cell>
        </row>
        <row r="1753">
          <cell r="A1753" t="str">
            <v/>
          </cell>
          <cell r="B1753" t="str">
            <v/>
          </cell>
          <cell r="C1753" t="str">
            <v/>
          </cell>
          <cell r="D1753" t="str">
            <v/>
          </cell>
          <cell r="E1753" t="str">
            <v/>
          </cell>
          <cell r="G1753" t="str">
            <v/>
          </cell>
          <cell r="H1753" t="str">
            <v/>
          </cell>
          <cell r="I1753" t="str">
            <v/>
          </cell>
          <cell r="K1753" t="str">
            <v/>
          </cell>
        </row>
        <row r="1754">
          <cell r="A1754" t="str">
            <v/>
          </cell>
          <cell r="B1754" t="str">
            <v/>
          </cell>
          <cell r="C1754" t="str">
            <v/>
          </cell>
          <cell r="D1754" t="str">
            <v/>
          </cell>
          <cell r="E1754" t="str">
            <v/>
          </cell>
          <cell r="G1754" t="str">
            <v/>
          </cell>
          <cell r="H1754" t="str">
            <v/>
          </cell>
          <cell r="I1754" t="str">
            <v/>
          </cell>
          <cell r="K1754" t="str">
            <v/>
          </cell>
        </row>
        <row r="1755">
          <cell r="A1755" t="str">
            <v/>
          </cell>
          <cell r="B1755" t="str">
            <v/>
          </cell>
          <cell r="C1755" t="str">
            <v/>
          </cell>
          <cell r="D1755" t="str">
            <v/>
          </cell>
          <cell r="E1755" t="str">
            <v/>
          </cell>
          <cell r="G1755" t="str">
            <v/>
          </cell>
          <cell r="H1755" t="str">
            <v/>
          </cell>
          <cell r="I1755" t="str">
            <v/>
          </cell>
          <cell r="K1755" t="str">
            <v/>
          </cell>
        </row>
        <row r="1756">
          <cell r="A1756" t="str">
            <v/>
          </cell>
          <cell r="B1756" t="str">
            <v/>
          </cell>
          <cell r="C1756" t="str">
            <v/>
          </cell>
          <cell r="D1756" t="str">
            <v/>
          </cell>
          <cell r="E1756" t="str">
            <v/>
          </cell>
          <cell r="G1756" t="str">
            <v/>
          </cell>
          <cell r="H1756" t="str">
            <v/>
          </cell>
          <cell r="I1756" t="str">
            <v/>
          </cell>
          <cell r="K1756" t="str">
            <v/>
          </cell>
        </row>
        <row r="1757">
          <cell r="A1757" t="str">
            <v/>
          </cell>
          <cell r="B1757" t="str">
            <v/>
          </cell>
          <cell r="C1757" t="str">
            <v/>
          </cell>
          <cell r="D1757" t="str">
            <v/>
          </cell>
          <cell r="E1757" t="str">
            <v/>
          </cell>
          <cell r="G1757" t="str">
            <v/>
          </cell>
          <cell r="H1757" t="str">
            <v/>
          </cell>
          <cell r="I1757" t="str">
            <v/>
          </cell>
          <cell r="K1757" t="str">
            <v/>
          </cell>
        </row>
        <row r="1758">
          <cell r="A1758" t="str">
            <v/>
          </cell>
          <cell r="B1758" t="str">
            <v/>
          </cell>
          <cell r="C1758" t="str">
            <v/>
          </cell>
          <cell r="D1758" t="str">
            <v/>
          </cell>
          <cell r="E1758" t="str">
            <v/>
          </cell>
          <cell r="G1758" t="str">
            <v/>
          </cell>
          <cell r="H1758" t="str">
            <v/>
          </cell>
          <cell r="I1758" t="str">
            <v/>
          </cell>
          <cell r="K1758" t="str">
            <v/>
          </cell>
        </row>
        <row r="1759">
          <cell r="A1759" t="str">
            <v/>
          </cell>
          <cell r="B1759" t="str">
            <v/>
          </cell>
          <cell r="C1759" t="str">
            <v/>
          </cell>
          <cell r="D1759" t="str">
            <v/>
          </cell>
          <cell r="E1759" t="str">
            <v/>
          </cell>
          <cell r="G1759" t="str">
            <v/>
          </cell>
          <cell r="H1759" t="str">
            <v/>
          </cell>
          <cell r="I1759" t="str">
            <v/>
          </cell>
          <cell r="K1759" t="str">
            <v/>
          </cell>
        </row>
        <row r="1760">
          <cell r="A1760" t="str">
            <v/>
          </cell>
          <cell r="B1760" t="str">
            <v/>
          </cell>
          <cell r="C1760" t="str">
            <v/>
          </cell>
          <cell r="D1760" t="str">
            <v/>
          </cell>
          <cell r="E1760" t="str">
            <v/>
          </cell>
          <cell r="G1760" t="str">
            <v/>
          </cell>
          <cell r="H1760" t="str">
            <v/>
          </cell>
          <cell r="I1760" t="str">
            <v/>
          </cell>
          <cell r="K1760" t="str">
            <v/>
          </cell>
        </row>
        <row r="1761">
          <cell r="A1761" t="str">
            <v/>
          </cell>
          <cell r="B1761" t="str">
            <v/>
          </cell>
          <cell r="C1761" t="str">
            <v/>
          </cell>
          <cell r="D1761" t="str">
            <v/>
          </cell>
          <cell r="E1761" t="str">
            <v/>
          </cell>
          <cell r="G1761" t="str">
            <v/>
          </cell>
          <cell r="H1761" t="str">
            <v/>
          </cell>
          <cell r="I1761" t="str">
            <v/>
          </cell>
          <cell r="K1761" t="str">
            <v/>
          </cell>
        </row>
        <row r="1762">
          <cell r="A1762" t="str">
            <v/>
          </cell>
          <cell r="B1762" t="str">
            <v/>
          </cell>
          <cell r="C1762" t="str">
            <v/>
          </cell>
          <cell r="D1762" t="str">
            <v/>
          </cell>
          <cell r="E1762" t="str">
            <v/>
          </cell>
          <cell r="G1762" t="str">
            <v/>
          </cell>
          <cell r="H1762" t="str">
            <v/>
          </cell>
          <cell r="I1762" t="str">
            <v/>
          </cell>
          <cell r="K1762" t="str">
            <v/>
          </cell>
        </row>
        <row r="1763">
          <cell r="A1763" t="str">
            <v/>
          </cell>
          <cell r="B1763" t="str">
            <v/>
          </cell>
          <cell r="C1763" t="str">
            <v/>
          </cell>
          <cell r="D1763" t="str">
            <v/>
          </cell>
          <cell r="E1763" t="str">
            <v/>
          </cell>
          <cell r="G1763" t="str">
            <v/>
          </cell>
          <cell r="H1763" t="str">
            <v/>
          </cell>
          <cell r="I1763" t="str">
            <v/>
          </cell>
          <cell r="K1763" t="str">
            <v/>
          </cell>
        </row>
        <row r="1764">
          <cell r="A1764" t="str">
            <v/>
          </cell>
          <cell r="B1764" t="str">
            <v/>
          </cell>
          <cell r="C1764" t="str">
            <v/>
          </cell>
          <cell r="D1764" t="str">
            <v/>
          </cell>
          <cell r="E1764" t="str">
            <v/>
          </cell>
          <cell r="G1764" t="str">
            <v/>
          </cell>
          <cell r="H1764" t="str">
            <v/>
          </cell>
          <cell r="I1764" t="str">
            <v/>
          </cell>
          <cell r="K1764" t="str">
            <v/>
          </cell>
        </row>
        <row r="1765">
          <cell r="A1765" t="str">
            <v/>
          </cell>
          <cell r="B1765" t="str">
            <v/>
          </cell>
          <cell r="C1765" t="str">
            <v/>
          </cell>
          <cell r="D1765" t="str">
            <v/>
          </cell>
          <cell r="E1765" t="str">
            <v/>
          </cell>
          <cell r="G1765" t="str">
            <v/>
          </cell>
          <cell r="H1765" t="str">
            <v/>
          </cell>
          <cell r="I1765" t="str">
            <v/>
          </cell>
          <cell r="K1765" t="str">
            <v/>
          </cell>
        </row>
        <row r="1766">
          <cell r="A1766" t="str">
            <v/>
          </cell>
          <cell r="B1766" t="str">
            <v/>
          </cell>
          <cell r="C1766" t="str">
            <v/>
          </cell>
          <cell r="D1766" t="str">
            <v/>
          </cell>
          <cell r="E1766" t="str">
            <v/>
          </cell>
          <cell r="G1766" t="str">
            <v/>
          </cell>
          <cell r="H1766" t="str">
            <v/>
          </cell>
          <cell r="I1766" t="str">
            <v/>
          </cell>
          <cell r="K1766" t="str">
            <v/>
          </cell>
        </row>
        <row r="1767">
          <cell r="A1767" t="str">
            <v/>
          </cell>
          <cell r="B1767" t="str">
            <v/>
          </cell>
          <cell r="C1767" t="str">
            <v/>
          </cell>
          <cell r="D1767" t="str">
            <v/>
          </cell>
          <cell r="E1767" t="str">
            <v/>
          </cell>
          <cell r="G1767" t="str">
            <v/>
          </cell>
          <cell r="H1767" t="str">
            <v/>
          </cell>
          <cell r="I1767" t="str">
            <v/>
          </cell>
          <cell r="K1767" t="str">
            <v/>
          </cell>
        </row>
        <row r="1768">
          <cell r="A1768" t="str">
            <v/>
          </cell>
          <cell r="B1768" t="str">
            <v/>
          </cell>
          <cell r="C1768" t="str">
            <v/>
          </cell>
          <cell r="D1768" t="str">
            <v/>
          </cell>
          <cell r="E1768" t="str">
            <v/>
          </cell>
          <cell r="G1768" t="str">
            <v/>
          </cell>
          <cell r="H1768" t="str">
            <v/>
          </cell>
          <cell r="I1768" t="str">
            <v/>
          </cell>
          <cell r="K1768" t="str">
            <v/>
          </cell>
        </row>
        <row r="1769">
          <cell r="A1769" t="str">
            <v/>
          </cell>
          <cell r="B1769" t="str">
            <v/>
          </cell>
          <cell r="C1769" t="str">
            <v/>
          </cell>
          <cell r="D1769" t="str">
            <v/>
          </cell>
          <cell r="E1769" t="str">
            <v/>
          </cell>
          <cell r="G1769" t="str">
            <v/>
          </cell>
          <cell r="H1769" t="str">
            <v/>
          </cell>
          <cell r="I1769" t="str">
            <v/>
          </cell>
          <cell r="K1769" t="str">
            <v/>
          </cell>
        </row>
        <row r="1770">
          <cell r="A1770" t="str">
            <v/>
          </cell>
          <cell r="B1770" t="str">
            <v/>
          </cell>
          <cell r="C1770" t="str">
            <v/>
          </cell>
          <cell r="D1770" t="str">
            <v/>
          </cell>
          <cell r="E1770" t="str">
            <v/>
          </cell>
          <cell r="G1770" t="str">
            <v/>
          </cell>
          <cell r="H1770" t="str">
            <v/>
          </cell>
          <cell r="I1770" t="str">
            <v/>
          </cell>
          <cell r="K1770" t="str">
            <v/>
          </cell>
        </row>
        <row r="1771">
          <cell r="A1771" t="str">
            <v/>
          </cell>
          <cell r="B1771" t="str">
            <v/>
          </cell>
          <cell r="C1771" t="str">
            <v/>
          </cell>
          <cell r="D1771" t="str">
            <v/>
          </cell>
          <cell r="E1771" t="str">
            <v/>
          </cell>
          <cell r="G1771" t="str">
            <v/>
          </cell>
          <cell r="H1771" t="str">
            <v/>
          </cell>
          <cell r="I1771" t="str">
            <v/>
          </cell>
          <cell r="K1771" t="str">
            <v/>
          </cell>
        </row>
        <row r="1772">
          <cell r="A1772" t="str">
            <v/>
          </cell>
          <cell r="B1772" t="str">
            <v/>
          </cell>
          <cell r="C1772" t="str">
            <v/>
          </cell>
          <cell r="D1772" t="str">
            <v/>
          </cell>
          <cell r="E1772" t="str">
            <v/>
          </cell>
          <cell r="G1772" t="str">
            <v/>
          </cell>
          <cell r="H1772" t="str">
            <v/>
          </cell>
          <cell r="I1772" t="str">
            <v/>
          </cell>
          <cell r="K1772" t="str">
            <v/>
          </cell>
        </row>
        <row r="1773">
          <cell r="A1773" t="str">
            <v/>
          </cell>
          <cell r="B1773" t="str">
            <v/>
          </cell>
          <cell r="C1773" t="str">
            <v/>
          </cell>
          <cell r="D1773" t="str">
            <v/>
          </cell>
          <cell r="E1773" t="str">
            <v/>
          </cell>
          <cell r="G1773" t="str">
            <v/>
          </cell>
          <cell r="H1773" t="str">
            <v/>
          </cell>
          <cell r="I1773" t="str">
            <v/>
          </cell>
          <cell r="K1773" t="str">
            <v/>
          </cell>
        </row>
        <row r="1774">
          <cell r="A1774" t="str">
            <v/>
          </cell>
          <cell r="B1774" t="str">
            <v/>
          </cell>
          <cell r="C1774" t="str">
            <v/>
          </cell>
          <cell r="D1774" t="str">
            <v/>
          </cell>
          <cell r="E1774" t="str">
            <v/>
          </cell>
          <cell r="G1774" t="str">
            <v/>
          </cell>
          <cell r="H1774" t="str">
            <v/>
          </cell>
          <cell r="I1774" t="str">
            <v/>
          </cell>
          <cell r="K1774" t="str">
            <v/>
          </cell>
        </row>
        <row r="1775">
          <cell r="A1775" t="str">
            <v/>
          </cell>
          <cell r="B1775" t="str">
            <v/>
          </cell>
          <cell r="C1775" t="str">
            <v/>
          </cell>
          <cell r="D1775" t="str">
            <v/>
          </cell>
          <cell r="E1775" t="str">
            <v/>
          </cell>
          <cell r="G1775" t="str">
            <v/>
          </cell>
          <cell r="H1775" t="str">
            <v/>
          </cell>
          <cell r="I1775" t="str">
            <v/>
          </cell>
          <cell r="K1775" t="str">
            <v/>
          </cell>
        </row>
        <row r="1776">
          <cell r="A1776" t="str">
            <v/>
          </cell>
          <cell r="B1776" t="str">
            <v/>
          </cell>
          <cell r="C1776" t="str">
            <v/>
          </cell>
          <cell r="D1776" t="str">
            <v/>
          </cell>
          <cell r="E1776" t="str">
            <v/>
          </cell>
          <cell r="G1776" t="str">
            <v/>
          </cell>
          <cell r="H1776" t="str">
            <v/>
          </cell>
          <cell r="I1776" t="str">
            <v/>
          </cell>
          <cell r="K1776" t="str">
            <v/>
          </cell>
        </row>
        <row r="1777">
          <cell r="A1777" t="str">
            <v/>
          </cell>
          <cell r="B1777" t="str">
            <v/>
          </cell>
          <cell r="C1777" t="str">
            <v/>
          </cell>
          <cell r="D1777" t="str">
            <v/>
          </cell>
          <cell r="E1777" t="str">
            <v/>
          </cell>
          <cell r="G1777" t="str">
            <v/>
          </cell>
          <cell r="H1777" t="str">
            <v/>
          </cell>
          <cell r="I1777" t="str">
            <v/>
          </cell>
          <cell r="K1777" t="str">
            <v/>
          </cell>
        </row>
        <row r="1778">
          <cell r="A1778" t="str">
            <v/>
          </cell>
          <cell r="B1778" t="str">
            <v/>
          </cell>
          <cell r="C1778" t="str">
            <v/>
          </cell>
          <cell r="D1778" t="str">
            <v/>
          </cell>
          <cell r="E1778" t="str">
            <v/>
          </cell>
          <cell r="G1778" t="str">
            <v/>
          </cell>
          <cell r="H1778" t="str">
            <v/>
          </cell>
          <cell r="I1778" t="str">
            <v/>
          </cell>
          <cell r="K1778" t="str">
            <v/>
          </cell>
        </row>
        <row r="1779">
          <cell r="A1779" t="str">
            <v/>
          </cell>
          <cell r="B1779" t="str">
            <v/>
          </cell>
          <cell r="C1779" t="str">
            <v/>
          </cell>
          <cell r="D1779" t="str">
            <v/>
          </cell>
          <cell r="E1779" t="str">
            <v/>
          </cell>
          <cell r="G1779" t="str">
            <v/>
          </cell>
          <cell r="H1779" t="str">
            <v/>
          </cell>
          <cell r="I1779" t="str">
            <v/>
          </cell>
          <cell r="K1779" t="str">
            <v/>
          </cell>
        </row>
        <row r="1780">
          <cell r="A1780" t="str">
            <v/>
          </cell>
          <cell r="B1780" t="str">
            <v/>
          </cell>
          <cell r="C1780" t="str">
            <v/>
          </cell>
          <cell r="D1780" t="str">
            <v/>
          </cell>
          <cell r="E1780" t="str">
            <v/>
          </cell>
          <cell r="G1780" t="str">
            <v/>
          </cell>
          <cell r="H1780" t="str">
            <v/>
          </cell>
          <cell r="I1780" t="str">
            <v/>
          </cell>
          <cell r="K1780" t="str">
            <v/>
          </cell>
        </row>
        <row r="1781">
          <cell r="A1781" t="str">
            <v/>
          </cell>
          <cell r="B1781" t="str">
            <v/>
          </cell>
          <cell r="C1781" t="str">
            <v/>
          </cell>
          <cell r="D1781" t="str">
            <v/>
          </cell>
          <cell r="E1781" t="str">
            <v/>
          </cell>
          <cell r="G1781" t="str">
            <v/>
          </cell>
          <cell r="H1781" t="str">
            <v/>
          </cell>
          <cell r="I1781" t="str">
            <v/>
          </cell>
          <cell r="K1781" t="str">
            <v/>
          </cell>
        </row>
        <row r="1782">
          <cell r="A1782" t="str">
            <v/>
          </cell>
          <cell r="B1782" t="str">
            <v/>
          </cell>
          <cell r="C1782" t="str">
            <v/>
          </cell>
          <cell r="D1782" t="str">
            <v/>
          </cell>
          <cell r="E1782" t="str">
            <v/>
          </cell>
          <cell r="G1782" t="str">
            <v/>
          </cell>
          <cell r="H1782" t="str">
            <v/>
          </cell>
          <cell r="I1782" t="str">
            <v/>
          </cell>
          <cell r="K1782" t="str">
            <v/>
          </cell>
        </row>
        <row r="1783">
          <cell r="A1783" t="str">
            <v/>
          </cell>
          <cell r="B1783" t="str">
            <v/>
          </cell>
          <cell r="C1783" t="str">
            <v/>
          </cell>
          <cell r="D1783" t="str">
            <v/>
          </cell>
          <cell r="E1783" t="str">
            <v/>
          </cell>
          <cell r="G1783" t="str">
            <v/>
          </cell>
          <cell r="H1783" t="str">
            <v/>
          </cell>
          <cell r="I1783" t="str">
            <v/>
          </cell>
          <cell r="K1783" t="str">
            <v/>
          </cell>
        </row>
        <row r="1784">
          <cell r="A1784" t="str">
            <v/>
          </cell>
          <cell r="B1784" t="str">
            <v/>
          </cell>
          <cell r="C1784" t="str">
            <v/>
          </cell>
          <cell r="D1784" t="str">
            <v/>
          </cell>
          <cell r="E1784" t="str">
            <v/>
          </cell>
          <cell r="G1784" t="str">
            <v/>
          </cell>
          <cell r="H1784" t="str">
            <v/>
          </cell>
          <cell r="I1784" t="str">
            <v/>
          </cell>
          <cell r="K1784" t="str">
            <v/>
          </cell>
        </row>
        <row r="1785">
          <cell r="A1785" t="str">
            <v/>
          </cell>
          <cell r="B1785" t="str">
            <v/>
          </cell>
          <cell r="C1785" t="str">
            <v/>
          </cell>
          <cell r="D1785" t="str">
            <v/>
          </cell>
          <cell r="E1785" t="str">
            <v/>
          </cell>
          <cell r="G1785" t="str">
            <v/>
          </cell>
          <cell r="H1785" t="str">
            <v/>
          </cell>
          <cell r="I1785" t="str">
            <v/>
          </cell>
          <cell r="K1785" t="str">
            <v/>
          </cell>
        </row>
        <row r="1786">
          <cell r="A1786" t="str">
            <v/>
          </cell>
          <cell r="B1786" t="str">
            <v/>
          </cell>
          <cell r="C1786" t="str">
            <v/>
          </cell>
          <cell r="D1786" t="str">
            <v/>
          </cell>
          <cell r="E1786" t="str">
            <v/>
          </cell>
          <cell r="G1786" t="str">
            <v/>
          </cell>
          <cell r="H1786" t="str">
            <v/>
          </cell>
          <cell r="I1786" t="str">
            <v/>
          </cell>
          <cell r="K1786" t="str">
            <v/>
          </cell>
        </row>
        <row r="1787">
          <cell r="A1787" t="str">
            <v/>
          </cell>
          <cell r="B1787" t="str">
            <v/>
          </cell>
          <cell r="C1787" t="str">
            <v/>
          </cell>
          <cell r="D1787" t="str">
            <v/>
          </cell>
          <cell r="E1787" t="str">
            <v/>
          </cell>
          <cell r="G1787" t="str">
            <v/>
          </cell>
          <cell r="H1787" t="str">
            <v/>
          </cell>
          <cell r="I1787" t="str">
            <v/>
          </cell>
          <cell r="K1787" t="str">
            <v/>
          </cell>
        </row>
        <row r="1788">
          <cell r="A1788" t="str">
            <v/>
          </cell>
          <cell r="B1788" t="str">
            <v/>
          </cell>
          <cell r="C1788" t="str">
            <v/>
          </cell>
          <cell r="D1788" t="str">
            <v/>
          </cell>
          <cell r="E1788" t="str">
            <v/>
          </cell>
          <cell r="G1788" t="str">
            <v/>
          </cell>
          <cell r="H1788" t="str">
            <v/>
          </cell>
          <cell r="I1788" t="str">
            <v/>
          </cell>
          <cell r="K1788" t="str">
            <v/>
          </cell>
        </row>
        <row r="1789">
          <cell r="A1789" t="str">
            <v/>
          </cell>
          <cell r="B1789" t="str">
            <v/>
          </cell>
          <cell r="C1789" t="str">
            <v/>
          </cell>
          <cell r="D1789" t="str">
            <v/>
          </cell>
          <cell r="E1789" t="str">
            <v/>
          </cell>
          <cell r="G1789" t="str">
            <v/>
          </cell>
          <cell r="H1789" t="str">
            <v/>
          </cell>
          <cell r="I1789" t="str">
            <v/>
          </cell>
          <cell r="K1789" t="str">
            <v/>
          </cell>
        </row>
        <row r="1790">
          <cell r="A1790" t="str">
            <v/>
          </cell>
          <cell r="B1790" t="str">
            <v/>
          </cell>
          <cell r="C1790" t="str">
            <v/>
          </cell>
          <cell r="D1790" t="str">
            <v/>
          </cell>
          <cell r="E1790" t="str">
            <v/>
          </cell>
          <cell r="G1790" t="str">
            <v/>
          </cell>
          <cell r="H1790" t="str">
            <v/>
          </cell>
          <cell r="I1790" t="str">
            <v/>
          </cell>
          <cell r="K1790" t="str">
            <v/>
          </cell>
        </row>
        <row r="1791">
          <cell r="A1791" t="str">
            <v/>
          </cell>
          <cell r="B1791" t="str">
            <v/>
          </cell>
          <cell r="C1791" t="str">
            <v/>
          </cell>
          <cell r="D1791" t="str">
            <v/>
          </cell>
          <cell r="E1791" t="str">
            <v/>
          </cell>
          <cell r="G1791" t="str">
            <v/>
          </cell>
          <cell r="H1791" t="str">
            <v/>
          </cell>
          <cell r="I1791" t="str">
            <v/>
          </cell>
          <cell r="K1791" t="str">
            <v/>
          </cell>
        </row>
        <row r="1792">
          <cell r="A1792" t="str">
            <v/>
          </cell>
          <cell r="B1792" t="str">
            <v/>
          </cell>
          <cell r="C1792" t="str">
            <v/>
          </cell>
          <cell r="D1792" t="str">
            <v/>
          </cell>
          <cell r="E1792" t="str">
            <v/>
          </cell>
          <cell r="G1792" t="str">
            <v/>
          </cell>
          <cell r="H1792" t="str">
            <v/>
          </cell>
          <cell r="I1792" t="str">
            <v/>
          </cell>
          <cell r="K1792" t="str">
            <v/>
          </cell>
        </row>
        <row r="1793">
          <cell r="A1793" t="str">
            <v/>
          </cell>
          <cell r="B1793" t="str">
            <v/>
          </cell>
          <cell r="C1793" t="str">
            <v/>
          </cell>
          <cell r="D1793" t="str">
            <v/>
          </cell>
          <cell r="E1793" t="str">
            <v/>
          </cell>
          <cell r="G1793" t="str">
            <v/>
          </cell>
          <cell r="H1793" t="str">
            <v/>
          </cell>
          <cell r="I1793" t="str">
            <v/>
          </cell>
          <cell r="K1793" t="str">
            <v/>
          </cell>
        </row>
        <row r="1794">
          <cell r="A1794" t="str">
            <v/>
          </cell>
          <cell r="B1794" t="str">
            <v/>
          </cell>
          <cell r="C1794" t="str">
            <v/>
          </cell>
          <cell r="D1794" t="str">
            <v/>
          </cell>
          <cell r="E1794" t="str">
            <v/>
          </cell>
          <cell r="G1794" t="str">
            <v/>
          </cell>
          <cell r="H1794" t="str">
            <v/>
          </cell>
          <cell r="I1794" t="str">
            <v/>
          </cell>
          <cell r="K1794" t="str">
            <v/>
          </cell>
        </row>
        <row r="1795">
          <cell r="A1795" t="str">
            <v/>
          </cell>
          <cell r="B1795" t="str">
            <v/>
          </cell>
          <cell r="C1795" t="str">
            <v/>
          </cell>
          <cell r="D1795" t="str">
            <v/>
          </cell>
          <cell r="E1795" t="str">
            <v/>
          </cell>
          <cell r="G1795" t="str">
            <v/>
          </cell>
          <cell r="H1795" t="str">
            <v/>
          </cell>
          <cell r="I1795" t="str">
            <v/>
          </cell>
          <cell r="K1795" t="str">
            <v/>
          </cell>
        </row>
        <row r="1796">
          <cell r="A1796" t="str">
            <v/>
          </cell>
          <cell r="B1796" t="str">
            <v/>
          </cell>
          <cell r="C1796" t="str">
            <v/>
          </cell>
          <cell r="D1796" t="str">
            <v/>
          </cell>
          <cell r="E1796" t="str">
            <v/>
          </cell>
          <cell r="G1796" t="str">
            <v/>
          </cell>
          <cell r="H1796" t="str">
            <v/>
          </cell>
          <cell r="I1796" t="str">
            <v/>
          </cell>
          <cell r="K1796" t="str">
            <v/>
          </cell>
        </row>
        <row r="1797">
          <cell r="A1797" t="str">
            <v/>
          </cell>
          <cell r="B1797" t="str">
            <v/>
          </cell>
          <cell r="C1797" t="str">
            <v/>
          </cell>
          <cell r="D1797" t="str">
            <v/>
          </cell>
          <cell r="E1797" t="str">
            <v/>
          </cell>
          <cell r="G1797" t="str">
            <v/>
          </cell>
          <cell r="H1797" t="str">
            <v/>
          </cell>
          <cell r="I1797" t="str">
            <v/>
          </cell>
          <cell r="K1797" t="str">
            <v/>
          </cell>
        </row>
        <row r="1798">
          <cell r="A1798" t="str">
            <v/>
          </cell>
          <cell r="B1798" t="str">
            <v/>
          </cell>
          <cell r="C1798" t="str">
            <v/>
          </cell>
          <cell r="D1798" t="str">
            <v/>
          </cell>
          <cell r="E1798" t="str">
            <v/>
          </cell>
          <cell r="G1798" t="str">
            <v/>
          </cell>
          <cell r="H1798" t="str">
            <v/>
          </cell>
          <cell r="I1798" t="str">
            <v/>
          </cell>
          <cell r="K1798" t="str">
            <v/>
          </cell>
        </row>
        <row r="1799">
          <cell r="A1799" t="str">
            <v/>
          </cell>
          <cell r="B1799" t="str">
            <v/>
          </cell>
          <cell r="C1799" t="str">
            <v/>
          </cell>
          <cell r="D1799" t="str">
            <v/>
          </cell>
          <cell r="E1799" t="str">
            <v/>
          </cell>
          <cell r="G1799" t="str">
            <v/>
          </cell>
          <cell r="H1799" t="str">
            <v/>
          </cell>
          <cell r="I1799" t="str">
            <v/>
          </cell>
          <cell r="K1799" t="str">
            <v/>
          </cell>
        </row>
        <row r="1800">
          <cell r="A1800" t="str">
            <v/>
          </cell>
          <cell r="B1800" t="str">
            <v/>
          </cell>
          <cell r="C1800" t="str">
            <v/>
          </cell>
          <cell r="D1800" t="str">
            <v/>
          </cell>
          <cell r="E1800" t="str">
            <v/>
          </cell>
          <cell r="G1800" t="str">
            <v/>
          </cell>
          <cell r="H1800" t="str">
            <v/>
          </cell>
          <cell r="I1800" t="str">
            <v/>
          </cell>
          <cell r="K1800" t="str">
            <v/>
          </cell>
        </row>
        <row r="1801">
          <cell r="A1801" t="str">
            <v/>
          </cell>
          <cell r="B1801" t="str">
            <v/>
          </cell>
          <cell r="C1801" t="str">
            <v/>
          </cell>
          <cell r="D1801" t="str">
            <v/>
          </cell>
          <cell r="E1801" t="str">
            <v/>
          </cell>
          <cell r="G1801" t="str">
            <v/>
          </cell>
          <cell r="H1801" t="str">
            <v/>
          </cell>
          <cell r="I1801" t="str">
            <v/>
          </cell>
          <cell r="K1801" t="str">
            <v/>
          </cell>
        </row>
        <row r="1802">
          <cell r="A1802" t="str">
            <v/>
          </cell>
          <cell r="B1802" t="str">
            <v/>
          </cell>
          <cell r="C1802" t="str">
            <v/>
          </cell>
          <cell r="D1802" t="str">
            <v/>
          </cell>
          <cell r="E1802" t="str">
            <v/>
          </cell>
          <cell r="G1802" t="str">
            <v/>
          </cell>
          <cell r="H1802" t="str">
            <v/>
          </cell>
          <cell r="I1802" t="str">
            <v/>
          </cell>
          <cell r="K1802" t="str">
            <v/>
          </cell>
        </row>
        <row r="1803">
          <cell r="A1803" t="str">
            <v/>
          </cell>
          <cell r="B1803" t="str">
            <v/>
          </cell>
          <cell r="C1803" t="str">
            <v/>
          </cell>
          <cell r="D1803" t="str">
            <v/>
          </cell>
          <cell r="E1803" t="str">
            <v/>
          </cell>
          <cell r="G1803" t="str">
            <v/>
          </cell>
          <cell r="H1803" t="str">
            <v/>
          </cell>
          <cell r="I1803" t="str">
            <v/>
          </cell>
          <cell r="K1803" t="str">
            <v/>
          </cell>
        </row>
        <row r="1804">
          <cell r="A1804" t="str">
            <v/>
          </cell>
          <cell r="B1804" t="str">
            <v/>
          </cell>
          <cell r="C1804" t="str">
            <v/>
          </cell>
          <cell r="D1804" t="str">
            <v/>
          </cell>
          <cell r="E1804" t="str">
            <v/>
          </cell>
          <cell r="G1804" t="str">
            <v/>
          </cell>
          <cell r="H1804" t="str">
            <v/>
          </cell>
          <cell r="I1804" t="str">
            <v/>
          </cell>
          <cell r="K1804" t="str">
            <v/>
          </cell>
        </row>
        <row r="1805">
          <cell r="A1805" t="str">
            <v/>
          </cell>
          <cell r="B1805" t="str">
            <v/>
          </cell>
          <cell r="C1805" t="str">
            <v/>
          </cell>
          <cell r="D1805" t="str">
            <v/>
          </cell>
          <cell r="E1805" t="str">
            <v/>
          </cell>
          <cell r="G1805" t="str">
            <v/>
          </cell>
          <cell r="H1805" t="str">
            <v/>
          </cell>
          <cell r="I1805" t="str">
            <v/>
          </cell>
          <cell r="K1805" t="str">
            <v/>
          </cell>
        </row>
        <row r="1806">
          <cell r="A1806" t="str">
            <v/>
          </cell>
          <cell r="B1806" t="str">
            <v/>
          </cell>
          <cell r="C1806" t="str">
            <v/>
          </cell>
          <cell r="D1806" t="str">
            <v/>
          </cell>
          <cell r="E1806" t="str">
            <v/>
          </cell>
          <cell r="G1806" t="str">
            <v/>
          </cell>
          <cell r="H1806" t="str">
            <v/>
          </cell>
          <cell r="I1806" t="str">
            <v/>
          </cell>
          <cell r="K1806" t="str">
            <v/>
          </cell>
        </row>
        <row r="1807">
          <cell r="A1807" t="str">
            <v/>
          </cell>
          <cell r="B1807" t="str">
            <v/>
          </cell>
          <cell r="C1807" t="str">
            <v/>
          </cell>
          <cell r="D1807" t="str">
            <v/>
          </cell>
          <cell r="E1807" t="str">
            <v/>
          </cell>
          <cell r="G1807" t="str">
            <v/>
          </cell>
          <cell r="H1807" t="str">
            <v/>
          </cell>
          <cell r="I1807" t="str">
            <v/>
          </cell>
          <cell r="K1807" t="str">
            <v/>
          </cell>
        </row>
        <row r="1808">
          <cell r="A1808" t="str">
            <v/>
          </cell>
          <cell r="B1808" t="str">
            <v/>
          </cell>
          <cell r="C1808" t="str">
            <v/>
          </cell>
          <cell r="D1808" t="str">
            <v/>
          </cell>
          <cell r="E1808" t="str">
            <v/>
          </cell>
          <cell r="G1808" t="str">
            <v/>
          </cell>
          <cell r="H1808" t="str">
            <v/>
          </cell>
          <cell r="I1808" t="str">
            <v/>
          </cell>
          <cell r="K1808" t="str">
            <v/>
          </cell>
        </row>
        <row r="1809">
          <cell r="A1809" t="str">
            <v/>
          </cell>
          <cell r="B1809" t="str">
            <v/>
          </cell>
          <cell r="C1809" t="str">
            <v/>
          </cell>
          <cell r="D1809" t="str">
            <v/>
          </cell>
          <cell r="E1809" t="str">
            <v/>
          </cell>
          <cell r="G1809" t="str">
            <v/>
          </cell>
          <cell r="H1809" t="str">
            <v/>
          </cell>
          <cell r="I1809" t="str">
            <v/>
          </cell>
          <cell r="K1809" t="str">
            <v/>
          </cell>
        </row>
        <row r="1810">
          <cell r="A1810" t="str">
            <v/>
          </cell>
          <cell r="B1810" t="str">
            <v/>
          </cell>
          <cell r="C1810" t="str">
            <v/>
          </cell>
          <cell r="D1810" t="str">
            <v/>
          </cell>
          <cell r="E1810" t="str">
            <v/>
          </cell>
          <cell r="G1810" t="str">
            <v/>
          </cell>
          <cell r="H1810" t="str">
            <v/>
          </cell>
          <cell r="I1810" t="str">
            <v/>
          </cell>
          <cell r="K1810" t="str">
            <v/>
          </cell>
        </row>
        <row r="1811">
          <cell r="A1811" t="str">
            <v/>
          </cell>
          <cell r="B1811" t="str">
            <v/>
          </cell>
          <cell r="C1811" t="str">
            <v/>
          </cell>
          <cell r="D1811" t="str">
            <v/>
          </cell>
          <cell r="E1811" t="str">
            <v/>
          </cell>
          <cell r="G1811" t="str">
            <v/>
          </cell>
          <cell r="H1811" t="str">
            <v/>
          </cell>
          <cell r="I1811" t="str">
            <v/>
          </cell>
          <cell r="K1811" t="str">
            <v/>
          </cell>
        </row>
        <row r="1812">
          <cell r="A1812" t="str">
            <v/>
          </cell>
          <cell r="B1812" t="str">
            <v/>
          </cell>
          <cell r="C1812" t="str">
            <v/>
          </cell>
          <cell r="D1812" t="str">
            <v/>
          </cell>
          <cell r="E1812" t="str">
            <v/>
          </cell>
          <cell r="G1812" t="str">
            <v/>
          </cell>
          <cell r="H1812" t="str">
            <v/>
          </cell>
          <cell r="I1812" t="str">
            <v/>
          </cell>
          <cell r="K1812" t="str">
            <v/>
          </cell>
        </row>
        <row r="1813">
          <cell r="A1813" t="str">
            <v/>
          </cell>
          <cell r="B1813" t="str">
            <v/>
          </cell>
          <cell r="C1813" t="str">
            <v/>
          </cell>
          <cell r="D1813" t="str">
            <v/>
          </cell>
          <cell r="E1813" t="str">
            <v/>
          </cell>
          <cell r="G1813" t="str">
            <v/>
          </cell>
          <cell r="H1813" t="str">
            <v/>
          </cell>
          <cell r="I1813" t="str">
            <v/>
          </cell>
          <cell r="K1813" t="str">
            <v/>
          </cell>
        </row>
        <row r="1814">
          <cell r="A1814" t="str">
            <v/>
          </cell>
          <cell r="B1814" t="str">
            <v/>
          </cell>
          <cell r="C1814" t="str">
            <v/>
          </cell>
          <cell r="D1814" t="str">
            <v/>
          </cell>
          <cell r="E1814" t="str">
            <v/>
          </cell>
          <cell r="G1814" t="str">
            <v/>
          </cell>
          <cell r="H1814" t="str">
            <v/>
          </cell>
          <cell r="I1814" t="str">
            <v/>
          </cell>
          <cell r="K1814" t="str">
            <v/>
          </cell>
        </row>
        <row r="1815">
          <cell r="A1815" t="str">
            <v/>
          </cell>
          <cell r="B1815" t="str">
            <v/>
          </cell>
          <cell r="C1815" t="str">
            <v/>
          </cell>
          <cell r="D1815" t="str">
            <v/>
          </cell>
          <cell r="E1815" t="str">
            <v/>
          </cell>
          <cell r="G1815" t="str">
            <v/>
          </cell>
          <cell r="H1815" t="str">
            <v/>
          </cell>
          <cell r="I1815" t="str">
            <v/>
          </cell>
          <cell r="K1815" t="str">
            <v/>
          </cell>
        </row>
        <row r="1816">
          <cell r="A1816" t="str">
            <v/>
          </cell>
          <cell r="B1816" t="str">
            <v/>
          </cell>
          <cell r="C1816" t="str">
            <v/>
          </cell>
          <cell r="D1816" t="str">
            <v/>
          </cell>
          <cell r="E1816" t="str">
            <v/>
          </cell>
          <cell r="G1816" t="str">
            <v/>
          </cell>
          <cell r="H1816" t="str">
            <v/>
          </cell>
          <cell r="I1816" t="str">
            <v/>
          </cell>
          <cell r="K1816" t="str">
            <v/>
          </cell>
        </row>
        <row r="1817">
          <cell r="A1817" t="str">
            <v/>
          </cell>
          <cell r="B1817" t="str">
            <v/>
          </cell>
          <cell r="C1817" t="str">
            <v/>
          </cell>
          <cell r="D1817" t="str">
            <v/>
          </cell>
          <cell r="E1817" t="str">
            <v/>
          </cell>
          <cell r="G1817" t="str">
            <v/>
          </cell>
          <cell r="H1817" t="str">
            <v/>
          </cell>
          <cell r="I1817" t="str">
            <v/>
          </cell>
          <cell r="K1817" t="str">
            <v/>
          </cell>
        </row>
        <row r="1818">
          <cell r="A1818" t="str">
            <v/>
          </cell>
          <cell r="B1818" t="str">
            <v/>
          </cell>
          <cell r="C1818" t="str">
            <v/>
          </cell>
          <cell r="D1818" t="str">
            <v/>
          </cell>
          <cell r="E1818" t="str">
            <v/>
          </cell>
          <cell r="G1818" t="str">
            <v/>
          </cell>
          <cell r="H1818" t="str">
            <v/>
          </cell>
          <cell r="I1818" t="str">
            <v/>
          </cell>
          <cell r="K1818" t="str">
            <v/>
          </cell>
        </row>
        <row r="1819">
          <cell r="A1819" t="str">
            <v/>
          </cell>
          <cell r="B1819" t="str">
            <v/>
          </cell>
          <cell r="C1819" t="str">
            <v/>
          </cell>
          <cell r="D1819" t="str">
            <v/>
          </cell>
          <cell r="E1819" t="str">
            <v/>
          </cell>
          <cell r="G1819" t="str">
            <v/>
          </cell>
          <cell r="H1819" t="str">
            <v/>
          </cell>
          <cell r="I1819" t="str">
            <v/>
          </cell>
          <cell r="K1819" t="str">
            <v/>
          </cell>
        </row>
        <row r="1820">
          <cell r="A1820" t="str">
            <v/>
          </cell>
          <cell r="B1820" t="str">
            <v/>
          </cell>
          <cell r="C1820" t="str">
            <v/>
          </cell>
          <cell r="D1820" t="str">
            <v/>
          </cell>
          <cell r="E1820" t="str">
            <v/>
          </cell>
          <cell r="G1820" t="str">
            <v/>
          </cell>
          <cell r="H1820" t="str">
            <v/>
          </cell>
          <cell r="I1820" t="str">
            <v/>
          </cell>
          <cell r="K1820" t="str">
            <v/>
          </cell>
        </row>
        <row r="1821">
          <cell r="A1821" t="str">
            <v/>
          </cell>
          <cell r="B1821" t="str">
            <v/>
          </cell>
          <cell r="C1821" t="str">
            <v/>
          </cell>
          <cell r="D1821" t="str">
            <v/>
          </cell>
          <cell r="E1821" t="str">
            <v/>
          </cell>
          <cell r="G1821" t="str">
            <v/>
          </cell>
          <cell r="H1821" t="str">
            <v/>
          </cell>
          <cell r="I1821" t="str">
            <v/>
          </cell>
          <cell r="K1821" t="str">
            <v/>
          </cell>
        </row>
        <row r="1822">
          <cell r="A1822" t="str">
            <v/>
          </cell>
          <cell r="B1822" t="str">
            <v/>
          </cell>
          <cell r="C1822" t="str">
            <v/>
          </cell>
          <cell r="D1822" t="str">
            <v/>
          </cell>
          <cell r="E1822" t="str">
            <v/>
          </cell>
          <cell r="G1822" t="str">
            <v/>
          </cell>
          <cell r="H1822" t="str">
            <v/>
          </cell>
          <cell r="I1822" t="str">
            <v/>
          </cell>
          <cell r="K1822" t="str">
            <v/>
          </cell>
        </row>
        <row r="1823">
          <cell r="A1823" t="str">
            <v/>
          </cell>
          <cell r="B1823" t="str">
            <v/>
          </cell>
          <cell r="C1823" t="str">
            <v/>
          </cell>
          <cell r="D1823" t="str">
            <v/>
          </cell>
          <cell r="E1823" t="str">
            <v/>
          </cell>
          <cell r="G1823" t="str">
            <v/>
          </cell>
          <cell r="H1823" t="str">
            <v/>
          </cell>
          <cell r="I1823" t="str">
            <v/>
          </cell>
          <cell r="K1823" t="str">
            <v/>
          </cell>
        </row>
        <row r="1824">
          <cell r="A1824" t="str">
            <v/>
          </cell>
          <cell r="B1824" t="str">
            <v/>
          </cell>
          <cell r="C1824" t="str">
            <v/>
          </cell>
          <cell r="D1824" t="str">
            <v/>
          </cell>
          <cell r="E1824" t="str">
            <v/>
          </cell>
          <cell r="G1824" t="str">
            <v/>
          </cell>
          <cell r="H1824" t="str">
            <v/>
          </cell>
          <cell r="I1824" t="str">
            <v/>
          </cell>
          <cell r="K1824" t="str">
            <v/>
          </cell>
        </row>
        <row r="1825">
          <cell r="A1825" t="str">
            <v/>
          </cell>
          <cell r="B1825" t="str">
            <v/>
          </cell>
          <cell r="C1825" t="str">
            <v/>
          </cell>
          <cell r="D1825" t="str">
            <v/>
          </cell>
          <cell r="E1825" t="str">
            <v/>
          </cell>
          <cell r="G1825" t="str">
            <v/>
          </cell>
          <cell r="H1825" t="str">
            <v/>
          </cell>
          <cell r="I1825" t="str">
            <v/>
          </cell>
          <cell r="K1825" t="str">
            <v/>
          </cell>
        </row>
        <row r="1826">
          <cell r="A1826" t="str">
            <v/>
          </cell>
          <cell r="B1826" t="str">
            <v/>
          </cell>
          <cell r="C1826" t="str">
            <v/>
          </cell>
          <cell r="D1826" t="str">
            <v/>
          </cell>
          <cell r="E1826" t="str">
            <v/>
          </cell>
          <cell r="G1826" t="str">
            <v/>
          </cell>
          <cell r="H1826" t="str">
            <v/>
          </cell>
          <cell r="I1826" t="str">
            <v/>
          </cell>
          <cell r="K1826" t="str">
            <v/>
          </cell>
        </row>
        <row r="1827">
          <cell r="A1827" t="str">
            <v/>
          </cell>
          <cell r="B1827" t="str">
            <v/>
          </cell>
          <cell r="C1827" t="str">
            <v/>
          </cell>
          <cell r="D1827" t="str">
            <v/>
          </cell>
          <cell r="E1827" t="str">
            <v/>
          </cell>
          <cell r="G1827" t="str">
            <v/>
          </cell>
          <cell r="H1827" t="str">
            <v/>
          </cell>
          <cell r="I1827" t="str">
            <v/>
          </cell>
          <cell r="K1827" t="str">
            <v/>
          </cell>
        </row>
        <row r="1828">
          <cell r="A1828" t="str">
            <v/>
          </cell>
          <cell r="B1828" t="str">
            <v/>
          </cell>
          <cell r="C1828" t="str">
            <v/>
          </cell>
          <cell r="D1828" t="str">
            <v/>
          </cell>
          <cell r="E1828" t="str">
            <v/>
          </cell>
          <cell r="G1828" t="str">
            <v/>
          </cell>
          <cell r="H1828" t="str">
            <v/>
          </cell>
          <cell r="I1828" t="str">
            <v/>
          </cell>
          <cell r="K1828" t="str">
            <v/>
          </cell>
        </row>
        <row r="1829">
          <cell r="A1829" t="str">
            <v/>
          </cell>
          <cell r="B1829" t="str">
            <v/>
          </cell>
          <cell r="C1829" t="str">
            <v/>
          </cell>
          <cell r="D1829" t="str">
            <v/>
          </cell>
          <cell r="E1829" t="str">
            <v/>
          </cell>
          <cell r="G1829" t="str">
            <v/>
          </cell>
          <cell r="H1829" t="str">
            <v/>
          </cell>
          <cell r="I1829" t="str">
            <v/>
          </cell>
          <cell r="K1829" t="str">
            <v/>
          </cell>
        </row>
        <row r="1830">
          <cell r="A1830" t="str">
            <v/>
          </cell>
          <cell r="B1830" t="str">
            <v/>
          </cell>
          <cell r="C1830" t="str">
            <v/>
          </cell>
          <cell r="D1830" t="str">
            <v/>
          </cell>
          <cell r="E1830" t="str">
            <v/>
          </cell>
          <cell r="G1830" t="str">
            <v/>
          </cell>
          <cell r="H1830" t="str">
            <v/>
          </cell>
          <cell r="I1830" t="str">
            <v/>
          </cell>
          <cell r="K1830" t="str">
            <v/>
          </cell>
        </row>
        <row r="1831">
          <cell r="A1831" t="str">
            <v/>
          </cell>
          <cell r="B1831" t="str">
            <v/>
          </cell>
          <cell r="C1831" t="str">
            <v/>
          </cell>
          <cell r="D1831" t="str">
            <v/>
          </cell>
          <cell r="E1831" t="str">
            <v/>
          </cell>
          <cell r="G1831" t="str">
            <v/>
          </cell>
          <cell r="H1831" t="str">
            <v/>
          </cell>
          <cell r="I1831" t="str">
            <v/>
          </cell>
          <cell r="K1831" t="str">
            <v/>
          </cell>
        </row>
        <row r="1832">
          <cell r="A1832" t="str">
            <v/>
          </cell>
          <cell r="B1832" t="str">
            <v/>
          </cell>
          <cell r="C1832" t="str">
            <v/>
          </cell>
          <cell r="D1832" t="str">
            <v/>
          </cell>
          <cell r="E1832" t="str">
            <v/>
          </cell>
          <cell r="G1832" t="str">
            <v/>
          </cell>
          <cell r="H1832" t="str">
            <v/>
          </cell>
          <cell r="I1832" t="str">
            <v/>
          </cell>
          <cell r="K1832" t="str">
            <v/>
          </cell>
        </row>
        <row r="1833">
          <cell r="A1833" t="str">
            <v/>
          </cell>
          <cell r="B1833" t="str">
            <v/>
          </cell>
          <cell r="C1833" t="str">
            <v/>
          </cell>
          <cell r="D1833" t="str">
            <v/>
          </cell>
          <cell r="E1833" t="str">
            <v/>
          </cell>
          <cell r="G1833" t="str">
            <v/>
          </cell>
          <cell r="H1833" t="str">
            <v/>
          </cell>
          <cell r="I1833" t="str">
            <v/>
          </cell>
          <cell r="K1833" t="str">
            <v/>
          </cell>
        </row>
        <row r="1834">
          <cell r="A1834" t="str">
            <v/>
          </cell>
          <cell r="B1834" t="str">
            <v/>
          </cell>
          <cell r="C1834" t="str">
            <v/>
          </cell>
          <cell r="D1834" t="str">
            <v/>
          </cell>
          <cell r="E1834" t="str">
            <v/>
          </cell>
          <cell r="G1834" t="str">
            <v/>
          </cell>
          <cell r="H1834" t="str">
            <v/>
          </cell>
          <cell r="I1834" t="str">
            <v/>
          </cell>
          <cell r="K1834" t="str">
            <v/>
          </cell>
        </row>
        <row r="1835">
          <cell r="A1835" t="str">
            <v/>
          </cell>
          <cell r="B1835" t="str">
            <v/>
          </cell>
          <cell r="C1835" t="str">
            <v/>
          </cell>
          <cell r="D1835" t="str">
            <v/>
          </cell>
          <cell r="E1835" t="str">
            <v/>
          </cell>
          <cell r="G1835" t="str">
            <v/>
          </cell>
          <cell r="H1835" t="str">
            <v/>
          </cell>
          <cell r="I1835" t="str">
            <v/>
          </cell>
          <cell r="K1835" t="str">
            <v/>
          </cell>
        </row>
        <row r="1836">
          <cell r="A1836" t="str">
            <v/>
          </cell>
          <cell r="B1836" t="str">
            <v/>
          </cell>
          <cell r="C1836" t="str">
            <v/>
          </cell>
          <cell r="D1836" t="str">
            <v/>
          </cell>
          <cell r="E1836" t="str">
            <v/>
          </cell>
          <cell r="G1836" t="str">
            <v/>
          </cell>
          <cell r="H1836" t="str">
            <v/>
          </cell>
          <cell r="I1836" t="str">
            <v/>
          </cell>
          <cell r="K1836" t="str">
            <v/>
          </cell>
        </row>
        <row r="1837">
          <cell r="A1837" t="str">
            <v/>
          </cell>
          <cell r="B1837" t="str">
            <v/>
          </cell>
          <cell r="C1837" t="str">
            <v/>
          </cell>
          <cell r="D1837" t="str">
            <v/>
          </cell>
          <cell r="E1837" t="str">
            <v/>
          </cell>
          <cell r="G1837" t="str">
            <v/>
          </cell>
          <cell r="H1837" t="str">
            <v/>
          </cell>
          <cell r="I1837" t="str">
            <v/>
          </cell>
          <cell r="K1837" t="str">
            <v/>
          </cell>
        </row>
        <row r="1838">
          <cell r="A1838" t="str">
            <v/>
          </cell>
          <cell r="B1838" t="str">
            <v/>
          </cell>
          <cell r="C1838" t="str">
            <v/>
          </cell>
          <cell r="D1838" t="str">
            <v/>
          </cell>
          <cell r="E1838" t="str">
            <v/>
          </cell>
          <cell r="G1838" t="str">
            <v/>
          </cell>
          <cell r="H1838" t="str">
            <v/>
          </cell>
          <cell r="I1838" t="str">
            <v/>
          </cell>
          <cell r="K1838" t="str">
            <v/>
          </cell>
        </row>
        <row r="1839">
          <cell r="A1839" t="str">
            <v/>
          </cell>
          <cell r="B1839" t="str">
            <v/>
          </cell>
          <cell r="C1839" t="str">
            <v/>
          </cell>
          <cell r="D1839" t="str">
            <v/>
          </cell>
          <cell r="E1839" t="str">
            <v/>
          </cell>
          <cell r="G1839" t="str">
            <v/>
          </cell>
          <cell r="H1839" t="str">
            <v/>
          </cell>
          <cell r="I1839" t="str">
            <v/>
          </cell>
          <cell r="K1839" t="str">
            <v/>
          </cell>
        </row>
        <row r="1840">
          <cell r="A1840" t="str">
            <v/>
          </cell>
          <cell r="B1840" t="str">
            <v/>
          </cell>
          <cell r="C1840" t="str">
            <v/>
          </cell>
          <cell r="D1840" t="str">
            <v/>
          </cell>
          <cell r="E1840" t="str">
            <v/>
          </cell>
          <cell r="G1840" t="str">
            <v/>
          </cell>
          <cell r="H1840" t="str">
            <v/>
          </cell>
          <cell r="I1840" t="str">
            <v/>
          </cell>
          <cell r="K1840" t="str">
            <v/>
          </cell>
        </row>
        <row r="1841">
          <cell r="A1841" t="str">
            <v/>
          </cell>
          <cell r="B1841" t="str">
            <v/>
          </cell>
          <cell r="C1841" t="str">
            <v/>
          </cell>
          <cell r="D1841" t="str">
            <v/>
          </cell>
          <cell r="E1841" t="str">
            <v/>
          </cell>
          <cell r="G1841" t="str">
            <v/>
          </cell>
          <cell r="H1841" t="str">
            <v/>
          </cell>
          <cell r="I1841" t="str">
            <v/>
          </cell>
          <cell r="K1841" t="str">
            <v/>
          </cell>
        </row>
        <row r="1842">
          <cell r="A1842" t="str">
            <v/>
          </cell>
          <cell r="B1842" t="str">
            <v/>
          </cell>
          <cell r="C1842" t="str">
            <v/>
          </cell>
          <cell r="D1842" t="str">
            <v/>
          </cell>
          <cell r="E1842" t="str">
            <v/>
          </cell>
          <cell r="G1842" t="str">
            <v/>
          </cell>
          <cell r="H1842" t="str">
            <v/>
          </cell>
          <cell r="I1842" t="str">
            <v/>
          </cell>
          <cell r="K1842" t="str">
            <v/>
          </cell>
        </row>
        <row r="1843">
          <cell r="A1843" t="str">
            <v/>
          </cell>
          <cell r="B1843" t="str">
            <v/>
          </cell>
          <cell r="C1843" t="str">
            <v/>
          </cell>
          <cell r="D1843" t="str">
            <v/>
          </cell>
          <cell r="E1843" t="str">
            <v/>
          </cell>
          <cell r="G1843" t="str">
            <v/>
          </cell>
          <cell r="H1843" t="str">
            <v/>
          </cell>
          <cell r="I1843" t="str">
            <v/>
          </cell>
          <cell r="K1843" t="str">
            <v/>
          </cell>
        </row>
        <row r="1844">
          <cell r="A1844" t="str">
            <v/>
          </cell>
          <cell r="B1844" t="str">
            <v/>
          </cell>
          <cell r="C1844" t="str">
            <v/>
          </cell>
          <cell r="D1844" t="str">
            <v/>
          </cell>
          <cell r="E1844" t="str">
            <v/>
          </cell>
          <cell r="G1844" t="str">
            <v/>
          </cell>
          <cell r="H1844" t="str">
            <v/>
          </cell>
          <cell r="I1844" t="str">
            <v/>
          </cell>
          <cell r="K1844" t="str">
            <v/>
          </cell>
        </row>
        <row r="1845">
          <cell r="A1845" t="str">
            <v/>
          </cell>
          <cell r="B1845" t="str">
            <v/>
          </cell>
          <cell r="C1845" t="str">
            <v/>
          </cell>
          <cell r="D1845" t="str">
            <v/>
          </cell>
          <cell r="E1845" t="str">
            <v/>
          </cell>
          <cell r="G1845" t="str">
            <v/>
          </cell>
          <cell r="H1845" t="str">
            <v/>
          </cell>
          <cell r="I1845" t="str">
            <v/>
          </cell>
          <cell r="K1845" t="str">
            <v/>
          </cell>
        </row>
        <row r="1846">
          <cell r="A1846" t="str">
            <v/>
          </cell>
          <cell r="B1846" t="str">
            <v/>
          </cell>
          <cell r="C1846" t="str">
            <v/>
          </cell>
          <cell r="D1846" t="str">
            <v/>
          </cell>
          <cell r="E1846" t="str">
            <v/>
          </cell>
          <cell r="G1846" t="str">
            <v/>
          </cell>
          <cell r="H1846" t="str">
            <v/>
          </cell>
          <cell r="I1846" t="str">
            <v/>
          </cell>
          <cell r="K1846" t="str">
            <v/>
          </cell>
        </row>
        <row r="1847">
          <cell r="A1847" t="str">
            <v/>
          </cell>
          <cell r="B1847" t="str">
            <v/>
          </cell>
          <cell r="C1847" t="str">
            <v/>
          </cell>
          <cell r="D1847" t="str">
            <v/>
          </cell>
          <cell r="E1847" t="str">
            <v/>
          </cell>
          <cell r="G1847" t="str">
            <v/>
          </cell>
          <cell r="H1847" t="str">
            <v/>
          </cell>
          <cell r="I1847" t="str">
            <v/>
          </cell>
          <cell r="K1847" t="str">
            <v/>
          </cell>
        </row>
        <row r="1848">
          <cell r="A1848" t="str">
            <v/>
          </cell>
          <cell r="B1848" t="str">
            <v/>
          </cell>
          <cell r="C1848" t="str">
            <v/>
          </cell>
          <cell r="D1848" t="str">
            <v/>
          </cell>
          <cell r="E1848" t="str">
            <v/>
          </cell>
          <cell r="G1848" t="str">
            <v/>
          </cell>
          <cell r="H1848" t="str">
            <v/>
          </cell>
          <cell r="I1848" t="str">
            <v/>
          </cell>
          <cell r="K1848" t="str">
            <v/>
          </cell>
        </row>
        <row r="1849">
          <cell r="A1849" t="str">
            <v/>
          </cell>
          <cell r="B1849" t="str">
            <v/>
          </cell>
          <cell r="C1849" t="str">
            <v/>
          </cell>
          <cell r="D1849" t="str">
            <v/>
          </cell>
          <cell r="E1849" t="str">
            <v/>
          </cell>
          <cell r="G1849" t="str">
            <v/>
          </cell>
          <cell r="H1849" t="str">
            <v/>
          </cell>
          <cell r="I1849" t="str">
            <v/>
          </cell>
          <cell r="K1849" t="str">
            <v/>
          </cell>
        </row>
        <row r="1850">
          <cell r="A1850" t="str">
            <v/>
          </cell>
          <cell r="B1850" t="str">
            <v/>
          </cell>
          <cell r="C1850" t="str">
            <v/>
          </cell>
          <cell r="D1850" t="str">
            <v/>
          </cell>
          <cell r="E1850" t="str">
            <v/>
          </cell>
          <cell r="G1850" t="str">
            <v/>
          </cell>
          <cell r="H1850" t="str">
            <v/>
          </cell>
          <cell r="I1850" t="str">
            <v/>
          </cell>
          <cell r="K1850" t="str">
            <v/>
          </cell>
        </row>
        <row r="1851">
          <cell r="A1851" t="str">
            <v/>
          </cell>
          <cell r="B1851" t="str">
            <v/>
          </cell>
          <cell r="C1851" t="str">
            <v/>
          </cell>
          <cell r="D1851" t="str">
            <v/>
          </cell>
          <cell r="E1851" t="str">
            <v/>
          </cell>
          <cell r="G1851" t="str">
            <v/>
          </cell>
          <cell r="H1851" t="str">
            <v/>
          </cell>
          <cell r="I1851" t="str">
            <v/>
          </cell>
          <cell r="K1851" t="str">
            <v/>
          </cell>
        </row>
        <row r="1852">
          <cell r="A1852" t="str">
            <v/>
          </cell>
          <cell r="B1852" t="str">
            <v/>
          </cell>
          <cell r="C1852" t="str">
            <v/>
          </cell>
          <cell r="D1852" t="str">
            <v/>
          </cell>
          <cell r="E1852" t="str">
            <v/>
          </cell>
          <cell r="G1852" t="str">
            <v/>
          </cell>
          <cell r="H1852" t="str">
            <v/>
          </cell>
          <cell r="I1852" t="str">
            <v/>
          </cell>
          <cell r="K1852" t="str">
            <v/>
          </cell>
        </row>
        <row r="1853">
          <cell r="A1853" t="str">
            <v/>
          </cell>
          <cell r="B1853" t="str">
            <v/>
          </cell>
          <cell r="C1853" t="str">
            <v/>
          </cell>
          <cell r="D1853" t="str">
            <v/>
          </cell>
          <cell r="E1853" t="str">
            <v/>
          </cell>
          <cell r="G1853" t="str">
            <v/>
          </cell>
          <cell r="H1853" t="str">
            <v/>
          </cell>
          <cell r="I1853" t="str">
            <v/>
          </cell>
          <cell r="K1853" t="str">
            <v/>
          </cell>
        </row>
        <row r="1854">
          <cell r="A1854" t="str">
            <v/>
          </cell>
          <cell r="B1854" t="str">
            <v/>
          </cell>
          <cell r="C1854" t="str">
            <v/>
          </cell>
          <cell r="D1854" t="str">
            <v/>
          </cell>
          <cell r="E1854" t="str">
            <v/>
          </cell>
          <cell r="G1854" t="str">
            <v/>
          </cell>
          <cell r="H1854" t="str">
            <v/>
          </cell>
          <cell r="I1854" t="str">
            <v/>
          </cell>
          <cell r="K1854" t="str">
            <v/>
          </cell>
        </row>
        <row r="1855">
          <cell r="A1855" t="str">
            <v/>
          </cell>
          <cell r="B1855" t="str">
            <v/>
          </cell>
          <cell r="C1855" t="str">
            <v/>
          </cell>
          <cell r="D1855" t="str">
            <v/>
          </cell>
          <cell r="E1855" t="str">
            <v/>
          </cell>
          <cell r="G1855" t="str">
            <v/>
          </cell>
          <cell r="H1855" t="str">
            <v/>
          </cell>
          <cell r="I1855" t="str">
            <v/>
          </cell>
          <cell r="K1855" t="str">
            <v/>
          </cell>
        </row>
        <row r="1856">
          <cell r="A1856" t="str">
            <v/>
          </cell>
          <cell r="B1856" t="str">
            <v/>
          </cell>
          <cell r="C1856" t="str">
            <v/>
          </cell>
          <cell r="D1856" t="str">
            <v/>
          </cell>
          <cell r="E1856" t="str">
            <v/>
          </cell>
          <cell r="G1856" t="str">
            <v/>
          </cell>
          <cell r="H1856" t="str">
            <v/>
          </cell>
          <cell r="I1856" t="str">
            <v/>
          </cell>
          <cell r="K1856" t="str">
            <v/>
          </cell>
        </row>
        <row r="1857">
          <cell r="A1857" t="str">
            <v/>
          </cell>
          <cell r="B1857" t="str">
            <v/>
          </cell>
          <cell r="C1857" t="str">
            <v/>
          </cell>
          <cell r="D1857" t="str">
            <v/>
          </cell>
          <cell r="E1857" t="str">
            <v/>
          </cell>
          <cell r="G1857" t="str">
            <v/>
          </cell>
          <cell r="H1857" t="str">
            <v/>
          </cell>
          <cell r="I1857" t="str">
            <v/>
          </cell>
          <cell r="K1857" t="str">
            <v/>
          </cell>
        </row>
        <row r="1858">
          <cell r="A1858" t="str">
            <v/>
          </cell>
          <cell r="B1858" t="str">
            <v/>
          </cell>
          <cell r="C1858" t="str">
            <v/>
          </cell>
          <cell r="D1858" t="str">
            <v/>
          </cell>
          <cell r="E1858" t="str">
            <v/>
          </cell>
          <cell r="G1858" t="str">
            <v/>
          </cell>
          <cell r="H1858" t="str">
            <v/>
          </cell>
          <cell r="I1858" t="str">
            <v/>
          </cell>
          <cell r="K1858" t="str">
            <v/>
          </cell>
        </row>
        <row r="1859">
          <cell r="A1859" t="str">
            <v/>
          </cell>
          <cell r="B1859" t="str">
            <v/>
          </cell>
          <cell r="C1859" t="str">
            <v/>
          </cell>
          <cell r="D1859" t="str">
            <v/>
          </cell>
          <cell r="E1859" t="str">
            <v/>
          </cell>
          <cell r="G1859" t="str">
            <v/>
          </cell>
          <cell r="H1859" t="str">
            <v/>
          </cell>
          <cell r="I1859" t="str">
            <v/>
          </cell>
          <cell r="K1859" t="str">
            <v/>
          </cell>
        </row>
        <row r="1860">
          <cell r="A1860" t="str">
            <v/>
          </cell>
          <cell r="B1860" t="str">
            <v/>
          </cell>
          <cell r="C1860" t="str">
            <v/>
          </cell>
          <cell r="D1860" t="str">
            <v/>
          </cell>
          <cell r="E1860" t="str">
            <v/>
          </cell>
          <cell r="G1860" t="str">
            <v/>
          </cell>
          <cell r="H1860" t="str">
            <v/>
          </cell>
          <cell r="I1860" t="str">
            <v/>
          </cell>
          <cell r="K1860" t="str">
            <v/>
          </cell>
        </row>
        <row r="1861">
          <cell r="A1861" t="str">
            <v/>
          </cell>
          <cell r="B1861" t="str">
            <v/>
          </cell>
          <cell r="C1861" t="str">
            <v/>
          </cell>
          <cell r="D1861" t="str">
            <v/>
          </cell>
          <cell r="E1861" t="str">
            <v/>
          </cell>
          <cell r="G1861" t="str">
            <v/>
          </cell>
          <cell r="H1861" t="str">
            <v/>
          </cell>
          <cell r="I1861" t="str">
            <v/>
          </cell>
          <cell r="K1861" t="str">
            <v/>
          </cell>
        </row>
        <row r="1862">
          <cell r="A1862" t="str">
            <v/>
          </cell>
          <cell r="B1862" t="str">
            <v/>
          </cell>
          <cell r="C1862" t="str">
            <v/>
          </cell>
          <cell r="D1862" t="str">
            <v/>
          </cell>
          <cell r="E1862" t="str">
            <v/>
          </cell>
          <cell r="G1862" t="str">
            <v/>
          </cell>
          <cell r="H1862" t="str">
            <v/>
          </cell>
          <cell r="I1862" t="str">
            <v/>
          </cell>
          <cell r="K1862" t="str">
            <v/>
          </cell>
        </row>
        <row r="1863">
          <cell r="A1863" t="str">
            <v/>
          </cell>
          <cell r="B1863" t="str">
            <v/>
          </cell>
          <cell r="C1863" t="str">
            <v/>
          </cell>
          <cell r="D1863" t="str">
            <v/>
          </cell>
          <cell r="E1863" t="str">
            <v/>
          </cell>
          <cell r="G1863" t="str">
            <v/>
          </cell>
          <cell r="H1863" t="str">
            <v/>
          </cell>
          <cell r="I1863" t="str">
            <v/>
          </cell>
          <cell r="K1863" t="str">
            <v/>
          </cell>
        </row>
        <row r="1864">
          <cell r="A1864" t="str">
            <v/>
          </cell>
          <cell r="B1864" t="str">
            <v/>
          </cell>
          <cell r="C1864" t="str">
            <v/>
          </cell>
          <cell r="D1864" t="str">
            <v/>
          </cell>
          <cell r="E1864" t="str">
            <v/>
          </cell>
          <cell r="G1864" t="str">
            <v/>
          </cell>
          <cell r="H1864" t="str">
            <v/>
          </cell>
          <cell r="I1864" t="str">
            <v/>
          </cell>
          <cell r="K1864" t="str">
            <v/>
          </cell>
        </row>
        <row r="1865">
          <cell r="A1865" t="str">
            <v/>
          </cell>
          <cell r="B1865" t="str">
            <v/>
          </cell>
          <cell r="C1865" t="str">
            <v/>
          </cell>
          <cell r="D1865" t="str">
            <v/>
          </cell>
          <cell r="E1865" t="str">
            <v/>
          </cell>
          <cell r="G1865" t="str">
            <v/>
          </cell>
          <cell r="H1865" t="str">
            <v/>
          </cell>
          <cell r="I1865" t="str">
            <v/>
          </cell>
          <cell r="K1865" t="str">
            <v/>
          </cell>
        </row>
        <row r="1866">
          <cell r="A1866" t="str">
            <v/>
          </cell>
          <cell r="B1866" t="str">
            <v/>
          </cell>
          <cell r="C1866" t="str">
            <v/>
          </cell>
          <cell r="D1866" t="str">
            <v/>
          </cell>
          <cell r="E1866" t="str">
            <v/>
          </cell>
          <cell r="G1866" t="str">
            <v/>
          </cell>
          <cell r="H1866" t="str">
            <v/>
          </cell>
          <cell r="I1866" t="str">
            <v/>
          </cell>
          <cell r="K1866" t="str">
            <v/>
          </cell>
        </row>
        <row r="1867">
          <cell r="A1867" t="str">
            <v/>
          </cell>
          <cell r="B1867" t="str">
            <v/>
          </cell>
          <cell r="C1867" t="str">
            <v/>
          </cell>
          <cell r="D1867" t="str">
            <v/>
          </cell>
          <cell r="E1867" t="str">
            <v/>
          </cell>
          <cell r="G1867" t="str">
            <v/>
          </cell>
          <cell r="H1867" t="str">
            <v/>
          </cell>
          <cell r="I1867" t="str">
            <v/>
          </cell>
          <cell r="K1867" t="str">
            <v/>
          </cell>
        </row>
        <row r="1868">
          <cell r="A1868" t="str">
            <v/>
          </cell>
          <cell r="B1868" t="str">
            <v/>
          </cell>
          <cell r="C1868" t="str">
            <v/>
          </cell>
          <cell r="D1868" t="str">
            <v/>
          </cell>
          <cell r="E1868" t="str">
            <v/>
          </cell>
          <cell r="G1868" t="str">
            <v/>
          </cell>
          <cell r="H1868" t="str">
            <v/>
          </cell>
          <cell r="I1868" t="str">
            <v/>
          </cell>
          <cell r="K1868" t="str">
            <v/>
          </cell>
        </row>
        <row r="1869">
          <cell r="A1869" t="str">
            <v/>
          </cell>
          <cell r="B1869" t="str">
            <v/>
          </cell>
          <cell r="C1869" t="str">
            <v/>
          </cell>
          <cell r="D1869" t="str">
            <v/>
          </cell>
          <cell r="E1869" t="str">
            <v/>
          </cell>
          <cell r="G1869" t="str">
            <v/>
          </cell>
          <cell r="H1869" t="str">
            <v/>
          </cell>
          <cell r="I1869" t="str">
            <v/>
          </cell>
          <cell r="K1869" t="str">
            <v/>
          </cell>
        </row>
        <row r="1870">
          <cell r="A1870" t="str">
            <v/>
          </cell>
          <cell r="B1870" t="str">
            <v/>
          </cell>
          <cell r="C1870" t="str">
            <v/>
          </cell>
          <cell r="D1870" t="str">
            <v/>
          </cell>
          <cell r="E1870" t="str">
            <v/>
          </cell>
          <cell r="G1870" t="str">
            <v/>
          </cell>
          <cell r="H1870" t="str">
            <v/>
          </cell>
          <cell r="I1870" t="str">
            <v/>
          </cell>
          <cell r="K1870" t="str">
            <v/>
          </cell>
        </row>
        <row r="1871">
          <cell r="A1871" t="str">
            <v/>
          </cell>
          <cell r="B1871" t="str">
            <v/>
          </cell>
          <cell r="C1871" t="str">
            <v/>
          </cell>
          <cell r="D1871" t="str">
            <v/>
          </cell>
          <cell r="E1871" t="str">
            <v/>
          </cell>
          <cell r="G1871" t="str">
            <v/>
          </cell>
          <cell r="H1871" t="str">
            <v/>
          </cell>
          <cell r="I1871" t="str">
            <v/>
          </cell>
          <cell r="K1871" t="str">
            <v/>
          </cell>
        </row>
        <row r="1872">
          <cell r="A1872" t="str">
            <v/>
          </cell>
          <cell r="B1872" t="str">
            <v/>
          </cell>
          <cell r="C1872" t="str">
            <v/>
          </cell>
          <cell r="D1872" t="str">
            <v/>
          </cell>
          <cell r="E1872" t="str">
            <v/>
          </cell>
          <cell r="G1872" t="str">
            <v/>
          </cell>
          <cell r="H1872" t="str">
            <v/>
          </cell>
          <cell r="I1872" t="str">
            <v/>
          </cell>
          <cell r="K1872" t="str">
            <v/>
          </cell>
        </row>
        <row r="1873">
          <cell r="A1873" t="str">
            <v/>
          </cell>
          <cell r="B1873" t="str">
            <v/>
          </cell>
          <cell r="C1873" t="str">
            <v/>
          </cell>
          <cell r="D1873" t="str">
            <v/>
          </cell>
          <cell r="E1873" t="str">
            <v/>
          </cell>
          <cell r="G1873" t="str">
            <v/>
          </cell>
          <cell r="H1873" t="str">
            <v/>
          </cell>
          <cell r="I1873" t="str">
            <v/>
          </cell>
          <cell r="K1873" t="str">
            <v/>
          </cell>
        </row>
        <row r="1874">
          <cell r="A1874" t="str">
            <v/>
          </cell>
          <cell r="B1874" t="str">
            <v/>
          </cell>
          <cell r="C1874" t="str">
            <v/>
          </cell>
          <cell r="D1874" t="str">
            <v/>
          </cell>
          <cell r="E1874" t="str">
            <v/>
          </cell>
          <cell r="G1874" t="str">
            <v/>
          </cell>
          <cell r="H1874" t="str">
            <v/>
          </cell>
          <cell r="I1874" t="str">
            <v/>
          </cell>
          <cell r="K1874" t="str">
            <v/>
          </cell>
        </row>
        <row r="1875">
          <cell r="A1875" t="str">
            <v/>
          </cell>
          <cell r="B1875" t="str">
            <v/>
          </cell>
          <cell r="C1875" t="str">
            <v/>
          </cell>
          <cell r="D1875" t="str">
            <v/>
          </cell>
          <cell r="E1875" t="str">
            <v/>
          </cell>
          <cell r="G1875" t="str">
            <v/>
          </cell>
          <cell r="H1875" t="str">
            <v/>
          </cell>
          <cell r="I1875" t="str">
            <v/>
          </cell>
          <cell r="K1875" t="str">
            <v/>
          </cell>
        </row>
        <row r="1876">
          <cell r="A1876" t="str">
            <v/>
          </cell>
          <cell r="B1876" t="str">
            <v/>
          </cell>
          <cell r="C1876" t="str">
            <v/>
          </cell>
          <cell r="D1876" t="str">
            <v/>
          </cell>
          <cell r="E1876" t="str">
            <v/>
          </cell>
          <cell r="G1876" t="str">
            <v/>
          </cell>
          <cell r="H1876" t="str">
            <v/>
          </cell>
          <cell r="I1876" t="str">
            <v/>
          </cell>
          <cell r="K1876" t="str">
            <v/>
          </cell>
        </row>
        <row r="1877">
          <cell r="A1877" t="str">
            <v/>
          </cell>
          <cell r="B1877" t="str">
            <v/>
          </cell>
          <cell r="C1877" t="str">
            <v/>
          </cell>
          <cell r="D1877" t="str">
            <v/>
          </cell>
          <cell r="E1877" t="str">
            <v/>
          </cell>
          <cell r="G1877" t="str">
            <v/>
          </cell>
          <cell r="H1877" t="str">
            <v/>
          </cell>
          <cell r="I1877" t="str">
            <v/>
          </cell>
          <cell r="K1877" t="str">
            <v/>
          </cell>
        </row>
        <row r="1878">
          <cell r="A1878" t="str">
            <v/>
          </cell>
          <cell r="B1878" t="str">
            <v/>
          </cell>
          <cell r="C1878" t="str">
            <v/>
          </cell>
          <cell r="D1878" t="str">
            <v/>
          </cell>
          <cell r="E1878" t="str">
            <v/>
          </cell>
          <cell r="G1878" t="str">
            <v/>
          </cell>
          <cell r="H1878" t="str">
            <v/>
          </cell>
          <cell r="I1878" t="str">
            <v/>
          </cell>
          <cell r="K1878" t="str">
            <v/>
          </cell>
        </row>
        <row r="1879">
          <cell r="A1879" t="str">
            <v/>
          </cell>
          <cell r="B1879" t="str">
            <v/>
          </cell>
          <cell r="C1879" t="str">
            <v/>
          </cell>
          <cell r="D1879" t="str">
            <v/>
          </cell>
          <cell r="E1879" t="str">
            <v/>
          </cell>
          <cell r="G1879" t="str">
            <v/>
          </cell>
          <cell r="H1879" t="str">
            <v/>
          </cell>
          <cell r="I1879" t="str">
            <v/>
          </cell>
          <cell r="K1879" t="str">
            <v/>
          </cell>
        </row>
        <row r="1880">
          <cell r="A1880" t="str">
            <v/>
          </cell>
          <cell r="B1880" t="str">
            <v/>
          </cell>
          <cell r="C1880" t="str">
            <v/>
          </cell>
          <cell r="D1880" t="str">
            <v/>
          </cell>
          <cell r="E1880" t="str">
            <v/>
          </cell>
          <cell r="G1880" t="str">
            <v/>
          </cell>
          <cell r="H1880" t="str">
            <v/>
          </cell>
          <cell r="I1880" t="str">
            <v/>
          </cell>
          <cell r="K1880" t="str">
            <v/>
          </cell>
        </row>
        <row r="1881">
          <cell r="A1881" t="str">
            <v/>
          </cell>
          <cell r="B1881" t="str">
            <v/>
          </cell>
          <cell r="C1881" t="str">
            <v/>
          </cell>
          <cell r="D1881" t="str">
            <v/>
          </cell>
          <cell r="E1881" t="str">
            <v/>
          </cell>
          <cell r="G1881" t="str">
            <v/>
          </cell>
          <cell r="H1881" t="str">
            <v/>
          </cell>
          <cell r="I1881" t="str">
            <v/>
          </cell>
          <cell r="K1881" t="str">
            <v/>
          </cell>
        </row>
        <row r="1882">
          <cell r="A1882" t="str">
            <v/>
          </cell>
          <cell r="B1882" t="str">
            <v/>
          </cell>
          <cell r="C1882" t="str">
            <v/>
          </cell>
          <cell r="D1882" t="str">
            <v/>
          </cell>
          <cell r="E1882" t="str">
            <v/>
          </cell>
          <cell r="G1882" t="str">
            <v/>
          </cell>
          <cell r="H1882" t="str">
            <v/>
          </cell>
          <cell r="I1882" t="str">
            <v/>
          </cell>
          <cell r="K1882" t="str">
            <v/>
          </cell>
        </row>
        <row r="1883">
          <cell r="A1883" t="str">
            <v/>
          </cell>
          <cell r="B1883" t="str">
            <v/>
          </cell>
          <cell r="C1883" t="str">
            <v/>
          </cell>
          <cell r="D1883" t="str">
            <v/>
          </cell>
          <cell r="E1883" t="str">
            <v/>
          </cell>
          <cell r="G1883" t="str">
            <v/>
          </cell>
          <cell r="H1883" t="str">
            <v/>
          </cell>
          <cell r="I1883" t="str">
            <v/>
          </cell>
          <cell r="K1883" t="str">
            <v/>
          </cell>
        </row>
        <row r="1884">
          <cell r="A1884" t="str">
            <v/>
          </cell>
          <cell r="B1884" t="str">
            <v/>
          </cell>
          <cell r="C1884" t="str">
            <v/>
          </cell>
          <cell r="D1884" t="str">
            <v/>
          </cell>
          <cell r="E1884" t="str">
            <v/>
          </cell>
          <cell r="G1884" t="str">
            <v/>
          </cell>
          <cell r="H1884" t="str">
            <v/>
          </cell>
          <cell r="I1884" t="str">
            <v/>
          </cell>
          <cell r="K1884" t="str">
            <v/>
          </cell>
        </row>
        <row r="1885">
          <cell r="A1885" t="str">
            <v/>
          </cell>
          <cell r="B1885" t="str">
            <v/>
          </cell>
          <cell r="C1885" t="str">
            <v/>
          </cell>
          <cell r="D1885" t="str">
            <v/>
          </cell>
          <cell r="E1885" t="str">
            <v/>
          </cell>
          <cell r="G1885" t="str">
            <v/>
          </cell>
          <cell r="H1885" t="str">
            <v/>
          </cell>
          <cell r="I1885" t="str">
            <v/>
          </cell>
          <cell r="K1885" t="str">
            <v/>
          </cell>
        </row>
        <row r="1886">
          <cell r="A1886" t="str">
            <v/>
          </cell>
          <cell r="B1886" t="str">
            <v/>
          </cell>
          <cell r="C1886" t="str">
            <v/>
          </cell>
          <cell r="D1886" t="str">
            <v/>
          </cell>
          <cell r="E1886" t="str">
            <v/>
          </cell>
          <cell r="G1886" t="str">
            <v/>
          </cell>
          <cell r="H1886" t="str">
            <v/>
          </cell>
          <cell r="I1886" t="str">
            <v/>
          </cell>
          <cell r="K1886" t="str">
            <v/>
          </cell>
        </row>
        <row r="1887">
          <cell r="A1887" t="str">
            <v/>
          </cell>
          <cell r="B1887" t="str">
            <v/>
          </cell>
          <cell r="C1887" t="str">
            <v/>
          </cell>
          <cell r="D1887" t="str">
            <v/>
          </cell>
          <cell r="E1887" t="str">
            <v/>
          </cell>
          <cell r="G1887" t="str">
            <v/>
          </cell>
          <cell r="H1887" t="str">
            <v/>
          </cell>
          <cell r="I1887" t="str">
            <v/>
          </cell>
          <cell r="K1887" t="str">
            <v/>
          </cell>
        </row>
        <row r="1888">
          <cell r="A1888" t="str">
            <v/>
          </cell>
          <cell r="B1888" t="str">
            <v/>
          </cell>
          <cell r="C1888" t="str">
            <v/>
          </cell>
          <cell r="D1888" t="str">
            <v/>
          </cell>
          <cell r="E1888" t="str">
            <v/>
          </cell>
          <cell r="G1888" t="str">
            <v/>
          </cell>
          <cell r="H1888" t="str">
            <v/>
          </cell>
          <cell r="I1888" t="str">
            <v/>
          </cell>
          <cell r="K1888" t="str">
            <v/>
          </cell>
        </row>
        <row r="1889">
          <cell r="A1889" t="str">
            <v/>
          </cell>
          <cell r="B1889" t="str">
            <v/>
          </cell>
          <cell r="C1889" t="str">
            <v/>
          </cell>
          <cell r="D1889" t="str">
            <v/>
          </cell>
          <cell r="E1889" t="str">
            <v/>
          </cell>
          <cell r="G1889" t="str">
            <v/>
          </cell>
          <cell r="H1889" t="str">
            <v/>
          </cell>
          <cell r="I1889" t="str">
            <v/>
          </cell>
          <cell r="K1889" t="str">
            <v/>
          </cell>
        </row>
        <row r="1890">
          <cell r="A1890" t="str">
            <v/>
          </cell>
          <cell r="B1890" t="str">
            <v/>
          </cell>
          <cell r="C1890" t="str">
            <v/>
          </cell>
          <cell r="D1890" t="str">
            <v/>
          </cell>
          <cell r="E1890" t="str">
            <v/>
          </cell>
          <cell r="G1890" t="str">
            <v/>
          </cell>
          <cell r="H1890" t="str">
            <v/>
          </cell>
          <cell r="I1890" t="str">
            <v/>
          </cell>
          <cell r="K1890" t="str">
            <v/>
          </cell>
        </row>
        <row r="1891">
          <cell r="A1891" t="str">
            <v/>
          </cell>
          <cell r="B1891" t="str">
            <v/>
          </cell>
          <cell r="C1891" t="str">
            <v/>
          </cell>
          <cell r="D1891" t="str">
            <v/>
          </cell>
          <cell r="E1891" t="str">
            <v/>
          </cell>
          <cell r="G1891" t="str">
            <v/>
          </cell>
          <cell r="H1891" t="str">
            <v/>
          </cell>
          <cell r="I1891" t="str">
            <v/>
          </cell>
          <cell r="K1891" t="str">
            <v/>
          </cell>
        </row>
        <row r="1892">
          <cell r="A1892" t="str">
            <v/>
          </cell>
          <cell r="B1892" t="str">
            <v/>
          </cell>
          <cell r="C1892" t="str">
            <v/>
          </cell>
          <cell r="D1892" t="str">
            <v/>
          </cell>
          <cell r="E1892" t="str">
            <v/>
          </cell>
          <cell r="G1892" t="str">
            <v/>
          </cell>
          <cell r="H1892" t="str">
            <v/>
          </cell>
          <cell r="I1892" t="str">
            <v/>
          </cell>
          <cell r="K1892" t="str">
            <v/>
          </cell>
        </row>
        <row r="1893">
          <cell r="A1893" t="str">
            <v/>
          </cell>
          <cell r="B1893" t="str">
            <v/>
          </cell>
          <cell r="C1893" t="str">
            <v/>
          </cell>
          <cell r="D1893" t="str">
            <v/>
          </cell>
          <cell r="E1893" t="str">
            <v/>
          </cell>
          <cell r="G1893" t="str">
            <v/>
          </cell>
          <cell r="H1893" t="str">
            <v/>
          </cell>
          <cell r="I1893" t="str">
            <v/>
          </cell>
          <cell r="K1893" t="str">
            <v/>
          </cell>
        </row>
        <row r="1894">
          <cell r="A1894" t="str">
            <v/>
          </cell>
          <cell r="B1894" t="str">
            <v/>
          </cell>
          <cell r="C1894" t="str">
            <v/>
          </cell>
          <cell r="D1894" t="str">
            <v/>
          </cell>
          <cell r="E1894" t="str">
            <v/>
          </cell>
          <cell r="G1894" t="str">
            <v/>
          </cell>
          <cell r="H1894" t="str">
            <v/>
          </cell>
          <cell r="I1894" t="str">
            <v/>
          </cell>
          <cell r="K1894" t="str">
            <v/>
          </cell>
        </row>
        <row r="1895">
          <cell r="A1895" t="str">
            <v/>
          </cell>
          <cell r="B1895" t="str">
            <v/>
          </cell>
          <cell r="C1895" t="str">
            <v/>
          </cell>
          <cell r="D1895" t="str">
            <v/>
          </cell>
          <cell r="E1895" t="str">
            <v/>
          </cell>
          <cell r="G1895" t="str">
            <v/>
          </cell>
          <cell r="H1895" t="str">
            <v/>
          </cell>
          <cell r="I1895" t="str">
            <v/>
          </cell>
          <cell r="K1895" t="str">
            <v/>
          </cell>
        </row>
        <row r="1896">
          <cell r="A1896" t="str">
            <v/>
          </cell>
          <cell r="B1896" t="str">
            <v/>
          </cell>
          <cell r="C1896" t="str">
            <v/>
          </cell>
          <cell r="D1896" t="str">
            <v/>
          </cell>
          <cell r="E1896" t="str">
            <v/>
          </cell>
          <cell r="G1896" t="str">
            <v/>
          </cell>
          <cell r="H1896" t="str">
            <v/>
          </cell>
          <cell r="I1896" t="str">
            <v/>
          </cell>
          <cell r="K1896" t="str">
            <v/>
          </cell>
        </row>
        <row r="1897">
          <cell r="A1897" t="str">
            <v/>
          </cell>
          <cell r="B1897" t="str">
            <v/>
          </cell>
          <cell r="C1897" t="str">
            <v/>
          </cell>
          <cell r="D1897" t="str">
            <v/>
          </cell>
          <cell r="E1897" t="str">
            <v/>
          </cell>
          <cell r="G1897" t="str">
            <v/>
          </cell>
          <cell r="H1897" t="str">
            <v/>
          </cell>
          <cell r="I1897" t="str">
            <v/>
          </cell>
          <cell r="K1897" t="str">
            <v/>
          </cell>
        </row>
        <row r="1898">
          <cell r="A1898" t="str">
            <v/>
          </cell>
          <cell r="B1898" t="str">
            <v/>
          </cell>
          <cell r="C1898" t="str">
            <v/>
          </cell>
          <cell r="D1898" t="str">
            <v/>
          </cell>
          <cell r="E1898" t="str">
            <v/>
          </cell>
          <cell r="G1898" t="str">
            <v/>
          </cell>
          <cell r="H1898" t="str">
            <v/>
          </cell>
          <cell r="I1898" t="str">
            <v/>
          </cell>
          <cell r="K1898" t="str">
            <v/>
          </cell>
        </row>
        <row r="1899">
          <cell r="A1899" t="str">
            <v/>
          </cell>
          <cell r="B1899" t="str">
            <v/>
          </cell>
          <cell r="C1899" t="str">
            <v/>
          </cell>
          <cell r="D1899" t="str">
            <v/>
          </cell>
          <cell r="E1899" t="str">
            <v/>
          </cell>
          <cell r="G1899" t="str">
            <v/>
          </cell>
          <cell r="H1899" t="str">
            <v/>
          </cell>
          <cell r="I1899" t="str">
            <v/>
          </cell>
          <cell r="K1899" t="str">
            <v/>
          </cell>
        </row>
        <row r="1900">
          <cell r="A1900" t="str">
            <v/>
          </cell>
          <cell r="B1900" t="str">
            <v/>
          </cell>
          <cell r="C1900" t="str">
            <v/>
          </cell>
          <cell r="D1900" t="str">
            <v/>
          </cell>
          <cell r="E1900" t="str">
            <v/>
          </cell>
          <cell r="G1900" t="str">
            <v/>
          </cell>
          <cell r="H1900" t="str">
            <v/>
          </cell>
          <cell r="I1900" t="str">
            <v/>
          </cell>
          <cell r="K1900" t="str">
            <v/>
          </cell>
        </row>
        <row r="1901">
          <cell r="A1901" t="str">
            <v/>
          </cell>
          <cell r="B1901" t="str">
            <v/>
          </cell>
          <cell r="C1901" t="str">
            <v/>
          </cell>
          <cell r="D1901" t="str">
            <v/>
          </cell>
          <cell r="E1901" t="str">
            <v/>
          </cell>
          <cell r="G1901" t="str">
            <v/>
          </cell>
          <cell r="H1901" t="str">
            <v/>
          </cell>
          <cell r="I1901" t="str">
            <v/>
          </cell>
          <cell r="K1901" t="str">
            <v/>
          </cell>
        </row>
        <row r="1902">
          <cell r="A1902" t="str">
            <v/>
          </cell>
          <cell r="B1902" t="str">
            <v/>
          </cell>
          <cell r="C1902" t="str">
            <v/>
          </cell>
          <cell r="D1902" t="str">
            <v/>
          </cell>
          <cell r="E1902" t="str">
            <v/>
          </cell>
          <cell r="G1902" t="str">
            <v/>
          </cell>
          <cell r="H1902" t="str">
            <v/>
          </cell>
          <cell r="I1902" t="str">
            <v/>
          </cell>
          <cell r="K1902" t="str">
            <v/>
          </cell>
        </row>
        <row r="1903">
          <cell r="A1903" t="str">
            <v/>
          </cell>
          <cell r="B1903" t="str">
            <v/>
          </cell>
          <cell r="C1903" t="str">
            <v/>
          </cell>
          <cell r="D1903" t="str">
            <v/>
          </cell>
          <cell r="E1903" t="str">
            <v/>
          </cell>
          <cell r="G1903" t="str">
            <v/>
          </cell>
          <cell r="H1903" t="str">
            <v/>
          </cell>
          <cell r="I1903" t="str">
            <v/>
          </cell>
          <cell r="K1903" t="str">
            <v/>
          </cell>
        </row>
        <row r="1904">
          <cell r="A1904" t="str">
            <v/>
          </cell>
          <cell r="B1904" t="str">
            <v/>
          </cell>
          <cell r="C1904" t="str">
            <v/>
          </cell>
          <cell r="D1904" t="str">
            <v/>
          </cell>
          <cell r="E1904" t="str">
            <v/>
          </cell>
          <cell r="G1904" t="str">
            <v/>
          </cell>
          <cell r="H1904" t="str">
            <v/>
          </cell>
          <cell r="I1904" t="str">
            <v/>
          </cell>
          <cell r="K1904" t="str">
            <v/>
          </cell>
        </row>
        <row r="1905">
          <cell r="A1905" t="str">
            <v/>
          </cell>
          <cell r="B1905" t="str">
            <v/>
          </cell>
          <cell r="C1905" t="str">
            <v/>
          </cell>
          <cell r="D1905" t="str">
            <v/>
          </cell>
          <cell r="E1905" t="str">
            <v/>
          </cell>
          <cell r="G1905" t="str">
            <v/>
          </cell>
          <cell r="H1905" t="str">
            <v/>
          </cell>
          <cell r="I1905" t="str">
            <v/>
          </cell>
          <cell r="K1905" t="str">
            <v/>
          </cell>
        </row>
        <row r="1906">
          <cell r="A1906" t="str">
            <v/>
          </cell>
          <cell r="B1906" t="str">
            <v/>
          </cell>
          <cell r="C1906" t="str">
            <v/>
          </cell>
          <cell r="D1906" t="str">
            <v/>
          </cell>
          <cell r="E1906" t="str">
            <v/>
          </cell>
          <cell r="G1906" t="str">
            <v/>
          </cell>
          <cell r="H1906" t="str">
            <v/>
          </cell>
          <cell r="I1906" t="str">
            <v/>
          </cell>
          <cell r="K1906" t="str">
            <v/>
          </cell>
        </row>
        <row r="1907">
          <cell r="A1907" t="str">
            <v/>
          </cell>
          <cell r="B1907" t="str">
            <v/>
          </cell>
          <cell r="C1907" t="str">
            <v/>
          </cell>
          <cell r="D1907" t="str">
            <v/>
          </cell>
          <cell r="E1907" t="str">
            <v/>
          </cell>
          <cell r="G1907" t="str">
            <v/>
          </cell>
          <cell r="H1907" t="str">
            <v/>
          </cell>
          <cell r="I1907" t="str">
            <v/>
          </cell>
          <cell r="K1907" t="str">
            <v/>
          </cell>
        </row>
        <row r="1908">
          <cell r="A1908" t="str">
            <v/>
          </cell>
          <cell r="B1908" t="str">
            <v/>
          </cell>
          <cell r="C1908" t="str">
            <v/>
          </cell>
          <cell r="D1908" t="str">
            <v/>
          </cell>
          <cell r="E1908" t="str">
            <v/>
          </cell>
          <cell r="G1908" t="str">
            <v/>
          </cell>
          <cell r="H1908" t="str">
            <v/>
          </cell>
          <cell r="I1908" t="str">
            <v/>
          </cell>
          <cell r="K1908" t="str">
            <v/>
          </cell>
        </row>
        <row r="1909">
          <cell r="A1909" t="str">
            <v/>
          </cell>
          <cell r="B1909" t="str">
            <v/>
          </cell>
          <cell r="C1909" t="str">
            <v/>
          </cell>
          <cell r="D1909" t="str">
            <v/>
          </cell>
          <cell r="E1909" t="str">
            <v/>
          </cell>
          <cell r="G1909" t="str">
            <v/>
          </cell>
          <cell r="H1909" t="str">
            <v/>
          </cell>
          <cell r="I1909" t="str">
            <v/>
          </cell>
          <cell r="K1909" t="str">
            <v/>
          </cell>
        </row>
        <row r="1910">
          <cell r="A1910" t="str">
            <v/>
          </cell>
          <cell r="B1910" t="str">
            <v/>
          </cell>
          <cell r="C1910" t="str">
            <v/>
          </cell>
          <cell r="D1910" t="str">
            <v/>
          </cell>
          <cell r="E1910" t="str">
            <v/>
          </cell>
          <cell r="G1910" t="str">
            <v/>
          </cell>
          <cell r="H1910" t="str">
            <v/>
          </cell>
          <cell r="I1910" t="str">
            <v/>
          </cell>
          <cell r="K1910" t="str">
            <v/>
          </cell>
        </row>
        <row r="1911">
          <cell r="A1911" t="str">
            <v/>
          </cell>
          <cell r="B1911" t="str">
            <v/>
          </cell>
          <cell r="C1911" t="str">
            <v/>
          </cell>
          <cell r="D1911" t="str">
            <v/>
          </cell>
          <cell r="E1911" t="str">
            <v/>
          </cell>
          <cell r="G1911" t="str">
            <v/>
          </cell>
          <cell r="H1911" t="str">
            <v/>
          </cell>
          <cell r="I1911" t="str">
            <v/>
          </cell>
          <cell r="K1911" t="str">
            <v/>
          </cell>
        </row>
        <row r="1912">
          <cell r="A1912" t="str">
            <v/>
          </cell>
          <cell r="B1912" t="str">
            <v/>
          </cell>
          <cell r="C1912" t="str">
            <v/>
          </cell>
          <cell r="D1912" t="str">
            <v/>
          </cell>
          <cell r="E1912" t="str">
            <v/>
          </cell>
          <cell r="G1912" t="str">
            <v/>
          </cell>
          <cell r="H1912" t="str">
            <v/>
          </cell>
          <cell r="I1912" t="str">
            <v/>
          </cell>
          <cell r="K1912" t="str">
            <v/>
          </cell>
        </row>
        <row r="1913">
          <cell r="A1913" t="str">
            <v/>
          </cell>
          <cell r="B1913" t="str">
            <v/>
          </cell>
          <cell r="C1913" t="str">
            <v/>
          </cell>
          <cell r="D1913" t="str">
            <v/>
          </cell>
          <cell r="E1913" t="str">
            <v/>
          </cell>
          <cell r="G1913" t="str">
            <v/>
          </cell>
          <cell r="H1913" t="str">
            <v/>
          </cell>
          <cell r="I1913" t="str">
            <v/>
          </cell>
          <cell r="K1913" t="str">
            <v/>
          </cell>
        </row>
        <row r="1914">
          <cell r="A1914" t="str">
            <v/>
          </cell>
          <cell r="B1914" t="str">
            <v/>
          </cell>
          <cell r="C1914" t="str">
            <v/>
          </cell>
          <cell r="D1914" t="str">
            <v/>
          </cell>
          <cell r="E1914" t="str">
            <v/>
          </cell>
          <cell r="G1914" t="str">
            <v/>
          </cell>
          <cell r="H1914" t="str">
            <v/>
          </cell>
          <cell r="I1914" t="str">
            <v/>
          </cell>
          <cell r="K1914" t="str">
            <v/>
          </cell>
        </row>
        <row r="1915">
          <cell r="A1915" t="str">
            <v/>
          </cell>
          <cell r="B1915" t="str">
            <v/>
          </cell>
          <cell r="C1915" t="str">
            <v/>
          </cell>
          <cell r="D1915" t="str">
            <v/>
          </cell>
          <cell r="E1915" t="str">
            <v/>
          </cell>
          <cell r="G1915" t="str">
            <v/>
          </cell>
          <cell r="H1915" t="str">
            <v/>
          </cell>
          <cell r="I1915" t="str">
            <v/>
          </cell>
          <cell r="K1915" t="str">
            <v/>
          </cell>
        </row>
        <row r="1916">
          <cell r="A1916" t="str">
            <v/>
          </cell>
          <cell r="B1916" t="str">
            <v/>
          </cell>
          <cell r="C1916" t="str">
            <v/>
          </cell>
          <cell r="D1916" t="str">
            <v/>
          </cell>
          <cell r="E1916" t="str">
            <v/>
          </cell>
          <cell r="G1916" t="str">
            <v/>
          </cell>
          <cell r="H1916" t="str">
            <v/>
          </cell>
          <cell r="I1916" t="str">
            <v/>
          </cell>
          <cell r="K1916" t="str">
            <v/>
          </cell>
        </row>
        <row r="1917">
          <cell r="A1917" t="str">
            <v/>
          </cell>
          <cell r="B1917" t="str">
            <v/>
          </cell>
          <cell r="C1917" t="str">
            <v/>
          </cell>
          <cell r="D1917" t="str">
            <v/>
          </cell>
          <cell r="E1917" t="str">
            <v/>
          </cell>
          <cell r="G1917" t="str">
            <v/>
          </cell>
          <cell r="H1917" t="str">
            <v/>
          </cell>
          <cell r="I1917" t="str">
            <v/>
          </cell>
          <cell r="K1917" t="str">
            <v/>
          </cell>
        </row>
        <row r="1918">
          <cell r="A1918" t="str">
            <v/>
          </cell>
          <cell r="B1918" t="str">
            <v/>
          </cell>
          <cell r="C1918" t="str">
            <v/>
          </cell>
          <cell r="D1918" t="str">
            <v/>
          </cell>
          <cell r="E1918" t="str">
            <v/>
          </cell>
          <cell r="G1918" t="str">
            <v/>
          </cell>
          <cell r="H1918" t="str">
            <v/>
          </cell>
          <cell r="I1918" t="str">
            <v/>
          </cell>
          <cell r="K1918" t="str">
            <v/>
          </cell>
        </row>
        <row r="1919">
          <cell r="A1919" t="str">
            <v/>
          </cell>
          <cell r="B1919" t="str">
            <v/>
          </cell>
          <cell r="C1919" t="str">
            <v/>
          </cell>
          <cell r="D1919" t="str">
            <v/>
          </cell>
          <cell r="E1919" t="str">
            <v/>
          </cell>
          <cell r="G1919" t="str">
            <v/>
          </cell>
          <cell r="H1919" t="str">
            <v/>
          </cell>
          <cell r="I1919" t="str">
            <v/>
          </cell>
          <cell r="K1919" t="str">
            <v/>
          </cell>
        </row>
        <row r="1920">
          <cell r="A1920" t="str">
            <v/>
          </cell>
          <cell r="B1920" t="str">
            <v/>
          </cell>
          <cell r="C1920" t="str">
            <v/>
          </cell>
          <cell r="D1920" t="str">
            <v/>
          </cell>
          <cell r="E1920" t="str">
            <v/>
          </cell>
          <cell r="G1920" t="str">
            <v/>
          </cell>
          <cell r="H1920" t="str">
            <v/>
          </cell>
          <cell r="I1920" t="str">
            <v/>
          </cell>
          <cell r="K1920" t="str">
            <v/>
          </cell>
        </row>
        <row r="1921">
          <cell r="A1921" t="str">
            <v/>
          </cell>
          <cell r="B1921" t="str">
            <v/>
          </cell>
          <cell r="C1921" t="str">
            <v/>
          </cell>
          <cell r="D1921" t="str">
            <v/>
          </cell>
          <cell r="E1921" t="str">
            <v/>
          </cell>
          <cell r="G1921" t="str">
            <v/>
          </cell>
          <cell r="H1921" t="str">
            <v/>
          </cell>
          <cell r="I1921" t="str">
            <v/>
          </cell>
          <cell r="K1921" t="str">
            <v/>
          </cell>
        </row>
        <row r="1922">
          <cell r="A1922" t="str">
            <v/>
          </cell>
          <cell r="B1922" t="str">
            <v/>
          </cell>
          <cell r="C1922" t="str">
            <v/>
          </cell>
          <cell r="D1922" t="str">
            <v/>
          </cell>
          <cell r="E1922" t="str">
            <v/>
          </cell>
          <cell r="G1922" t="str">
            <v/>
          </cell>
          <cell r="H1922" t="str">
            <v/>
          </cell>
          <cell r="I1922" t="str">
            <v/>
          </cell>
          <cell r="K1922" t="str">
            <v/>
          </cell>
        </row>
        <row r="1923">
          <cell r="A1923" t="str">
            <v/>
          </cell>
          <cell r="B1923" t="str">
            <v/>
          </cell>
          <cell r="C1923" t="str">
            <v/>
          </cell>
          <cell r="D1923" t="str">
            <v/>
          </cell>
          <cell r="E1923" t="str">
            <v/>
          </cell>
          <cell r="G1923" t="str">
            <v/>
          </cell>
          <cell r="H1923" t="str">
            <v/>
          </cell>
          <cell r="I1923" t="str">
            <v/>
          </cell>
          <cell r="K1923" t="str">
            <v/>
          </cell>
        </row>
        <row r="1924">
          <cell r="A1924" t="str">
            <v/>
          </cell>
          <cell r="B1924" t="str">
            <v/>
          </cell>
          <cell r="C1924" t="str">
            <v/>
          </cell>
          <cell r="D1924" t="str">
            <v/>
          </cell>
          <cell r="E1924" t="str">
            <v/>
          </cell>
          <cell r="G1924" t="str">
            <v/>
          </cell>
          <cell r="H1924" t="str">
            <v/>
          </cell>
          <cell r="I1924" t="str">
            <v/>
          </cell>
          <cell r="K1924" t="str">
            <v/>
          </cell>
        </row>
        <row r="1925">
          <cell r="A1925" t="str">
            <v/>
          </cell>
          <cell r="B1925" t="str">
            <v/>
          </cell>
          <cell r="C1925" t="str">
            <v/>
          </cell>
          <cell r="D1925" t="str">
            <v/>
          </cell>
          <cell r="E1925" t="str">
            <v/>
          </cell>
          <cell r="G1925" t="str">
            <v/>
          </cell>
          <cell r="H1925" t="str">
            <v/>
          </cell>
          <cell r="I1925" t="str">
            <v/>
          </cell>
          <cell r="K1925" t="str">
            <v/>
          </cell>
        </row>
        <row r="1926">
          <cell r="A1926" t="str">
            <v/>
          </cell>
          <cell r="B1926" t="str">
            <v/>
          </cell>
          <cell r="C1926" t="str">
            <v/>
          </cell>
          <cell r="D1926" t="str">
            <v/>
          </cell>
          <cell r="E1926" t="str">
            <v/>
          </cell>
          <cell r="G1926" t="str">
            <v/>
          </cell>
          <cell r="H1926" t="str">
            <v/>
          </cell>
          <cell r="I1926" t="str">
            <v/>
          </cell>
          <cell r="K1926" t="str">
            <v/>
          </cell>
        </row>
        <row r="1927">
          <cell r="A1927" t="str">
            <v/>
          </cell>
          <cell r="B1927" t="str">
            <v/>
          </cell>
          <cell r="C1927" t="str">
            <v/>
          </cell>
          <cell r="D1927" t="str">
            <v/>
          </cell>
          <cell r="E1927" t="str">
            <v/>
          </cell>
          <cell r="G1927" t="str">
            <v/>
          </cell>
          <cell r="H1927" t="str">
            <v/>
          </cell>
          <cell r="I1927" t="str">
            <v/>
          </cell>
          <cell r="K1927" t="str">
            <v/>
          </cell>
        </row>
        <row r="1928">
          <cell r="A1928" t="str">
            <v/>
          </cell>
          <cell r="B1928" t="str">
            <v/>
          </cell>
          <cell r="C1928" t="str">
            <v/>
          </cell>
          <cell r="D1928" t="str">
            <v/>
          </cell>
          <cell r="E1928" t="str">
            <v/>
          </cell>
          <cell r="G1928" t="str">
            <v/>
          </cell>
          <cell r="H1928" t="str">
            <v/>
          </cell>
          <cell r="I1928" t="str">
            <v/>
          </cell>
          <cell r="K1928" t="str">
            <v/>
          </cell>
        </row>
        <row r="1929">
          <cell r="A1929" t="str">
            <v/>
          </cell>
          <cell r="B1929" t="str">
            <v/>
          </cell>
          <cell r="C1929" t="str">
            <v/>
          </cell>
          <cell r="D1929" t="str">
            <v/>
          </cell>
          <cell r="E1929" t="str">
            <v/>
          </cell>
          <cell r="G1929" t="str">
            <v/>
          </cell>
          <cell r="H1929" t="str">
            <v/>
          </cell>
          <cell r="I1929" t="str">
            <v/>
          </cell>
          <cell r="K1929" t="str">
            <v/>
          </cell>
        </row>
        <row r="1930">
          <cell r="A1930" t="str">
            <v/>
          </cell>
          <cell r="B1930" t="str">
            <v/>
          </cell>
          <cell r="C1930" t="str">
            <v/>
          </cell>
          <cell r="D1930" t="str">
            <v/>
          </cell>
          <cell r="E1930" t="str">
            <v/>
          </cell>
          <cell r="G1930" t="str">
            <v/>
          </cell>
          <cell r="H1930" t="str">
            <v/>
          </cell>
          <cell r="I1930" t="str">
            <v/>
          </cell>
          <cell r="K1930" t="str">
            <v/>
          </cell>
        </row>
        <row r="1931">
          <cell r="A1931" t="str">
            <v/>
          </cell>
          <cell r="B1931" t="str">
            <v/>
          </cell>
          <cell r="C1931" t="str">
            <v/>
          </cell>
          <cell r="D1931" t="str">
            <v/>
          </cell>
          <cell r="E1931" t="str">
            <v/>
          </cell>
          <cell r="G1931" t="str">
            <v/>
          </cell>
          <cell r="H1931" t="str">
            <v/>
          </cell>
          <cell r="I1931" t="str">
            <v/>
          </cell>
          <cell r="K1931" t="str">
            <v/>
          </cell>
        </row>
        <row r="1932">
          <cell r="A1932" t="str">
            <v/>
          </cell>
          <cell r="B1932" t="str">
            <v/>
          </cell>
          <cell r="C1932" t="str">
            <v/>
          </cell>
          <cell r="D1932" t="str">
            <v/>
          </cell>
          <cell r="E1932" t="str">
            <v/>
          </cell>
          <cell r="G1932" t="str">
            <v/>
          </cell>
          <cell r="H1932" t="str">
            <v/>
          </cell>
          <cell r="I1932" t="str">
            <v/>
          </cell>
          <cell r="K1932" t="str">
            <v/>
          </cell>
        </row>
        <row r="1933">
          <cell r="A1933" t="str">
            <v/>
          </cell>
          <cell r="B1933" t="str">
            <v/>
          </cell>
          <cell r="C1933" t="str">
            <v/>
          </cell>
          <cell r="D1933" t="str">
            <v/>
          </cell>
          <cell r="E1933" t="str">
            <v/>
          </cell>
          <cell r="G1933" t="str">
            <v/>
          </cell>
          <cell r="H1933" t="str">
            <v/>
          </cell>
          <cell r="I1933" t="str">
            <v/>
          </cell>
          <cell r="K1933" t="str">
            <v/>
          </cell>
        </row>
        <row r="1934">
          <cell r="A1934" t="str">
            <v/>
          </cell>
          <cell r="B1934" t="str">
            <v/>
          </cell>
          <cell r="C1934" t="str">
            <v/>
          </cell>
          <cell r="D1934" t="str">
            <v/>
          </cell>
          <cell r="E1934" t="str">
            <v/>
          </cell>
          <cell r="G1934" t="str">
            <v/>
          </cell>
          <cell r="H1934" t="str">
            <v/>
          </cell>
          <cell r="I1934" t="str">
            <v/>
          </cell>
          <cell r="K1934" t="str">
            <v/>
          </cell>
        </row>
        <row r="1935">
          <cell r="A1935" t="str">
            <v/>
          </cell>
          <cell r="B1935" t="str">
            <v/>
          </cell>
          <cell r="C1935" t="str">
            <v/>
          </cell>
          <cell r="D1935" t="str">
            <v/>
          </cell>
          <cell r="E1935" t="str">
            <v/>
          </cell>
          <cell r="G1935" t="str">
            <v/>
          </cell>
          <cell r="H1935" t="str">
            <v/>
          </cell>
          <cell r="I1935" t="str">
            <v/>
          </cell>
          <cell r="K1935" t="str">
            <v/>
          </cell>
        </row>
        <row r="1936">
          <cell r="A1936" t="str">
            <v/>
          </cell>
          <cell r="B1936" t="str">
            <v/>
          </cell>
          <cell r="C1936" t="str">
            <v/>
          </cell>
          <cell r="D1936" t="str">
            <v/>
          </cell>
          <cell r="E1936" t="str">
            <v/>
          </cell>
          <cell r="G1936" t="str">
            <v/>
          </cell>
          <cell r="H1936" t="str">
            <v/>
          </cell>
          <cell r="I1936" t="str">
            <v/>
          </cell>
          <cell r="K1936" t="str">
            <v/>
          </cell>
        </row>
        <row r="1937">
          <cell r="A1937" t="str">
            <v/>
          </cell>
          <cell r="B1937" t="str">
            <v/>
          </cell>
          <cell r="C1937" t="str">
            <v/>
          </cell>
          <cell r="D1937" t="str">
            <v/>
          </cell>
          <cell r="E1937" t="str">
            <v/>
          </cell>
          <cell r="G1937" t="str">
            <v/>
          </cell>
          <cell r="H1937" t="str">
            <v/>
          </cell>
          <cell r="I1937" t="str">
            <v/>
          </cell>
          <cell r="K1937" t="str">
            <v/>
          </cell>
        </row>
        <row r="1938">
          <cell r="A1938" t="str">
            <v/>
          </cell>
          <cell r="B1938" t="str">
            <v/>
          </cell>
          <cell r="C1938" t="str">
            <v/>
          </cell>
          <cell r="D1938" t="str">
            <v/>
          </cell>
          <cell r="E1938" t="str">
            <v/>
          </cell>
          <cell r="G1938" t="str">
            <v/>
          </cell>
          <cell r="H1938" t="str">
            <v/>
          </cell>
          <cell r="I1938" t="str">
            <v/>
          </cell>
          <cell r="K1938" t="str">
            <v/>
          </cell>
        </row>
        <row r="1939">
          <cell r="A1939" t="str">
            <v/>
          </cell>
          <cell r="B1939" t="str">
            <v/>
          </cell>
          <cell r="C1939" t="str">
            <v/>
          </cell>
          <cell r="D1939" t="str">
            <v/>
          </cell>
          <cell r="E1939" t="str">
            <v/>
          </cell>
          <cell r="G1939" t="str">
            <v/>
          </cell>
          <cell r="H1939" t="str">
            <v/>
          </cell>
          <cell r="I1939" t="str">
            <v/>
          </cell>
          <cell r="K1939" t="str">
            <v/>
          </cell>
        </row>
        <row r="1940">
          <cell r="A1940" t="str">
            <v/>
          </cell>
          <cell r="B1940" t="str">
            <v/>
          </cell>
          <cell r="C1940" t="str">
            <v/>
          </cell>
          <cell r="D1940" t="str">
            <v/>
          </cell>
          <cell r="E1940" t="str">
            <v/>
          </cell>
          <cell r="G1940" t="str">
            <v/>
          </cell>
          <cell r="H1940" t="str">
            <v/>
          </cell>
          <cell r="I1940" t="str">
            <v/>
          </cell>
          <cell r="K1940" t="str">
            <v/>
          </cell>
        </row>
        <row r="1941">
          <cell r="A1941" t="str">
            <v/>
          </cell>
          <cell r="B1941" t="str">
            <v/>
          </cell>
          <cell r="C1941" t="str">
            <v/>
          </cell>
          <cell r="D1941" t="str">
            <v/>
          </cell>
          <cell r="E1941" t="str">
            <v/>
          </cell>
          <cell r="G1941" t="str">
            <v/>
          </cell>
          <cell r="H1941" t="str">
            <v/>
          </cell>
          <cell r="I1941" t="str">
            <v/>
          </cell>
          <cell r="K1941" t="str">
            <v/>
          </cell>
        </row>
        <row r="1942">
          <cell r="A1942" t="str">
            <v/>
          </cell>
          <cell r="B1942" t="str">
            <v/>
          </cell>
          <cell r="C1942" t="str">
            <v/>
          </cell>
          <cell r="D1942" t="str">
            <v/>
          </cell>
          <cell r="E1942" t="str">
            <v/>
          </cell>
          <cell r="G1942" t="str">
            <v/>
          </cell>
          <cell r="H1942" t="str">
            <v/>
          </cell>
          <cell r="I1942" t="str">
            <v/>
          </cell>
          <cell r="K1942" t="str">
            <v/>
          </cell>
        </row>
        <row r="1943">
          <cell r="A1943" t="str">
            <v/>
          </cell>
          <cell r="B1943" t="str">
            <v/>
          </cell>
          <cell r="C1943" t="str">
            <v/>
          </cell>
          <cell r="D1943" t="str">
            <v/>
          </cell>
          <cell r="E1943" t="str">
            <v/>
          </cell>
          <cell r="G1943" t="str">
            <v/>
          </cell>
          <cell r="H1943" t="str">
            <v/>
          </cell>
          <cell r="I1943" t="str">
            <v/>
          </cell>
          <cell r="K1943" t="str">
            <v/>
          </cell>
        </row>
        <row r="1944">
          <cell r="A1944" t="str">
            <v/>
          </cell>
          <cell r="B1944" t="str">
            <v/>
          </cell>
          <cell r="C1944" t="str">
            <v/>
          </cell>
          <cell r="D1944" t="str">
            <v/>
          </cell>
          <cell r="E1944" t="str">
            <v/>
          </cell>
          <cell r="G1944" t="str">
            <v/>
          </cell>
          <cell r="H1944" t="str">
            <v/>
          </cell>
          <cell r="I1944" t="str">
            <v/>
          </cell>
          <cell r="K1944" t="str">
            <v/>
          </cell>
        </row>
        <row r="1945">
          <cell r="A1945" t="str">
            <v/>
          </cell>
          <cell r="B1945" t="str">
            <v/>
          </cell>
          <cell r="C1945" t="str">
            <v/>
          </cell>
          <cell r="D1945" t="str">
            <v/>
          </cell>
          <cell r="E1945" t="str">
            <v/>
          </cell>
          <cell r="G1945" t="str">
            <v/>
          </cell>
          <cell r="H1945" t="str">
            <v/>
          </cell>
          <cell r="I1945" t="str">
            <v/>
          </cell>
          <cell r="K1945" t="str">
            <v/>
          </cell>
        </row>
        <row r="1946">
          <cell r="A1946" t="str">
            <v/>
          </cell>
          <cell r="B1946" t="str">
            <v/>
          </cell>
          <cell r="C1946" t="str">
            <v/>
          </cell>
          <cell r="D1946" t="str">
            <v/>
          </cell>
          <cell r="E1946" t="str">
            <v/>
          </cell>
          <cell r="G1946" t="str">
            <v/>
          </cell>
          <cell r="H1946" t="str">
            <v/>
          </cell>
          <cell r="I1946" t="str">
            <v/>
          </cell>
          <cell r="K1946" t="str">
            <v/>
          </cell>
        </row>
        <row r="1947">
          <cell r="A1947" t="str">
            <v/>
          </cell>
          <cell r="B1947" t="str">
            <v/>
          </cell>
          <cell r="C1947" t="str">
            <v/>
          </cell>
          <cell r="D1947" t="str">
            <v/>
          </cell>
          <cell r="E1947" t="str">
            <v/>
          </cell>
          <cell r="G1947" t="str">
            <v/>
          </cell>
          <cell r="H1947" t="str">
            <v/>
          </cell>
          <cell r="I1947" t="str">
            <v/>
          </cell>
          <cell r="K1947" t="str">
            <v/>
          </cell>
        </row>
        <row r="1948">
          <cell r="A1948" t="str">
            <v/>
          </cell>
          <cell r="B1948" t="str">
            <v/>
          </cell>
          <cell r="C1948" t="str">
            <v/>
          </cell>
          <cell r="D1948" t="str">
            <v/>
          </cell>
          <cell r="E1948" t="str">
            <v/>
          </cell>
          <cell r="G1948" t="str">
            <v/>
          </cell>
          <cell r="H1948" t="str">
            <v/>
          </cell>
          <cell r="I1948" t="str">
            <v/>
          </cell>
          <cell r="K1948" t="str">
            <v/>
          </cell>
        </row>
        <row r="1949">
          <cell r="A1949" t="str">
            <v/>
          </cell>
          <cell r="B1949" t="str">
            <v/>
          </cell>
          <cell r="C1949" t="str">
            <v/>
          </cell>
          <cell r="D1949" t="str">
            <v/>
          </cell>
          <cell r="E1949" t="str">
            <v/>
          </cell>
          <cell r="G1949" t="str">
            <v/>
          </cell>
          <cell r="H1949" t="str">
            <v/>
          </cell>
          <cell r="I1949" t="str">
            <v/>
          </cell>
          <cell r="K1949" t="str">
            <v/>
          </cell>
        </row>
        <row r="1950">
          <cell r="A1950" t="str">
            <v/>
          </cell>
          <cell r="B1950" t="str">
            <v/>
          </cell>
          <cell r="C1950" t="str">
            <v/>
          </cell>
          <cell r="D1950" t="str">
            <v/>
          </cell>
          <cell r="E1950" t="str">
            <v/>
          </cell>
          <cell r="G1950" t="str">
            <v/>
          </cell>
          <cell r="H1950" t="str">
            <v/>
          </cell>
          <cell r="I1950" t="str">
            <v/>
          </cell>
          <cell r="K1950" t="str">
            <v/>
          </cell>
        </row>
        <row r="1951">
          <cell r="A1951" t="str">
            <v/>
          </cell>
          <cell r="B1951" t="str">
            <v/>
          </cell>
          <cell r="C1951" t="str">
            <v/>
          </cell>
          <cell r="D1951" t="str">
            <v/>
          </cell>
          <cell r="E1951" t="str">
            <v/>
          </cell>
          <cell r="G1951" t="str">
            <v/>
          </cell>
          <cell r="H1951" t="str">
            <v/>
          </cell>
          <cell r="I1951" t="str">
            <v/>
          </cell>
          <cell r="K1951" t="str">
            <v/>
          </cell>
        </row>
        <row r="1952">
          <cell r="A1952" t="str">
            <v/>
          </cell>
          <cell r="B1952" t="str">
            <v/>
          </cell>
          <cell r="C1952" t="str">
            <v/>
          </cell>
          <cell r="D1952" t="str">
            <v/>
          </cell>
          <cell r="E1952" t="str">
            <v/>
          </cell>
          <cell r="G1952" t="str">
            <v/>
          </cell>
          <cell r="H1952" t="str">
            <v/>
          </cell>
          <cell r="I1952" t="str">
            <v/>
          </cell>
          <cell r="K1952" t="str">
            <v/>
          </cell>
        </row>
        <row r="1953">
          <cell r="A1953" t="str">
            <v/>
          </cell>
          <cell r="B1953" t="str">
            <v/>
          </cell>
          <cell r="C1953" t="str">
            <v/>
          </cell>
          <cell r="D1953" t="str">
            <v/>
          </cell>
          <cell r="E1953" t="str">
            <v/>
          </cell>
          <cell r="G1953" t="str">
            <v/>
          </cell>
          <cell r="H1953" t="str">
            <v/>
          </cell>
          <cell r="I1953" t="str">
            <v/>
          </cell>
          <cell r="K1953" t="str">
            <v/>
          </cell>
        </row>
        <row r="1954">
          <cell r="A1954" t="str">
            <v/>
          </cell>
          <cell r="B1954" t="str">
            <v/>
          </cell>
          <cell r="C1954" t="str">
            <v/>
          </cell>
          <cell r="D1954" t="str">
            <v/>
          </cell>
          <cell r="E1954" t="str">
            <v/>
          </cell>
          <cell r="G1954" t="str">
            <v/>
          </cell>
          <cell r="H1954" t="str">
            <v/>
          </cell>
          <cell r="I1954" t="str">
            <v/>
          </cell>
          <cell r="K1954" t="str">
            <v/>
          </cell>
        </row>
        <row r="1955">
          <cell r="A1955" t="str">
            <v/>
          </cell>
          <cell r="B1955" t="str">
            <v/>
          </cell>
          <cell r="C1955" t="str">
            <v/>
          </cell>
          <cell r="D1955" t="str">
            <v/>
          </cell>
          <cell r="E1955" t="str">
            <v/>
          </cell>
          <cell r="G1955" t="str">
            <v/>
          </cell>
          <cell r="H1955" t="str">
            <v/>
          </cell>
          <cell r="I1955" t="str">
            <v/>
          </cell>
          <cell r="K1955" t="str">
            <v/>
          </cell>
        </row>
        <row r="1956">
          <cell r="A1956" t="str">
            <v/>
          </cell>
          <cell r="B1956" t="str">
            <v/>
          </cell>
          <cell r="C1956" t="str">
            <v/>
          </cell>
          <cell r="D1956" t="str">
            <v/>
          </cell>
          <cell r="E1956" t="str">
            <v/>
          </cell>
          <cell r="G1956" t="str">
            <v/>
          </cell>
          <cell r="H1956" t="str">
            <v/>
          </cell>
          <cell r="I1956" t="str">
            <v/>
          </cell>
          <cell r="K1956" t="str">
            <v/>
          </cell>
        </row>
        <row r="1957">
          <cell r="A1957" t="str">
            <v/>
          </cell>
          <cell r="B1957" t="str">
            <v/>
          </cell>
          <cell r="C1957" t="str">
            <v/>
          </cell>
          <cell r="D1957" t="str">
            <v/>
          </cell>
          <cell r="E1957" t="str">
            <v/>
          </cell>
          <cell r="G1957" t="str">
            <v/>
          </cell>
          <cell r="H1957" t="str">
            <v/>
          </cell>
          <cell r="I1957" t="str">
            <v/>
          </cell>
          <cell r="K1957" t="str">
            <v/>
          </cell>
        </row>
        <row r="1958">
          <cell r="A1958" t="str">
            <v/>
          </cell>
          <cell r="B1958" t="str">
            <v/>
          </cell>
          <cell r="C1958" t="str">
            <v/>
          </cell>
          <cell r="D1958" t="str">
            <v/>
          </cell>
          <cell r="E1958" t="str">
            <v/>
          </cell>
          <cell r="G1958" t="str">
            <v/>
          </cell>
          <cell r="H1958" t="str">
            <v/>
          </cell>
          <cell r="I1958" t="str">
            <v/>
          </cell>
          <cell r="K1958" t="str">
            <v/>
          </cell>
        </row>
        <row r="1959">
          <cell r="A1959" t="str">
            <v/>
          </cell>
          <cell r="B1959" t="str">
            <v/>
          </cell>
          <cell r="C1959" t="str">
            <v/>
          </cell>
          <cell r="D1959" t="str">
            <v/>
          </cell>
          <cell r="E1959" t="str">
            <v/>
          </cell>
          <cell r="G1959" t="str">
            <v/>
          </cell>
          <cell r="H1959" t="str">
            <v/>
          </cell>
          <cell r="I1959" t="str">
            <v/>
          </cell>
          <cell r="K1959" t="str">
            <v/>
          </cell>
        </row>
        <row r="1960">
          <cell r="A1960" t="str">
            <v/>
          </cell>
          <cell r="B1960" t="str">
            <v/>
          </cell>
          <cell r="C1960" t="str">
            <v/>
          </cell>
          <cell r="D1960" t="str">
            <v/>
          </cell>
          <cell r="E1960" t="str">
            <v/>
          </cell>
          <cell r="G1960" t="str">
            <v/>
          </cell>
          <cell r="H1960" t="str">
            <v/>
          </cell>
          <cell r="I1960" t="str">
            <v/>
          </cell>
          <cell r="K1960" t="str">
            <v/>
          </cell>
        </row>
        <row r="1961">
          <cell r="A1961" t="str">
            <v/>
          </cell>
          <cell r="B1961" t="str">
            <v/>
          </cell>
          <cell r="C1961" t="str">
            <v/>
          </cell>
          <cell r="D1961" t="str">
            <v/>
          </cell>
          <cell r="E1961" t="str">
            <v/>
          </cell>
          <cell r="G1961" t="str">
            <v/>
          </cell>
          <cell r="H1961" t="str">
            <v/>
          </cell>
          <cell r="I1961" t="str">
            <v/>
          </cell>
          <cell r="K1961" t="str">
            <v/>
          </cell>
        </row>
        <row r="1962">
          <cell r="A1962" t="str">
            <v/>
          </cell>
          <cell r="B1962" t="str">
            <v/>
          </cell>
          <cell r="C1962" t="str">
            <v/>
          </cell>
          <cell r="D1962" t="str">
            <v/>
          </cell>
          <cell r="E1962" t="str">
            <v/>
          </cell>
          <cell r="G1962" t="str">
            <v/>
          </cell>
          <cell r="H1962" t="str">
            <v/>
          </cell>
          <cell r="I1962" t="str">
            <v/>
          </cell>
          <cell r="K1962" t="str">
            <v/>
          </cell>
        </row>
        <row r="1963">
          <cell r="A1963" t="str">
            <v/>
          </cell>
          <cell r="B1963" t="str">
            <v/>
          </cell>
          <cell r="C1963" t="str">
            <v/>
          </cell>
          <cell r="D1963" t="str">
            <v/>
          </cell>
          <cell r="E1963" t="str">
            <v/>
          </cell>
          <cell r="G1963" t="str">
            <v/>
          </cell>
          <cell r="H1963" t="str">
            <v/>
          </cell>
          <cell r="I1963" t="str">
            <v/>
          </cell>
          <cell r="K1963" t="str">
            <v/>
          </cell>
        </row>
        <row r="1964">
          <cell r="A1964" t="str">
            <v/>
          </cell>
          <cell r="B1964" t="str">
            <v/>
          </cell>
          <cell r="C1964" t="str">
            <v/>
          </cell>
          <cell r="D1964" t="str">
            <v/>
          </cell>
          <cell r="E1964" t="str">
            <v/>
          </cell>
          <cell r="G1964" t="str">
            <v/>
          </cell>
          <cell r="H1964" t="str">
            <v/>
          </cell>
          <cell r="I1964" t="str">
            <v/>
          </cell>
          <cell r="K1964" t="str">
            <v/>
          </cell>
        </row>
        <row r="1965">
          <cell r="A1965" t="str">
            <v/>
          </cell>
          <cell r="B1965" t="str">
            <v/>
          </cell>
          <cell r="C1965" t="str">
            <v/>
          </cell>
          <cell r="D1965" t="str">
            <v/>
          </cell>
          <cell r="E1965" t="str">
            <v/>
          </cell>
          <cell r="G1965" t="str">
            <v/>
          </cell>
          <cell r="H1965" t="str">
            <v/>
          </cell>
          <cell r="I1965" t="str">
            <v/>
          </cell>
          <cell r="K1965" t="str">
            <v/>
          </cell>
        </row>
        <row r="1966">
          <cell r="A1966" t="str">
            <v/>
          </cell>
          <cell r="B1966" t="str">
            <v/>
          </cell>
          <cell r="C1966" t="str">
            <v/>
          </cell>
          <cell r="D1966" t="str">
            <v/>
          </cell>
          <cell r="E1966" t="str">
            <v/>
          </cell>
          <cell r="G1966" t="str">
            <v/>
          </cell>
          <cell r="H1966" t="str">
            <v/>
          </cell>
          <cell r="I1966" t="str">
            <v/>
          </cell>
          <cell r="K1966" t="str">
            <v/>
          </cell>
        </row>
        <row r="1967">
          <cell r="A1967" t="str">
            <v/>
          </cell>
          <cell r="B1967" t="str">
            <v/>
          </cell>
          <cell r="C1967" t="str">
            <v/>
          </cell>
          <cell r="D1967" t="str">
            <v/>
          </cell>
          <cell r="E1967" t="str">
            <v/>
          </cell>
          <cell r="G1967" t="str">
            <v/>
          </cell>
          <cell r="H1967" t="str">
            <v/>
          </cell>
          <cell r="I1967" t="str">
            <v/>
          </cell>
          <cell r="K1967" t="str">
            <v/>
          </cell>
        </row>
        <row r="1968">
          <cell r="A1968" t="str">
            <v/>
          </cell>
          <cell r="B1968" t="str">
            <v/>
          </cell>
          <cell r="C1968" t="str">
            <v/>
          </cell>
          <cell r="D1968" t="str">
            <v/>
          </cell>
          <cell r="E1968" t="str">
            <v/>
          </cell>
          <cell r="G1968" t="str">
            <v/>
          </cell>
          <cell r="H1968" t="str">
            <v/>
          </cell>
          <cell r="I1968" t="str">
            <v/>
          </cell>
          <cell r="K1968" t="str">
            <v/>
          </cell>
        </row>
        <row r="1969">
          <cell r="A1969" t="str">
            <v/>
          </cell>
          <cell r="B1969" t="str">
            <v/>
          </cell>
          <cell r="C1969" t="str">
            <v/>
          </cell>
          <cell r="D1969" t="str">
            <v/>
          </cell>
          <cell r="E1969" t="str">
            <v/>
          </cell>
          <cell r="G1969" t="str">
            <v/>
          </cell>
          <cell r="H1969" t="str">
            <v/>
          </cell>
          <cell r="I1969" t="str">
            <v/>
          </cell>
          <cell r="K1969" t="str">
            <v/>
          </cell>
        </row>
        <row r="1970">
          <cell r="A1970" t="str">
            <v/>
          </cell>
          <cell r="B1970" t="str">
            <v/>
          </cell>
          <cell r="C1970" t="str">
            <v/>
          </cell>
          <cell r="D1970" t="str">
            <v/>
          </cell>
          <cell r="E1970" t="str">
            <v/>
          </cell>
          <cell r="G1970" t="str">
            <v/>
          </cell>
          <cell r="H1970" t="str">
            <v/>
          </cell>
          <cell r="I1970" t="str">
            <v/>
          </cell>
          <cell r="K1970" t="str">
            <v/>
          </cell>
        </row>
        <row r="1971">
          <cell r="A1971" t="str">
            <v/>
          </cell>
          <cell r="B1971" t="str">
            <v/>
          </cell>
          <cell r="C1971" t="str">
            <v/>
          </cell>
          <cell r="D1971" t="str">
            <v/>
          </cell>
          <cell r="E1971" t="str">
            <v/>
          </cell>
          <cell r="G1971" t="str">
            <v/>
          </cell>
          <cell r="H1971" t="str">
            <v/>
          </cell>
          <cell r="I1971" t="str">
            <v/>
          </cell>
          <cell r="K1971" t="str">
            <v/>
          </cell>
        </row>
        <row r="1972">
          <cell r="A1972" t="str">
            <v/>
          </cell>
          <cell r="B1972" t="str">
            <v/>
          </cell>
          <cell r="C1972" t="str">
            <v/>
          </cell>
          <cell r="D1972" t="str">
            <v/>
          </cell>
          <cell r="E1972" t="str">
            <v/>
          </cell>
          <cell r="G1972" t="str">
            <v/>
          </cell>
          <cell r="H1972" t="str">
            <v/>
          </cell>
          <cell r="I1972" t="str">
            <v/>
          </cell>
          <cell r="K1972" t="str">
            <v/>
          </cell>
        </row>
        <row r="1973">
          <cell r="A1973" t="str">
            <v/>
          </cell>
          <cell r="B1973" t="str">
            <v/>
          </cell>
          <cell r="C1973" t="str">
            <v/>
          </cell>
          <cell r="D1973" t="str">
            <v/>
          </cell>
          <cell r="E1973" t="str">
            <v/>
          </cell>
          <cell r="G1973" t="str">
            <v/>
          </cell>
          <cell r="H1973" t="str">
            <v/>
          </cell>
          <cell r="I1973" t="str">
            <v/>
          </cell>
          <cell r="K1973" t="str">
            <v/>
          </cell>
        </row>
        <row r="1974">
          <cell r="A1974" t="str">
            <v/>
          </cell>
          <cell r="B1974" t="str">
            <v/>
          </cell>
          <cell r="C1974" t="str">
            <v/>
          </cell>
          <cell r="D1974" t="str">
            <v/>
          </cell>
          <cell r="E1974" t="str">
            <v/>
          </cell>
          <cell r="G1974" t="str">
            <v/>
          </cell>
          <cell r="H1974" t="str">
            <v/>
          </cell>
          <cell r="I1974" t="str">
            <v/>
          </cell>
          <cell r="K1974" t="str">
            <v/>
          </cell>
        </row>
        <row r="1975">
          <cell r="A1975" t="str">
            <v/>
          </cell>
          <cell r="B1975" t="str">
            <v/>
          </cell>
          <cell r="C1975" t="str">
            <v/>
          </cell>
          <cell r="D1975" t="str">
            <v/>
          </cell>
          <cell r="E1975" t="str">
            <v/>
          </cell>
          <cell r="G1975" t="str">
            <v/>
          </cell>
          <cell r="H1975" t="str">
            <v/>
          </cell>
          <cell r="I1975" t="str">
            <v/>
          </cell>
          <cell r="K1975" t="str">
            <v/>
          </cell>
        </row>
        <row r="1976">
          <cell r="A1976" t="str">
            <v/>
          </cell>
          <cell r="B1976" t="str">
            <v/>
          </cell>
          <cell r="C1976" t="str">
            <v/>
          </cell>
          <cell r="D1976" t="str">
            <v/>
          </cell>
          <cell r="E1976" t="str">
            <v/>
          </cell>
          <cell r="G1976" t="str">
            <v/>
          </cell>
          <cell r="H1976" t="str">
            <v/>
          </cell>
          <cell r="I1976" t="str">
            <v/>
          </cell>
          <cell r="K1976" t="str">
            <v/>
          </cell>
        </row>
        <row r="1977">
          <cell r="A1977" t="str">
            <v/>
          </cell>
          <cell r="B1977" t="str">
            <v/>
          </cell>
          <cell r="C1977" t="str">
            <v/>
          </cell>
          <cell r="D1977" t="str">
            <v/>
          </cell>
          <cell r="E1977" t="str">
            <v/>
          </cell>
          <cell r="G1977" t="str">
            <v/>
          </cell>
          <cell r="H1977" t="str">
            <v/>
          </cell>
          <cell r="I1977" t="str">
            <v/>
          </cell>
          <cell r="K1977" t="str">
            <v/>
          </cell>
        </row>
        <row r="1978">
          <cell r="A1978" t="str">
            <v/>
          </cell>
          <cell r="B1978" t="str">
            <v/>
          </cell>
          <cell r="C1978" t="str">
            <v/>
          </cell>
          <cell r="D1978" t="str">
            <v/>
          </cell>
          <cell r="E1978" t="str">
            <v/>
          </cell>
          <cell r="G1978" t="str">
            <v/>
          </cell>
          <cell r="H1978" t="str">
            <v/>
          </cell>
          <cell r="I1978" t="str">
            <v/>
          </cell>
          <cell r="K1978" t="str">
            <v/>
          </cell>
        </row>
        <row r="1979">
          <cell r="A1979" t="str">
            <v/>
          </cell>
          <cell r="B1979" t="str">
            <v/>
          </cell>
          <cell r="C1979" t="str">
            <v/>
          </cell>
          <cell r="D1979" t="str">
            <v/>
          </cell>
          <cell r="E1979" t="str">
            <v/>
          </cell>
          <cell r="G1979" t="str">
            <v/>
          </cell>
          <cell r="H1979" t="str">
            <v/>
          </cell>
          <cell r="I1979" t="str">
            <v/>
          </cell>
          <cell r="K1979" t="str">
            <v/>
          </cell>
        </row>
        <row r="1980">
          <cell r="A1980" t="str">
            <v/>
          </cell>
          <cell r="B1980" t="str">
            <v/>
          </cell>
          <cell r="C1980" t="str">
            <v/>
          </cell>
          <cell r="D1980" t="str">
            <v/>
          </cell>
          <cell r="E1980" t="str">
            <v/>
          </cell>
          <cell r="G1980" t="str">
            <v/>
          </cell>
          <cell r="H1980" t="str">
            <v/>
          </cell>
          <cell r="I1980" t="str">
            <v/>
          </cell>
          <cell r="K1980" t="str">
            <v/>
          </cell>
        </row>
        <row r="1981">
          <cell r="A1981" t="str">
            <v/>
          </cell>
          <cell r="B1981" t="str">
            <v/>
          </cell>
          <cell r="C1981" t="str">
            <v/>
          </cell>
          <cell r="D1981" t="str">
            <v/>
          </cell>
          <cell r="E1981" t="str">
            <v/>
          </cell>
          <cell r="G1981" t="str">
            <v/>
          </cell>
          <cell r="H1981" t="str">
            <v/>
          </cell>
          <cell r="I1981" t="str">
            <v/>
          </cell>
          <cell r="K1981" t="str">
            <v/>
          </cell>
        </row>
        <row r="1982">
          <cell r="A1982" t="str">
            <v/>
          </cell>
          <cell r="B1982" t="str">
            <v/>
          </cell>
          <cell r="C1982" t="str">
            <v/>
          </cell>
          <cell r="D1982" t="str">
            <v/>
          </cell>
          <cell r="E1982" t="str">
            <v/>
          </cell>
          <cell r="G1982" t="str">
            <v/>
          </cell>
          <cell r="H1982" t="str">
            <v/>
          </cell>
          <cell r="I1982" t="str">
            <v/>
          </cell>
          <cell r="K1982" t="str">
            <v/>
          </cell>
        </row>
        <row r="1983">
          <cell r="A1983" t="str">
            <v/>
          </cell>
          <cell r="B1983" t="str">
            <v/>
          </cell>
          <cell r="C1983" t="str">
            <v/>
          </cell>
          <cell r="D1983" t="str">
            <v/>
          </cell>
          <cell r="E1983" t="str">
            <v/>
          </cell>
          <cell r="G1983" t="str">
            <v/>
          </cell>
          <cell r="H1983" t="str">
            <v/>
          </cell>
          <cell r="I1983" t="str">
            <v/>
          </cell>
          <cell r="K1983" t="str">
            <v/>
          </cell>
        </row>
        <row r="1984">
          <cell r="A1984" t="str">
            <v/>
          </cell>
          <cell r="B1984" t="str">
            <v/>
          </cell>
          <cell r="C1984" t="str">
            <v/>
          </cell>
          <cell r="D1984" t="str">
            <v/>
          </cell>
          <cell r="E1984" t="str">
            <v/>
          </cell>
          <cell r="G1984" t="str">
            <v/>
          </cell>
          <cell r="H1984" t="str">
            <v/>
          </cell>
          <cell r="I1984" t="str">
            <v/>
          </cell>
          <cell r="K1984" t="str">
            <v/>
          </cell>
        </row>
        <row r="1985">
          <cell r="A1985" t="str">
            <v/>
          </cell>
          <cell r="B1985" t="str">
            <v/>
          </cell>
          <cell r="C1985" t="str">
            <v/>
          </cell>
          <cell r="D1985" t="str">
            <v/>
          </cell>
          <cell r="E1985" t="str">
            <v/>
          </cell>
          <cell r="G1985" t="str">
            <v/>
          </cell>
          <cell r="H1985" t="str">
            <v/>
          </cell>
          <cell r="I1985" t="str">
            <v/>
          </cell>
          <cell r="K1985" t="str">
            <v/>
          </cell>
        </row>
        <row r="1986">
          <cell r="A1986" t="str">
            <v/>
          </cell>
          <cell r="B1986" t="str">
            <v/>
          </cell>
          <cell r="C1986" t="str">
            <v/>
          </cell>
          <cell r="D1986" t="str">
            <v/>
          </cell>
          <cell r="E1986" t="str">
            <v/>
          </cell>
          <cell r="G1986" t="str">
            <v/>
          </cell>
          <cell r="H1986" t="str">
            <v/>
          </cell>
          <cell r="I1986" t="str">
            <v/>
          </cell>
          <cell r="K1986" t="str">
            <v/>
          </cell>
        </row>
        <row r="1987">
          <cell r="A1987" t="str">
            <v/>
          </cell>
          <cell r="B1987" t="str">
            <v/>
          </cell>
          <cell r="C1987" t="str">
            <v/>
          </cell>
          <cell r="D1987" t="str">
            <v/>
          </cell>
          <cell r="E1987" t="str">
            <v/>
          </cell>
          <cell r="G1987" t="str">
            <v/>
          </cell>
          <cell r="H1987" t="str">
            <v/>
          </cell>
          <cell r="I1987" t="str">
            <v/>
          </cell>
          <cell r="K1987" t="str">
            <v/>
          </cell>
        </row>
        <row r="1988">
          <cell r="A1988" t="str">
            <v/>
          </cell>
          <cell r="B1988" t="str">
            <v/>
          </cell>
          <cell r="C1988" t="str">
            <v/>
          </cell>
          <cell r="D1988" t="str">
            <v/>
          </cell>
          <cell r="E1988" t="str">
            <v/>
          </cell>
          <cell r="G1988" t="str">
            <v/>
          </cell>
          <cell r="H1988" t="str">
            <v/>
          </cell>
          <cell r="I1988" t="str">
            <v/>
          </cell>
          <cell r="K1988" t="str">
            <v/>
          </cell>
        </row>
        <row r="1989">
          <cell r="A1989" t="str">
            <v/>
          </cell>
          <cell r="B1989" t="str">
            <v/>
          </cell>
          <cell r="C1989" t="str">
            <v/>
          </cell>
          <cell r="D1989" t="str">
            <v/>
          </cell>
          <cell r="E1989" t="str">
            <v/>
          </cell>
          <cell r="G1989" t="str">
            <v/>
          </cell>
          <cell r="H1989" t="str">
            <v/>
          </cell>
          <cell r="I1989" t="str">
            <v/>
          </cell>
          <cell r="K1989" t="str">
            <v/>
          </cell>
        </row>
        <row r="1990">
          <cell r="A1990" t="str">
            <v/>
          </cell>
          <cell r="B1990" t="str">
            <v/>
          </cell>
          <cell r="C1990" t="str">
            <v/>
          </cell>
          <cell r="D1990" t="str">
            <v/>
          </cell>
          <cell r="E1990" t="str">
            <v/>
          </cell>
          <cell r="G1990" t="str">
            <v/>
          </cell>
          <cell r="H1990" t="str">
            <v/>
          </cell>
          <cell r="I1990" t="str">
            <v/>
          </cell>
          <cell r="K1990" t="str">
            <v/>
          </cell>
        </row>
        <row r="1991">
          <cell r="A1991" t="str">
            <v/>
          </cell>
          <cell r="B1991" t="str">
            <v/>
          </cell>
          <cell r="C1991" t="str">
            <v/>
          </cell>
          <cell r="D1991" t="str">
            <v/>
          </cell>
          <cell r="E1991" t="str">
            <v/>
          </cell>
          <cell r="G1991" t="str">
            <v/>
          </cell>
          <cell r="H1991" t="str">
            <v/>
          </cell>
          <cell r="I1991" t="str">
            <v/>
          </cell>
          <cell r="K1991" t="str">
            <v/>
          </cell>
        </row>
        <row r="1992">
          <cell r="A1992" t="str">
            <v/>
          </cell>
          <cell r="B1992" t="str">
            <v/>
          </cell>
          <cell r="C1992" t="str">
            <v/>
          </cell>
          <cell r="D1992" t="str">
            <v/>
          </cell>
          <cell r="E1992" t="str">
            <v/>
          </cell>
          <cell r="G1992" t="str">
            <v/>
          </cell>
          <cell r="H1992" t="str">
            <v/>
          </cell>
          <cell r="I1992" t="str">
            <v/>
          </cell>
          <cell r="K1992" t="str">
            <v/>
          </cell>
        </row>
        <row r="1993">
          <cell r="A1993" t="str">
            <v/>
          </cell>
          <cell r="B1993" t="str">
            <v/>
          </cell>
          <cell r="C1993" t="str">
            <v/>
          </cell>
          <cell r="D1993" t="str">
            <v/>
          </cell>
          <cell r="E1993" t="str">
            <v/>
          </cell>
          <cell r="G1993" t="str">
            <v/>
          </cell>
          <cell r="H1993" t="str">
            <v/>
          </cell>
          <cell r="I1993" t="str">
            <v/>
          </cell>
          <cell r="K1993" t="str">
            <v/>
          </cell>
        </row>
        <row r="1994">
          <cell r="A1994" t="str">
            <v/>
          </cell>
          <cell r="B1994" t="str">
            <v/>
          </cell>
          <cell r="C1994" t="str">
            <v/>
          </cell>
          <cell r="D1994" t="str">
            <v/>
          </cell>
          <cell r="E1994" t="str">
            <v/>
          </cell>
          <cell r="G1994" t="str">
            <v/>
          </cell>
          <cell r="H1994" t="str">
            <v/>
          </cell>
          <cell r="I1994" t="str">
            <v/>
          </cell>
          <cell r="K1994" t="str">
            <v/>
          </cell>
        </row>
        <row r="1995">
          <cell r="A1995" t="str">
            <v/>
          </cell>
          <cell r="B1995" t="str">
            <v/>
          </cell>
          <cell r="C1995" t="str">
            <v/>
          </cell>
          <cell r="D1995" t="str">
            <v/>
          </cell>
          <cell r="E1995" t="str">
            <v/>
          </cell>
          <cell r="G1995" t="str">
            <v/>
          </cell>
          <cell r="H1995" t="str">
            <v/>
          </cell>
          <cell r="I1995" t="str">
            <v/>
          </cell>
          <cell r="K1995" t="str">
            <v/>
          </cell>
        </row>
        <row r="1996">
          <cell r="A1996" t="str">
            <v/>
          </cell>
          <cell r="B1996" t="str">
            <v/>
          </cell>
          <cell r="C1996" t="str">
            <v/>
          </cell>
          <cell r="D1996" t="str">
            <v/>
          </cell>
          <cell r="E1996" t="str">
            <v/>
          </cell>
          <cell r="G1996" t="str">
            <v/>
          </cell>
          <cell r="H1996" t="str">
            <v/>
          </cell>
          <cell r="I1996" t="str">
            <v/>
          </cell>
          <cell r="K1996" t="str">
            <v/>
          </cell>
        </row>
        <row r="1997">
          <cell r="A1997" t="str">
            <v/>
          </cell>
          <cell r="B1997" t="str">
            <v/>
          </cell>
          <cell r="C1997" t="str">
            <v/>
          </cell>
          <cell r="D1997" t="str">
            <v/>
          </cell>
          <cell r="E1997" t="str">
            <v/>
          </cell>
          <cell r="G1997" t="str">
            <v/>
          </cell>
          <cell r="H1997" t="str">
            <v/>
          </cell>
          <cell r="I1997" t="str">
            <v/>
          </cell>
          <cell r="K1997" t="str">
            <v/>
          </cell>
        </row>
        <row r="1998">
          <cell r="A1998" t="str">
            <v/>
          </cell>
          <cell r="B1998" t="str">
            <v/>
          </cell>
          <cell r="C1998" t="str">
            <v/>
          </cell>
          <cell r="D1998" t="str">
            <v/>
          </cell>
          <cell r="E1998" t="str">
            <v/>
          </cell>
          <cell r="G1998" t="str">
            <v/>
          </cell>
          <cell r="H1998" t="str">
            <v/>
          </cell>
          <cell r="I1998" t="str">
            <v/>
          </cell>
          <cell r="K1998" t="str">
            <v/>
          </cell>
        </row>
        <row r="1999">
          <cell r="A1999" t="str">
            <v/>
          </cell>
          <cell r="B1999" t="str">
            <v/>
          </cell>
          <cell r="C1999" t="str">
            <v/>
          </cell>
          <cell r="D1999" t="str">
            <v/>
          </cell>
          <cell r="E1999" t="str">
            <v/>
          </cell>
          <cell r="G1999" t="str">
            <v/>
          </cell>
          <cell r="H1999" t="str">
            <v/>
          </cell>
          <cell r="I1999" t="str">
            <v/>
          </cell>
          <cell r="K1999" t="str">
            <v/>
          </cell>
        </row>
        <row r="2000">
          <cell r="A2000" t="str">
            <v/>
          </cell>
          <cell r="B2000" t="str">
            <v/>
          </cell>
          <cell r="C2000" t="str">
            <v/>
          </cell>
          <cell r="D2000" t="str">
            <v/>
          </cell>
          <cell r="E2000" t="str">
            <v/>
          </cell>
          <cell r="G2000" t="str">
            <v/>
          </cell>
          <cell r="H2000" t="str">
            <v/>
          </cell>
          <cell r="I2000" t="str">
            <v/>
          </cell>
          <cell r="K2000" t="str">
            <v/>
          </cell>
        </row>
        <row r="2001">
          <cell r="A2001" t="str">
            <v/>
          </cell>
          <cell r="B2001" t="str">
            <v/>
          </cell>
          <cell r="C2001" t="str">
            <v/>
          </cell>
          <cell r="D2001" t="str">
            <v/>
          </cell>
          <cell r="E2001" t="str">
            <v/>
          </cell>
          <cell r="G2001" t="str">
            <v/>
          </cell>
          <cell r="H2001" t="str">
            <v/>
          </cell>
          <cell r="I2001" t="str">
            <v/>
          </cell>
          <cell r="K2001" t="str">
            <v/>
          </cell>
        </row>
        <row r="2002">
          <cell r="A2002" t="str">
            <v/>
          </cell>
          <cell r="B2002" t="str">
            <v/>
          </cell>
          <cell r="C2002" t="str">
            <v/>
          </cell>
          <cell r="D2002" t="str">
            <v/>
          </cell>
          <cell r="E2002" t="str">
            <v/>
          </cell>
          <cell r="G2002" t="str">
            <v/>
          </cell>
          <cell r="H2002" t="str">
            <v/>
          </cell>
          <cell r="I2002" t="str">
            <v/>
          </cell>
          <cell r="K2002" t="str">
            <v/>
          </cell>
        </row>
        <row r="2003">
          <cell r="A2003" t="str">
            <v/>
          </cell>
          <cell r="B2003" t="str">
            <v/>
          </cell>
          <cell r="C2003" t="str">
            <v/>
          </cell>
          <cell r="D2003" t="str">
            <v/>
          </cell>
          <cell r="E2003" t="str">
            <v/>
          </cell>
          <cell r="G2003" t="str">
            <v/>
          </cell>
          <cell r="H2003" t="str">
            <v/>
          </cell>
          <cell r="I2003" t="str">
            <v/>
          </cell>
          <cell r="K2003" t="str">
            <v/>
          </cell>
        </row>
        <row r="2004">
          <cell r="A2004" t="str">
            <v/>
          </cell>
          <cell r="B2004" t="str">
            <v/>
          </cell>
          <cell r="C2004" t="str">
            <v/>
          </cell>
          <cell r="D2004" t="str">
            <v/>
          </cell>
          <cell r="E2004" t="str">
            <v/>
          </cell>
          <cell r="G2004" t="str">
            <v/>
          </cell>
          <cell r="H2004" t="str">
            <v/>
          </cell>
          <cell r="I2004" t="str">
            <v/>
          </cell>
          <cell r="K2004" t="str">
            <v/>
          </cell>
        </row>
        <row r="2005">
          <cell r="A2005" t="str">
            <v/>
          </cell>
          <cell r="B2005" t="str">
            <v/>
          </cell>
          <cell r="C2005" t="str">
            <v/>
          </cell>
          <cell r="D2005" t="str">
            <v/>
          </cell>
          <cell r="E2005" t="str">
            <v/>
          </cell>
          <cell r="G2005" t="str">
            <v/>
          </cell>
          <cell r="H2005" t="str">
            <v/>
          </cell>
          <cell r="I2005" t="str">
            <v/>
          </cell>
          <cell r="K2005" t="str">
            <v/>
          </cell>
        </row>
        <row r="2006">
          <cell r="A2006" t="str">
            <v/>
          </cell>
          <cell r="B2006" t="str">
            <v/>
          </cell>
          <cell r="C2006" t="str">
            <v/>
          </cell>
          <cell r="D2006" t="str">
            <v/>
          </cell>
          <cell r="E2006" t="str">
            <v/>
          </cell>
          <cell r="G2006" t="str">
            <v/>
          </cell>
          <cell r="H2006" t="str">
            <v/>
          </cell>
          <cell r="I2006" t="str">
            <v/>
          </cell>
          <cell r="K2006" t="str">
            <v/>
          </cell>
        </row>
        <row r="2007">
          <cell r="A2007" t="str">
            <v/>
          </cell>
          <cell r="B2007" t="str">
            <v/>
          </cell>
          <cell r="C2007" t="str">
            <v/>
          </cell>
          <cell r="D2007" t="str">
            <v/>
          </cell>
          <cell r="E2007" t="str">
            <v/>
          </cell>
          <cell r="G2007" t="str">
            <v/>
          </cell>
          <cell r="H2007" t="str">
            <v/>
          </cell>
          <cell r="I2007" t="str">
            <v/>
          </cell>
          <cell r="K2007" t="str">
            <v/>
          </cell>
        </row>
        <row r="2008">
          <cell r="A2008" t="str">
            <v/>
          </cell>
          <cell r="B2008" t="str">
            <v/>
          </cell>
          <cell r="C2008" t="str">
            <v/>
          </cell>
          <cell r="D2008" t="str">
            <v/>
          </cell>
          <cell r="E2008" t="str">
            <v/>
          </cell>
          <cell r="G2008" t="str">
            <v/>
          </cell>
          <cell r="H2008" t="str">
            <v/>
          </cell>
          <cell r="I2008" t="str">
            <v/>
          </cell>
          <cell r="K2008" t="str">
            <v/>
          </cell>
        </row>
        <row r="2009">
          <cell r="A2009" t="str">
            <v/>
          </cell>
          <cell r="B2009" t="str">
            <v/>
          </cell>
          <cell r="C2009" t="str">
            <v/>
          </cell>
          <cell r="D2009" t="str">
            <v/>
          </cell>
          <cell r="E2009" t="str">
            <v/>
          </cell>
          <cell r="G2009" t="str">
            <v/>
          </cell>
          <cell r="H2009" t="str">
            <v/>
          </cell>
          <cell r="I2009" t="str">
            <v/>
          </cell>
          <cell r="K2009" t="str">
            <v/>
          </cell>
        </row>
        <row r="2010">
          <cell r="A2010" t="str">
            <v/>
          </cell>
          <cell r="B2010" t="str">
            <v/>
          </cell>
          <cell r="C2010" t="str">
            <v/>
          </cell>
          <cell r="D2010" t="str">
            <v/>
          </cell>
          <cell r="E2010" t="str">
            <v/>
          </cell>
          <cell r="G2010" t="str">
            <v/>
          </cell>
          <cell r="H2010" t="str">
            <v/>
          </cell>
          <cell r="I2010" t="str">
            <v/>
          </cell>
          <cell r="K2010" t="str">
            <v/>
          </cell>
        </row>
        <row r="2011">
          <cell r="A2011" t="str">
            <v/>
          </cell>
          <cell r="B2011" t="str">
            <v/>
          </cell>
          <cell r="C2011" t="str">
            <v/>
          </cell>
          <cell r="D2011" t="str">
            <v/>
          </cell>
          <cell r="E2011" t="str">
            <v/>
          </cell>
          <cell r="G2011" t="str">
            <v/>
          </cell>
          <cell r="H2011" t="str">
            <v/>
          </cell>
          <cell r="I2011" t="str">
            <v/>
          </cell>
          <cell r="K2011" t="str">
            <v/>
          </cell>
        </row>
        <row r="2012">
          <cell r="A2012" t="str">
            <v/>
          </cell>
          <cell r="B2012" t="str">
            <v/>
          </cell>
          <cell r="C2012" t="str">
            <v/>
          </cell>
          <cell r="D2012" t="str">
            <v/>
          </cell>
          <cell r="E2012" t="str">
            <v/>
          </cell>
          <cell r="G2012" t="str">
            <v/>
          </cell>
          <cell r="H2012" t="str">
            <v/>
          </cell>
          <cell r="I2012" t="str">
            <v/>
          </cell>
          <cell r="K2012" t="str">
            <v/>
          </cell>
        </row>
        <row r="2013">
          <cell r="A2013" t="str">
            <v/>
          </cell>
          <cell r="B2013" t="str">
            <v/>
          </cell>
          <cell r="C2013" t="str">
            <v/>
          </cell>
          <cell r="D2013" t="str">
            <v/>
          </cell>
          <cell r="E2013" t="str">
            <v/>
          </cell>
          <cell r="G2013" t="str">
            <v/>
          </cell>
          <cell r="H2013" t="str">
            <v/>
          </cell>
          <cell r="I2013" t="str">
            <v/>
          </cell>
          <cell r="K2013" t="str">
            <v/>
          </cell>
        </row>
        <row r="2014">
          <cell r="A2014" t="str">
            <v/>
          </cell>
          <cell r="B2014" t="str">
            <v/>
          </cell>
          <cell r="C2014" t="str">
            <v/>
          </cell>
          <cell r="D2014" t="str">
            <v/>
          </cell>
          <cell r="E2014" t="str">
            <v/>
          </cell>
          <cell r="G2014" t="str">
            <v/>
          </cell>
          <cell r="H2014" t="str">
            <v/>
          </cell>
          <cell r="I2014" t="str">
            <v/>
          </cell>
          <cell r="K2014" t="str">
            <v/>
          </cell>
        </row>
        <row r="2015">
          <cell r="A2015" t="str">
            <v/>
          </cell>
          <cell r="B2015" t="str">
            <v/>
          </cell>
          <cell r="C2015" t="str">
            <v/>
          </cell>
          <cell r="D2015" t="str">
            <v/>
          </cell>
          <cell r="E2015" t="str">
            <v/>
          </cell>
          <cell r="G2015" t="str">
            <v/>
          </cell>
          <cell r="H2015" t="str">
            <v/>
          </cell>
          <cell r="I2015" t="str">
            <v/>
          </cell>
          <cell r="K2015" t="str">
            <v/>
          </cell>
        </row>
        <row r="2016">
          <cell r="A2016" t="str">
            <v/>
          </cell>
          <cell r="B2016" t="str">
            <v/>
          </cell>
          <cell r="C2016" t="str">
            <v/>
          </cell>
          <cell r="D2016" t="str">
            <v/>
          </cell>
          <cell r="E2016" t="str">
            <v/>
          </cell>
          <cell r="G2016" t="str">
            <v/>
          </cell>
          <cell r="H2016" t="str">
            <v/>
          </cell>
          <cell r="I2016" t="str">
            <v/>
          </cell>
          <cell r="K2016" t="str">
            <v/>
          </cell>
        </row>
        <row r="2017">
          <cell r="A2017" t="str">
            <v/>
          </cell>
          <cell r="B2017" t="str">
            <v/>
          </cell>
          <cell r="C2017" t="str">
            <v/>
          </cell>
          <cell r="D2017" t="str">
            <v/>
          </cell>
          <cell r="E2017" t="str">
            <v/>
          </cell>
          <cell r="G2017" t="str">
            <v/>
          </cell>
          <cell r="H2017" t="str">
            <v/>
          </cell>
          <cell r="I2017" t="str">
            <v/>
          </cell>
          <cell r="K2017" t="str">
            <v/>
          </cell>
        </row>
        <row r="2018">
          <cell r="A2018" t="str">
            <v/>
          </cell>
          <cell r="B2018" t="str">
            <v/>
          </cell>
          <cell r="C2018" t="str">
            <v/>
          </cell>
          <cell r="D2018" t="str">
            <v/>
          </cell>
          <cell r="E2018" t="str">
            <v/>
          </cell>
          <cell r="G2018" t="str">
            <v/>
          </cell>
          <cell r="H2018" t="str">
            <v/>
          </cell>
          <cell r="I2018" t="str">
            <v/>
          </cell>
          <cell r="K2018" t="str">
            <v/>
          </cell>
        </row>
        <row r="2019">
          <cell r="A2019" t="str">
            <v/>
          </cell>
          <cell r="B2019" t="str">
            <v/>
          </cell>
          <cell r="C2019" t="str">
            <v/>
          </cell>
          <cell r="D2019" t="str">
            <v/>
          </cell>
          <cell r="E2019" t="str">
            <v/>
          </cell>
          <cell r="G2019" t="str">
            <v/>
          </cell>
          <cell r="H2019" t="str">
            <v/>
          </cell>
          <cell r="I2019" t="str">
            <v/>
          </cell>
          <cell r="K2019" t="str">
            <v/>
          </cell>
        </row>
        <row r="2020">
          <cell r="A2020" t="str">
            <v/>
          </cell>
          <cell r="B2020" t="str">
            <v/>
          </cell>
          <cell r="C2020" t="str">
            <v/>
          </cell>
          <cell r="D2020" t="str">
            <v/>
          </cell>
          <cell r="E2020" t="str">
            <v/>
          </cell>
          <cell r="G2020" t="str">
            <v/>
          </cell>
          <cell r="H2020" t="str">
            <v/>
          </cell>
          <cell r="I2020" t="str">
            <v/>
          </cell>
          <cell r="K2020" t="str">
            <v/>
          </cell>
        </row>
        <row r="2021">
          <cell r="A2021" t="str">
            <v/>
          </cell>
          <cell r="B2021" t="str">
            <v/>
          </cell>
          <cell r="C2021" t="str">
            <v/>
          </cell>
          <cell r="D2021" t="str">
            <v/>
          </cell>
          <cell r="E2021" t="str">
            <v/>
          </cell>
          <cell r="G2021" t="str">
            <v/>
          </cell>
          <cell r="H2021" t="str">
            <v/>
          </cell>
          <cell r="I2021" t="str">
            <v/>
          </cell>
          <cell r="K2021" t="str">
            <v/>
          </cell>
        </row>
        <row r="2022">
          <cell r="A2022" t="str">
            <v/>
          </cell>
          <cell r="B2022" t="str">
            <v/>
          </cell>
          <cell r="C2022" t="str">
            <v/>
          </cell>
          <cell r="D2022" t="str">
            <v/>
          </cell>
          <cell r="E2022" t="str">
            <v/>
          </cell>
          <cell r="G2022" t="str">
            <v/>
          </cell>
          <cell r="H2022" t="str">
            <v/>
          </cell>
          <cell r="I2022" t="str">
            <v/>
          </cell>
          <cell r="K2022" t="str">
            <v/>
          </cell>
        </row>
        <row r="2023">
          <cell r="A2023" t="str">
            <v/>
          </cell>
          <cell r="B2023" t="str">
            <v/>
          </cell>
          <cell r="C2023" t="str">
            <v/>
          </cell>
          <cell r="D2023" t="str">
            <v/>
          </cell>
          <cell r="E2023" t="str">
            <v/>
          </cell>
          <cell r="G2023" t="str">
            <v/>
          </cell>
          <cell r="H2023" t="str">
            <v/>
          </cell>
          <cell r="I2023" t="str">
            <v/>
          </cell>
          <cell r="K2023" t="str">
            <v/>
          </cell>
        </row>
        <row r="2024">
          <cell r="A2024" t="str">
            <v/>
          </cell>
          <cell r="B2024" t="str">
            <v/>
          </cell>
          <cell r="C2024" t="str">
            <v/>
          </cell>
          <cell r="D2024" t="str">
            <v/>
          </cell>
          <cell r="E2024" t="str">
            <v/>
          </cell>
          <cell r="G2024" t="str">
            <v/>
          </cell>
          <cell r="H2024" t="str">
            <v/>
          </cell>
          <cell r="I2024" t="str">
            <v/>
          </cell>
          <cell r="K2024" t="str">
            <v/>
          </cell>
        </row>
        <row r="2025">
          <cell r="A2025" t="str">
            <v/>
          </cell>
          <cell r="B2025" t="str">
            <v/>
          </cell>
          <cell r="C2025" t="str">
            <v/>
          </cell>
          <cell r="D2025" t="str">
            <v/>
          </cell>
          <cell r="E2025" t="str">
            <v/>
          </cell>
          <cell r="G2025" t="str">
            <v/>
          </cell>
          <cell r="H2025" t="str">
            <v/>
          </cell>
          <cell r="I2025" t="str">
            <v/>
          </cell>
          <cell r="K2025" t="str">
            <v/>
          </cell>
        </row>
        <row r="2026">
          <cell r="A2026" t="str">
            <v/>
          </cell>
          <cell r="B2026" t="str">
            <v/>
          </cell>
          <cell r="C2026" t="str">
            <v/>
          </cell>
          <cell r="D2026" t="str">
            <v/>
          </cell>
          <cell r="E2026" t="str">
            <v/>
          </cell>
          <cell r="G2026" t="str">
            <v/>
          </cell>
          <cell r="H2026" t="str">
            <v/>
          </cell>
          <cell r="I2026" t="str">
            <v/>
          </cell>
          <cell r="K2026" t="str">
            <v/>
          </cell>
        </row>
        <row r="2027">
          <cell r="A2027" t="str">
            <v/>
          </cell>
          <cell r="B2027" t="str">
            <v/>
          </cell>
          <cell r="C2027" t="str">
            <v/>
          </cell>
          <cell r="D2027" t="str">
            <v/>
          </cell>
          <cell r="E2027" t="str">
            <v/>
          </cell>
          <cell r="G2027" t="str">
            <v/>
          </cell>
          <cell r="H2027" t="str">
            <v/>
          </cell>
          <cell r="I2027" t="str">
            <v/>
          </cell>
          <cell r="K2027" t="str">
            <v/>
          </cell>
        </row>
        <row r="2028">
          <cell r="A2028" t="str">
            <v/>
          </cell>
          <cell r="B2028" t="str">
            <v/>
          </cell>
          <cell r="C2028" t="str">
            <v/>
          </cell>
          <cell r="D2028" t="str">
            <v/>
          </cell>
          <cell r="E2028" t="str">
            <v/>
          </cell>
          <cell r="G2028" t="str">
            <v/>
          </cell>
          <cell r="H2028" t="str">
            <v/>
          </cell>
          <cell r="I2028" t="str">
            <v/>
          </cell>
          <cell r="K2028" t="str">
            <v/>
          </cell>
        </row>
        <row r="2029">
          <cell r="A2029" t="str">
            <v/>
          </cell>
          <cell r="B2029" t="str">
            <v/>
          </cell>
          <cell r="C2029" t="str">
            <v/>
          </cell>
          <cell r="D2029" t="str">
            <v/>
          </cell>
          <cell r="E2029" t="str">
            <v/>
          </cell>
          <cell r="G2029" t="str">
            <v/>
          </cell>
          <cell r="H2029" t="str">
            <v/>
          </cell>
          <cell r="I2029" t="str">
            <v/>
          </cell>
          <cell r="K2029" t="str">
            <v/>
          </cell>
        </row>
        <row r="2030">
          <cell r="A2030" t="str">
            <v/>
          </cell>
          <cell r="B2030" t="str">
            <v/>
          </cell>
          <cell r="C2030" t="str">
            <v/>
          </cell>
          <cell r="D2030" t="str">
            <v/>
          </cell>
          <cell r="E2030" t="str">
            <v/>
          </cell>
          <cell r="G2030" t="str">
            <v/>
          </cell>
          <cell r="H2030" t="str">
            <v/>
          </cell>
          <cell r="I2030" t="str">
            <v/>
          </cell>
          <cell r="K2030" t="str">
            <v/>
          </cell>
        </row>
        <row r="2031">
          <cell r="A2031" t="str">
            <v/>
          </cell>
          <cell r="B2031" t="str">
            <v/>
          </cell>
          <cell r="C2031" t="str">
            <v/>
          </cell>
          <cell r="D2031" t="str">
            <v/>
          </cell>
          <cell r="E2031" t="str">
            <v/>
          </cell>
          <cell r="G2031" t="str">
            <v/>
          </cell>
          <cell r="H2031" t="str">
            <v/>
          </cell>
          <cell r="I2031" t="str">
            <v/>
          </cell>
          <cell r="K2031" t="str">
            <v/>
          </cell>
        </row>
        <row r="2032">
          <cell r="A2032" t="str">
            <v/>
          </cell>
          <cell r="B2032" t="str">
            <v/>
          </cell>
          <cell r="C2032" t="str">
            <v/>
          </cell>
          <cell r="D2032" t="str">
            <v/>
          </cell>
          <cell r="E2032" t="str">
            <v/>
          </cell>
          <cell r="G2032" t="str">
            <v/>
          </cell>
          <cell r="H2032" t="str">
            <v/>
          </cell>
          <cell r="I2032" t="str">
            <v/>
          </cell>
          <cell r="K2032" t="str">
            <v/>
          </cell>
        </row>
        <row r="2033">
          <cell r="A2033" t="str">
            <v/>
          </cell>
          <cell r="B2033" t="str">
            <v/>
          </cell>
          <cell r="C2033" t="str">
            <v/>
          </cell>
          <cell r="D2033" t="str">
            <v/>
          </cell>
          <cell r="E2033" t="str">
            <v/>
          </cell>
          <cell r="G2033" t="str">
            <v/>
          </cell>
          <cell r="H2033" t="str">
            <v/>
          </cell>
          <cell r="I2033" t="str">
            <v/>
          </cell>
          <cell r="K2033" t="str">
            <v/>
          </cell>
        </row>
        <row r="2034">
          <cell r="A2034" t="str">
            <v/>
          </cell>
          <cell r="B2034" t="str">
            <v/>
          </cell>
          <cell r="C2034" t="str">
            <v/>
          </cell>
          <cell r="D2034" t="str">
            <v/>
          </cell>
          <cell r="E2034" t="str">
            <v/>
          </cell>
          <cell r="G2034" t="str">
            <v/>
          </cell>
          <cell r="H2034" t="str">
            <v/>
          </cell>
          <cell r="I2034" t="str">
            <v/>
          </cell>
          <cell r="K2034" t="str">
            <v/>
          </cell>
        </row>
        <row r="2035">
          <cell r="A2035" t="str">
            <v/>
          </cell>
          <cell r="B2035" t="str">
            <v/>
          </cell>
          <cell r="C2035" t="str">
            <v/>
          </cell>
          <cell r="D2035" t="str">
            <v/>
          </cell>
          <cell r="E2035" t="str">
            <v/>
          </cell>
          <cell r="G2035" t="str">
            <v/>
          </cell>
          <cell r="H2035" t="str">
            <v/>
          </cell>
          <cell r="I2035" t="str">
            <v/>
          </cell>
          <cell r="K2035" t="str">
            <v/>
          </cell>
        </row>
        <row r="2036">
          <cell r="A2036" t="str">
            <v/>
          </cell>
          <cell r="B2036" t="str">
            <v/>
          </cell>
          <cell r="C2036" t="str">
            <v/>
          </cell>
          <cell r="D2036" t="str">
            <v/>
          </cell>
          <cell r="E2036" t="str">
            <v/>
          </cell>
          <cell r="G2036" t="str">
            <v/>
          </cell>
          <cell r="H2036" t="str">
            <v/>
          </cell>
          <cell r="I2036" t="str">
            <v/>
          </cell>
          <cell r="K2036" t="str">
            <v/>
          </cell>
        </row>
        <row r="2037">
          <cell r="A2037" t="str">
            <v/>
          </cell>
          <cell r="B2037" t="str">
            <v/>
          </cell>
          <cell r="C2037" t="str">
            <v/>
          </cell>
          <cell r="D2037" t="str">
            <v/>
          </cell>
          <cell r="E2037" t="str">
            <v/>
          </cell>
          <cell r="G2037" t="str">
            <v/>
          </cell>
          <cell r="H2037" t="str">
            <v/>
          </cell>
          <cell r="I2037" t="str">
            <v/>
          </cell>
          <cell r="K2037" t="str">
            <v/>
          </cell>
        </row>
        <row r="2038">
          <cell r="A2038" t="str">
            <v/>
          </cell>
          <cell r="B2038" t="str">
            <v/>
          </cell>
          <cell r="C2038" t="str">
            <v/>
          </cell>
          <cell r="D2038" t="str">
            <v/>
          </cell>
          <cell r="E2038" t="str">
            <v/>
          </cell>
          <cell r="G2038" t="str">
            <v/>
          </cell>
          <cell r="H2038" t="str">
            <v/>
          </cell>
          <cell r="I2038" t="str">
            <v/>
          </cell>
          <cell r="K2038" t="str">
            <v/>
          </cell>
        </row>
        <row r="2039">
          <cell r="A2039" t="str">
            <v/>
          </cell>
          <cell r="B2039" t="str">
            <v/>
          </cell>
          <cell r="C2039" t="str">
            <v/>
          </cell>
          <cell r="D2039" t="str">
            <v/>
          </cell>
          <cell r="E2039" t="str">
            <v/>
          </cell>
          <cell r="G2039" t="str">
            <v/>
          </cell>
          <cell r="H2039" t="str">
            <v/>
          </cell>
          <cell r="I2039" t="str">
            <v/>
          </cell>
          <cell r="K2039" t="str">
            <v/>
          </cell>
        </row>
        <row r="2040">
          <cell r="A2040" t="str">
            <v/>
          </cell>
          <cell r="B2040" t="str">
            <v/>
          </cell>
          <cell r="C2040" t="str">
            <v/>
          </cell>
          <cell r="D2040" t="str">
            <v/>
          </cell>
          <cell r="E2040" t="str">
            <v/>
          </cell>
          <cell r="G2040" t="str">
            <v/>
          </cell>
          <cell r="H2040" t="str">
            <v/>
          </cell>
          <cell r="I2040" t="str">
            <v/>
          </cell>
          <cell r="K2040" t="str">
            <v/>
          </cell>
        </row>
        <row r="2041">
          <cell r="A2041" t="str">
            <v/>
          </cell>
          <cell r="B2041" t="str">
            <v/>
          </cell>
          <cell r="C2041" t="str">
            <v/>
          </cell>
          <cell r="D2041" t="str">
            <v/>
          </cell>
          <cell r="E2041" t="str">
            <v/>
          </cell>
          <cell r="G2041" t="str">
            <v/>
          </cell>
          <cell r="H2041" t="str">
            <v/>
          </cell>
          <cell r="I2041" t="str">
            <v/>
          </cell>
          <cell r="K2041" t="str">
            <v/>
          </cell>
        </row>
        <row r="2042">
          <cell r="A2042" t="str">
            <v/>
          </cell>
          <cell r="B2042" t="str">
            <v/>
          </cell>
          <cell r="C2042" t="str">
            <v/>
          </cell>
          <cell r="D2042" t="str">
            <v/>
          </cell>
          <cell r="E2042" t="str">
            <v/>
          </cell>
          <cell r="G2042" t="str">
            <v/>
          </cell>
          <cell r="H2042" t="str">
            <v/>
          </cell>
          <cell r="I2042" t="str">
            <v/>
          </cell>
          <cell r="K2042" t="str">
            <v/>
          </cell>
        </row>
        <row r="2043">
          <cell r="A2043" t="str">
            <v/>
          </cell>
          <cell r="B2043" t="str">
            <v/>
          </cell>
          <cell r="C2043" t="str">
            <v/>
          </cell>
          <cell r="D2043" t="str">
            <v/>
          </cell>
          <cell r="E2043" t="str">
            <v/>
          </cell>
          <cell r="G2043" t="str">
            <v/>
          </cell>
          <cell r="H2043" t="str">
            <v/>
          </cell>
          <cell r="I2043" t="str">
            <v/>
          </cell>
          <cell r="K2043" t="str">
            <v/>
          </cell>
        </row>
        <row r="2044">
          <cell r="A2044" t="str">
            <v/>
          </cell>
          <cell r="B2044" t="str">
            <v/>
          </cell>
          <cell r="C2044" t="str">
            <v/>
          </cell>
          <cell r="D2044" t="str">
            <v/>
          </cell>
          <cell r="E2044" t="str">
            <v/>
          </cell>
          <cell r="G2044" t="str">
            <v/>
          </cell>
          <cell r="H2044" t="str">
            <v/>
          </cell>
          <cell r="I2044" t="str">
            <v/>
          </cell>
          <cell r="K2044" t="str">
            <v/>
          </cell>
        </row>
        <row r="2045">
          <cell r="A2045" t="str">
            <v/>
          </cell>
          <cell r="B2045" t="str">
            <v/>
          </cell>
          <cell r="C2045" t="str">
            <v/>
          </cell>
          <cell r="D2045" t="str">
            <v/>
          </cell>
          <cell r="E2045" t="str">
            <v/>
          </cell>
          <cell r="G2045" t="str">
            <v/>
          </cell>
          <cell r="H2045" t="str">
            <v/>
          </cell>
          <cell r="I2045" t="str">
            <v/>
          </cell>
          <cell r="K2045" t="str">
            <v/>
          </cell>
        </row>
        <row r="2046">
          <cell r="A2046" t="str">
            <v/>
          </cell>
          <cell r="B2046" t="str">
            <v/>
          </cell>
          <cell r="C2046" t="str">
            <v/>
          </cell>
          <cell r="D2046" t="str">
            <v/>
          </cell>
          <cell r="E2046" t="str">
            <v/>
          </cell>
          <cell r="G2046" t="str">
            <v/>
          </cell>
          <cell r="H2046" t="str">
            <v/>
          </cell>
          <cell r="I2046" t="str">
            <v/>
          </cell>
          <cell r="K2046" t="str">
            <v/>
          </cell>
        </row>
        <row r="2047">
          <cell r="A2047" t="str">
            <v/>
          </cell>
          <cell r="B2047" t="str">
            <v/>
          </cell>
          <cell r="C2047" t="str">
            <v/>
          </cell>
          <cell r="D2047" t="str">
            <v/>
          </cell>
          <cell r="E2047" t="str">
            <v/>
          </cell>
          <cell r="G2047" t="str">
            <v/>
          </cell>
          <cell r="H2047" t="str">
            <v/>
          </cell>
          <cell r="I2047" t="str">
            <v/>
          </cell>
          <cell r="K2047" t="str">
            <v/>
          </cell>
        </row>
        <row r="2048">
          <cell r="A2048" t="str">
            <v/>
          </cell>
          <cell r="B2048" t="str">
            <v/>
          </cell>
          <cell r="C2048" t="str">
            <v/>
          </cell>
          <cell r="D2048" t="str">
            <v/>
          </cell>
          <cell r="E2048" t="str">
            <v/>
          </cell>
          <cell r="G2048" t="str">
            <v/>
          </cell>
          <cell r="H2048" t="str">
            <v/>
          </cell>
          <cell r="I2048" t="str">
            <v/>
          </cell>
          <cell r="K2048" t="str">
            <v/>
          </cell>
        </row>
        <row r="2049">
          <cell r="A2049" t="str">
            <v/>
          </cell>
          <cell r="B2049" t="str">
            <v/>
          </cell>
          <cell r="C2049" t="str">
            <v/>
          </cell>
          <cell r="D2049" t="str">
            <v/>
          </cell>
          <cell r="E2049" t="str">
            <v/>
          </cell>
          <cell r="G2049" t="str">
            <v/>
          </cell>
          <cell r="H2049" t="str">
            <v/>
          </cell>
          <cell r="I2049" t="str">
            <v/>
          </cell>
          <cell r="K2049" t="str">
            <v/>
          </cell>
        </row>
        <row r="2050">
          <cell r="A2050" t="str">
            <v/>
          </cell>
          <cell r="B2050" t="str">
            <v/>
          </cell>
          <cell r="C2050" t="str">
            <v/>
          </cell>
          <cell r="D2050" t="str">
            <v/>
          </cell>
          <cell r="E2050" t="str">
            <v/>
          </cell>
          <cell r="G2050" t="str">
            <v/>
          </cell>
          <cell r="H2050" t="str">
            <v/>
          </cell>
          <cell r="I2050" t="str">
            <v/>
          </cell>
          <cell r="K2050" t="str">
            <v/>
          </cell>
        </row>
        <row r="2051">
          <cell r="A2051" t="str">
            <v/>
          </cell>
          <cell r="B2051" t="str">
            <v/>
          </cell>
          <cell r="C2051" t="str">
            <v/>
          </cell>
          <cell r="D2051" t="str">
            <v/>
          </cell>
          <cell r="E2051" t="str">
            <v/>
          </cell>
          <cell r="G2051" t="str">
            <v/>
          </cell>
          <cell r="H2051" t="str">
            <v/>
          </cell>
          <cell r="I2051" t="str">
            <v/>
          </cell>
          <cell r="K2051" t="str">
            <v/>
          </cell>
        </row>
        <row r="2052">
          <cell r="A2052" t="str">
            <v/>
          </cell>
          <cell r="B2052" t="str">
            <v/>
          </cell>
          <cell r="C2052" t="str">
            <v/>
          </cell>
          <cell r="D2052" t="str">
            <v/>
          </cell>
          <cell r="E2052" t="str">
            <v/>
          </cell>
          <cell r="G2052" t="str">
            <v/>
          </cell>
          <cell r="H2052" t="str">
            <v/>
          </cell>
          <cell r="I2052" t="str">
            <v/>
          </cell>
          <cell r="K2052" t="str">
            <v/>
          </cell>
        </row>
        <row r="2053">
          <cell r="A2053" t="str">
            <v/>
          </cell>
          <cell r="B2053" t="str">
            <v/>
          </cell>
          <cell r="C2053" t="str">
            <v/>
          </cell>
          <cell r="D2053" t="str">
            <v/>
          </cell>
          <cell r="E2053" t="str">
            <v/>
          </cell>
          <cell r="G2053" t="str">
            <v/>
          </cell>
          <cell r="H2053" t="str">
            <v/>
          </cell>
          <cell r="I2053" t="str">
            <v/>
          </cell>
          <cell r="K2053" t="str">
            <v/>
          </cell>
        </row>
        <row r="2054">
          <cell r="A2054" t="str">
            <v/>
          </cell>
          <cell r="B2054" t="str">
            <v/>
          </cell>
          <cell r="C2054" t="str">
            <v/>
          </cell>
          <cell r="D2054" t="str">
            <v/>
          </cell>
          <cell r="E2054" t="str">
            <v/>
          </cell>
          <cell r="G2054" t="str">
            <v/>
          </cell>
          <cell r="H2054" t="str">
            <v/>
          </cell>
          <cell r="I2054" t="str">
            <v/>
          </cell>
          <cell r="K2054" t="str">
            <v/>
          </cell>
        </row>
        <row r="2055">
          <cell r="A2055" t="str">
            <v/>
          </cell>
          <cell r="B2055" t="str">
            <v/>
          </cell>
          <cell r="C2055" t="str">
            <v/>
          </cell>
          <cell r="D2055" t="str">
            <v/>
          </cell>
          <cell r="E2055" t="str">
            <v/>
          </cell>
          <cell r="G2055" t="str">
            <v/>
          </cell>
          <cell r="H2055" t="str">
            <v/>
          </cell>
          <cell r="I2055" t="str">
            <v/>
          </cell>
          <cell r="K2055" t="str">
            <v/>
          </cell>
        </row>
        <row r="2056">
          <cell r="A2056" t="str">
            <v/>
          </cell>
          <cell r="B2056" t="str">
            <v/>
          </cell>
          <cell r="C2056" t="str">
            <v/>
          </cell>
          <cell r="D2056" t="str">
            <v/>
          </cell>
          <cell r="E2056" t="str">
            <v/>
          </cell>
          <cell r="G2056" t="str">
            <v/>
          </cell>
          <cell r="H2056" t="str">
            <v/>
          </cell>
          <cell r="I2056" t="str">
            <v/>
          </cell>
          <cell r="K2056" t="str">
            <v/>
          </cell>
        </row>
        <row r="2057">
          <cell r="A2057" t="str">
            <v/>
          </cell>
          <cell r="B2057" t="str">
            <v/>
          </cell>
          <cell r="C2057" t="str">
            <v/>
          </cell>
          <cell r="D2057" t="str">
            <v/>
          </cell>
          <cell r="E2057" t="str">
            <v/>
          </cell>
          <cell r="G2057" t="str">
            <v/>
          </cell>
          <cell r="H2057" t="str">
            <v/>
          </cell>
          <cell r="I2057" t="str">
            <v/>
          </cell>
          <cell r="K2057" t="str">
            <v/>
          </cell>
        </row>
        <row r="2058">
          <cell r="A2058" t="str">
            <v/>
          </cell>
          <cell r="B2058" t="str">
            <v/>
          </cell>
          <cell r="C2058" t="str">
            <v/>
          </cell>
          <cell r="D2058" t="str">
            <v/>
          </cell>
          <cell r="E2058" t="str">
            <v/>
          </cell>
          <cell r="G2058" t="str">
            <v/>
          </cell>
          <cell r="H2058" t="str">
            <v/>
          </cell>
          <cell r="I2058" t="str">
            <v/>
          </cell>
          <cell r="K2058" t="str">
            <v/>
          </cell>
        </row>
        <row r="2059">
          <cell r="A2059" t="str">
            <v/>
          </cell>
          <cell r="B2059" t="str">
            <v/>
          </cell>
          <cell r="C2059" t="str">
            <v/>
          </cell>
          <cell r="D2059" t="str">
            <v/>
          </cell>
          <cell r="E2059" t="str">
            <v/>
          </cell>
          <cell r="G2059" t="str">
            <v/>
          </cell>
          <cell r="H2059" t="str">
            <v/>
          </cell>
          <cell r="I2059" t="str">
            <v/>
          </cell>
          <cell r="K2059" t="str">
            <v/>
          </cell>
        </row>
        <row r="2060">
          <cell r="A2060" t="str">
            <v/>
          </cell>
          <cell r="B2060" t="str">
            <v/>
          </cell>
          <cell r="C2060" t="str">
            <v/>
          </cell>
          <cell r="D2060" t="str">
            <v/>
          </cell>
          <cell r="E2060" t="str">
            <v/>
          </cell>
          <cell r="G2060" t="str">
            <v/>
          </cell>
          <cell r="H2060" t="str">
            <v/>
          </cell>
          <cell r="I2060" t="str">
            <v/>
          </cell>
          <cell r="K2060" t="str">
            <v/>
          </cell>
        </row>
        <row r="2061">
          <cell r="A2061" t="str">
            <v/>
          </cell>
          <cell r="B2061" t="str">
            <v/>
          </cell>
          <cell r="C2061" t="str">
            <v/>
          </cell>
          <cell r="D2061" t="str">
            <v/>
          </cell>
          <cell r="E2061" t="str">
            <v/>
          </cell>
          <cell r="G2061" t="str">
            <v/>
          </cell>
          <cell r="H2061" t="str">
            <v/>
          </cell>
          <cell r="I2061" t="str">
            <v/>
          </cell>
          <cell r="K2061" t="str">
            <v/>
          </cell>
        </row>
        <row r="2062">
          <cell r="A2062" t="str">
            <v/>
          </cell>
          <cell r="B2062" t="str">
            <v/>
          </cell>
          <cell r="C2062" t="str">
            <v/>
          </cell>
          <cell r="D2062" t="str">
            <v/>
          </cell>
          <cell r="E2062" t="str">
            <v/>
          </cell>
          <cell r="G2062" t="str">
            <v/>
          </cell>
          <cell r="H2062" t="str">
            <v/>
          </cell>
          <cell r="I2062" t="str">
            <v/>
          </cell>
          <cell r="K2062" t="str">
            <v/>
          </cell>
        </row>
        <row r="2063">
          <cell r="A2063" t="str">
            <v/>
          </cell>
          <cell r="B2063" t="str">
            <v/>
          </cell>
          <cell r="C2063" t="str">
            <v/>
          </cell>
          <cell r="D2063" t="str">
            <v/>
          </cell>
          <cell r="E2063" t="str">
            <v/>
          </cell>
          <cell r="G2063" t="str">
            <v/>
          </cell>
          <cell r="H2063" t="str">
            <v/>
          </cell>
          <cell r="I2063" t="str">
            <v/>
          </cell>
          <cell r="K2063" t="str">
            <v/>
          </cell>
        </row>
        <row r="2064">
          <cell r="A2064" t="str">
            <v/>
          </cell>
          <cell r="B2064" t="str">
            <v/>
          </cell>
          <cell r="C2064" t="str">
            <v/>
          </cell>
          <cell r="D2064" t="str">
            <v/>
          </cell>
          <cell r="E2064" t="str">
            <v/>
          </cell>
          <cell r="G2064" t="str">
            <v/>
          </cell>
          <cell r="H2064" t="str">
            <v/>
          </cell>
          <cell r="I2064" t="str">
            <v/>
          </cell>
          <cell r="K2064" t="str">
            <v/>
          </cell>
        </row>
        <row r="2065">
          <cell r="A2065" t="str">
            <v/>
          </cell>
          <cell r="B2065" t="str">
            <v/>
          </cell>
          <cell r="C2065" t="str">
            <v/>
          </cell>
          <cell r="D2065" t="str">
            <v/>
          </cell>
          <cell r="E2065" t="str">
            <v/>
          </cell>
          <cell r="G2065" t="str">
            <v/>
          </cell>
          <cell r="H2065" t="str">
            <v/>
          </cell>
          <cell r="I2065" t="str">
            <v/>
          </cell>
          <cell r="K2065" t="str">
            <v/>
          </cell>
        </row>
        <row r="2066">
          <cell r="A2066" t="str">
            <v/>
          </cell>
          <cell r="B2066" t="str">
            <v/>
          </cell>
          <cell r="C2066" t="str">
            <v/>
          </cell>
          <cell r="D2066" t="str">
            <v/>
          </cell>
          <cell r="E2066" t="str">
            <v/>
          </cell>
          <cell r="G2066" t="str">
            <v/>
          </cell>
          <cell r="H2066" t="str">
            <v/>
          </cell>
          <cell r="I2066" t="str">
            <v/>
          </cell>
          <cell r="K2066" t="str">
            <v/>
          </cell>
        </row>
        <row r="2067">
          <cell r="A2067" t="str">
            <v/>
          </cell>
          <cell r="B2067" t="str">
            <v/>
          </cell>
          <cell r="C2067" t="str">
            <v/>
          </cell>
          <cell r="D2067" t="str">
            <v/>
          </cell>
          <cell r="E2067" t="str">
            <v/>
          </cell>
          <cell r="G2067" t="str">
            <v/>
          </cell>
          <cell r="H2067" t="str">
            <v/>
          </cell>
          <cell r="I2067" t="str">
            <v/>
          </cell>
          <cell r="K2067" t="str">
            <v/>
          </cell>
        </row>
        <row r="2068">
          <cell r="A2068" t="str">
            <v/>
          </cell>
          <cell r="B2068" t="str">
            <v/>
          </cell>
          <cell r="C2068" t="str">
            <v/>
          </cell>
          <cell r="D2068" t="str">
            <v/>
          </cell>
          <cell r="E2068" t="str">
            <v/>
          </cell>
          <cell r="G2068" t="str">
            <v/>
          </cell>
          <cell r="H2068" t="str">
            <v/>
          </cell>
          <cell r="I2068" t="str">
            <v/>
          </cell>
          <cell r="K2068" t="str">
            <v/>
          </cell>
        </row>
        <row r="2069">
          <cell r="A2069" t="str">
            <v/>
          </cell>
          <cell r="B2069" t="str">
            <v/>
          </cell>
          <cell r="C2069" t="str">
            <v/>
          </cell>
          <cell r="D2069" t="str">
            <v/>
          </cell>
          <cell r="E2069" t="str">
            <v/>
          </cell>
          <cell r="G2069" t="str">
            <v/>
          </cell>
          <cell r="H2069" t="str">
            <v/>
          </cell>
          <cell r="I2069" t="str">
            <v/>
          </cell>
          <cell r="K2069" t="str">
            <v/>
          </cell>
        </row>
        <row r="2070">
          <cell r="A2070" t="str">
            <v/>
          </cell>
          <cell r="B2070" t="str">
            <v/>
          </cell>
          <cell r="C2070" t="str">
            <v/>
          </cell>
          <cell r="D2070" t="str">
            <v/>
          </cell>
          <cell r="E2070" t="str">
            <v/>
          </cell>
          <cell r="G2070" t="str">
            <v/>
          </cell>
          <cell r="H2070" t="str">
            <v/>
          </cell>
          <cell r="I2070" t="str">
            <v/>
          </cell>
          <cell r="K2070" t="str">
            <v/>
          </cell>
        </row>
        <row r="2071">
          <cell r="A2071" t="str">
            <v/>
          </cell>
          <cell r="B2071" t="str">
            <v/>
          </cell>
          <cell r="C2071" t="str">
            <v/>
          </cell>
          <cell r="D2071" t="str">
            <v/>
          </cell>
          <cell r="E2071" t="str">
            <v/>
          </cell>
          <cell r="G2071" t="str">
            <v/>
          </cell>
          <cell r="H2071" t="str">
            <v/>
          </cell>
          <cell r="I2071" t="str">
            <v/>
          </cell>
          <cell r="K2071" t="str">
            <v/>
          </cell>
        </row>
        <row r="2072">
          <cell r="A2072" t="str">
            <v/>
          </cell>
          <cell r="B2072" t="str">
            <v/>
          </cell>
          <cell r="C2072" t="str">
            <v/>
          </cell>
          <cell r="D2072" t="str">
            <v/>
          </cell>
          <cell r="E2072" t="str">
            <v/>
          </cell>
          <cell r="G2072" t="str">
            <v/>
          </cell>
          <cell r="H2072" t="str">
            <v/>
          </cell>
          <cell r="I2072" t="str">
            <v/>
          </cell>
          <cell r="K2072" t="str">
            <v/>
          </cell>
        </row>
        <row r="2073">
          <cell r="A2073" t="str">
            <v/>
          </cell>
          <cell r="B2073" t="str">
            <v/>
          </cell>
          <cell r="C2073" t="str">
            <v/>
          </cell>
          <cell r="D2073" t="str">
            <v/>
          </cell>
          <cell r="E2073" t="str">
            <v/>
          </cell>
          <cell r="G2073" t="str">
            <v/>
          </cell>
          <cell r="H2073" t="str">
            <v/>
          </cell>
          <cell r="I2073" t="str">
            <v/>
          </cell>
          <cell r="K2073" t="str">
            <v/>
          </cell>
        </row>
        <row r="2074">
          <cell r="A2074" t="str">
            <v/>
          </cell>
          <cell r="B2074" t="str">
            <v/>
          </cell>
          <cell r="C2074" t="str">
            <v/>
          </cell>
          <cell r="D2074" t="str">
            <v/>
          </cell>
          <cell r="E2074" t="str">
            <v/>
          </cell>
          <cell r="G2074" t="str">
            <v/>
          </cell>
          <cell r="H2074" t="str">
            <v/>
          </cell>
          <cell r="I2074" t="str">
            <v/>
          </cell>
          <cell r="K2074" t="str">
            <v/>
          </cell>
        </row>
        <row r="2075">
          <cell r="A2075" t="str">
            <v/>
          </cell>
          <cell r="B2075" t="str">
            <v/>
          </cell>
          <cell r="C2075" t="str">
            <v/>
          </cell>
          <cell r="D2075" t="str">
            <v/>
          </cell>
          <cell r="E2075" t="str">
            <v/>
          </cell>
          <cell r="G2075" t="str">
            <v/>
          </cell>
          <cell r="H2075" t="str">
            <v/>
          </cell>
          <cell r="I2075" t="str">
            <v/>
          </cell>
          <cell r="K2075" t="str">
            <v/>
          </cell>
        </row>
        <row r="2076">
          <cell r="A2076" t="str">
            <v/>
          </cell>
          <cell r="B2076" t="str">
            <v/>
          </cell>
          <cell r="C2076" t="str">
            <v/>
          </cell>
          <cell r="D2076" t="str">
            <v/>
          </cell>
          <cell r="E2076" t="str">
            <v/>
          </cell>
          <cell r="G2076" t="str">
            <v/>
          </cell>
          <cell r="H2076" t="str">
            <v/>
          </cell>
          <cell r="I2076" t="str">
            <v/>
          </cell>
          <cell r="K2076" t="str">
            <v/>
          </cell>
        </row>
        <row r="2077">
          <cell r="A2077" t="str">
            <v/>
          </cell>
          <cell r="B2077" t="str">
            <v/>
          </cell>
          <cell r="C2077" t="str">
            <v/>
          </cell>
          <cell r="D2077" t="str">
            <v/>
          </cell>
          <cell r="E2077" t="str">
            <v/>
          </cell>
          <cell r="G2077" t="str">
            <v/>
          </cell>
          <cell r="H2077" t="str">
            <v/>
          </cell>
          <cell r="I2077" t="str">
            <v/>
          </cell>
          <cell r="K2077" t="str">
            <v/>
          </cell>
        </row>
        <row r="2078">
          <cell r="A2078" t="str">
            <v/>
          </cell>
          <cell r="B2078" t="str">
            <v/>
          </cell>
          <cell r="C2078" t="str">
            <v/>
          </cell>
          <cell r="D2078" t="str">
            <v/>
          </cell>
          <cell r="E2078" t="str">
            <v/>
          </cell>
          <cell r="G2078" t="str">
            <v/>
          </cell>
          <cell r="H2078" t="str">
            <v/>
          </cell>
          <cell r="I2078" t="str">
            <v/>
          </cell>
          <cell r="K2078" t="str">
            <v/>
          </cell>
        </row>
        <row r="2079">
          <cell r="A2079" t="str">
            <v/>
          </cell>
          <cell r="B2079" t="str">
            <v/>
          </cell>
          <cell r="C2079" t="str">
            <v/>
          </cell>
          <cell r="D2079" t="str">
            <v/>
          </cell>
          <cell r="E2079" t="str">
            <v/>
          </cell>
          <cell r="G2079" t="str">
            <v/>
          </cell>
          <cell r="H2079" t="str">
            <v/>
          </cell>
          <cell r="I2079" t="str">
            <v/>
          </cell>
          <cell r="K2079" t="str">
            <v/>
          </cell>
        </row>
        <row r="2080">
          <cell r="A2080" t="str">
            <v/>
          </cell>
          <cell r="B2080" t="str">
            <v/>
          </cell>
          <cell r="C2080" t="str">
            <v/>
          </cell>
          <cell r="D2080" t="str">
            <v/>
          </cell>
          <cell r="E2080" t="str">
            <v/>
          </cell>
          <cell r="G2080" t="str">
            <v/>
          </cell>
          <cell r="H2080" t="str">
            <v/>
          </cell>
          <cell r="I2080" t="str">
            <v/>
          </cell>
          <cell r="K2080" t="str">
            <v/>
          </cell>
        </row>
        <row r="2081">
          <cell r="A2081" t="str">
            <v/>
          </cell>
          <cell r="B2081" t="str">
            <v/>
          </cell>
          <cell r="C2081" t="str">
            <v/>
          </cell>
          <cell r="D2081" t="str">
            <v/>
          </cell>
          <cell r="E2081" t="str">
            <v/>
          </cell>
          <cell r="G2081" t="str">
            <v/>
          </cell>
          <cell r="H2081" t="str">
            <v/>
          </cell>
          <cell r="I2081" t="str">
            <v/>
          </cell>
          <cell r="K2081" t="str">
            <v/>
          </cell>
        </row>
        <row r="2082">
          <cell r="A2082" t="str">
            <v/>
          </cell>
          <cell r="B2082" t="str">
            <v/>
          </cell>
          <cell r="C2082" t="str">
            <v/>
          </cell>
          <cell r="D2082" t="str">
            <v/>
          </cell>
          <cell r="E2082" t="str">
            <v/>
          </cell>
          <cell r="G2082" t="str">
            <v/>
          </cell>
          <cell r="H2082" t="str">
            <v/>
          </cell>
          <cell r="I2082" t="str">
            <v/>
          </cell>
          <cell r="K2082" t="str">
            <v/>
          </cell>
        </row>
        <row r="2083">
          <cell r="A2083" t="str">
            <v/>
          </cell>
          <cell r="B2083" t="str">
            <v/>
          </cell>
          <cell r="C2083" t="str">
            <v/>
          </cell>
          <cell r="D2083" t="str">
            <v/>
          </cell>
          <cell r="E2083" t="str">
            <v/>
          </cell>
          <cell r="G2083" t="str">
            <v/>
          </cell>
          <cell r="H2083" t="str">
            <v/>
          </cell>
          <cell r="I2083" t="str">
            <v/>
          </cell>
          <cell r="K2083" t="str">
            <v/>
          </cell>
        </row>
        <row r="2084">
          <cell r="A2084" t="str">
            <v/>
          </cell>
          <cell r="B2084" t="str">
            <v/>
          </cell>
          <cell r="C2084" t="str">
            <v/>
          </cell>
          <cell r="D2084" t="str">
            <v/>
          </cell>
          <cell r="E2084" t="str">
            <v/>
          </cell>
          <cell r="G2084" t="str">
            <v/>
          </cell>
          <cell r="H2084" t="str">
            <v/>
          </cell>
          <cell r="I2084" t="str">
            <v/>
          </cell>
          <cell r="K2084" t="str">
            <v/>
          </cell>
        </row>
        <row r="2085">
          <cell r="A2085" t="str">
            <v/>
          </cell>
          <cell r="B2085" t="str">
            <v/>
          </cell>
          <cell r="C2085" t="str">
            <v/>
          </cell>
          <cell r="D2085" t="str">
            <v/>
          </cell>
          <cell r="E2085" t="str">
            <v/>
          </cell>
          <cell r="G2085" t="str">
            <v/>
          </cell>
          <cell r="H2085" t="str">
            <v/>
          </cell>
          <cell r="I2085" t="str">
            <v/>
          </cell>
          <cell r="K2085" t="str">
            <v/>
          </cell>
        </row>
        <row r="2086">
          <cell r="A2086" t="str">
            <v/>
          </cell>
          <cell r="B2086" t="str">
            <v/>
          </cell>
          <cell r="C2086" t="str">
            <v/>
          </cell>
          <cell r="D2086" t="str">
            <v/>
          </cell>
          <cell r="E2086" t="str">
            <v/>
          </cell>
          <cell r="G2086" t="str">
            <v/>
          </cell>
          <cell r="H2086" t="str">
            <v/>
          </cell>
          <cell r="I2086" t="str">
            <v/>
          </cell>
          <cell r="K2086" t="str">
            <v/>
          </cell>
        </row>
        <row r="2087">
          <cell r="A2087" t="str">
            <v/>
          </cell>
          <cell r="B2087" t="str">
            <v/>
          </cell>
          <cell r="C2087" t="str">
            <v/>
          </cell>
          <cell r="D2087" t="str">
            <v/>
          </cell>
          <cell r="E2087" t="str">
            <v/>
          </cell>
          <cell r="G2087" t="str">
            <v/>
          </cell>
          <cell r="H2087" t="str">
            <v/>
          </cell>
          <cell r="I2087" t="str">
            <v/>
          </cell>
          <cell r="K2087" t="str">
            <v/>
          </cell>
        </row>
        <row r="2088">
          <cell r="A2088" t="str">
            <v/>
          </cell>
          <cell r="B2088" t="str">
            <v/>
          </cell>
          <cell r="C2088" t="str">
            <v/>
          </cell>
          <cell r="D2088" t="str">
            <v/>
          </cell>
          <cell r="E2088" t="str">
            <v/>
          </cell>
          <cell r="G2088" t="str">
            <v/>
          </cell>
          <cell r="H2088" t="str">
            <v/>
          </cell>
          <cell r="I2088" t="str">
            <v/>
          </cell>
          <cell r="K2088" t="str">
            <v/>
          </cell>
        </row>
        <row r="2089">
          <cell r="A2089" t="str">
            <v/>
          </cell>
          <cell r="B2089" t="str">
            <v/>
          </cell>
          <cell r="C2089" t="str">
            <v/>
          </cell>
          <cell r="D2089" t="str">
            <v/>
          </cell>
          <cell r="E2089" t="str">
            <v/>
          </cell>
          <cell r="G2089" t="str">
            <v/>
          </cell>
          <cell r="H2089" t="str">
            <v/>
          </cell>
          <cell r="I2089" t="str">
            <v/>
          </cell>
          <cell r="K2089" t="str">
            <v/>
          </cell>
        </row>
        <row r="2090">
          <cell r="A2090" t="str">
            <v/>
          </cell>
          <cell r="B2090" t="str">
            <v/>
          </cell>
          <cell r="C2090" t="str">
            <v/>
          </cell>
          <cell r="D2090" t="str">
            <v/>
          </cell>
          <cell r="E2090" t="str">
            <v/>
          </cell>
          <cell r="G2090" t="str">
            <v/>
          </cell>
          <cell r="H2090" t="str">
            <v/>
          </cell>
          <cell r="I2090" t="str">
            <v/>
          </cell>
          <cell r="K2090" t="str">
            <v/>
          </cell>
        </row>
        <row r="2091">
          <cell r="A2091" t="str">
            <v/>
          </cell>
          <cell r="B2091" t="str">
            <v/>
          </cell>
          <cell r="C2091" t="str">
            <v/>
          </cell>
          <cell r="D2091" t="str">
            <v/>
          </cell>
          <cell r="E2091" t="str">
            <v/>
          </cell>
          <cell r="G2091" t="str">
            <v/>
          </cell>
          <cell r="H2091" t="str">
            <v/>
          </cell>
          <cell r="I2091" t="str">
            <v/>
          </cell>
          <cell r="K2091" t="str">
            <v/>
          </cell>
        </row>
        <row r="2092">
          <cell r="A2092" t="str">
            <v/>
          </cell>
          <cell r="B2092" t="str">
            <v/>
          </cell>
          <cell r="C2092" t="str">
            <v/>
          </cell>
          <cell r="D2092" t="str">
            <v/>
          </cell>
          <cell r="E2092" t="str">
            <v/>
          </cell>
          <cell r="G2092" t="str">
            <v/>
          </cell>
          <cell r="H2092" t="str">
            <v/>
          </cell>
          <cell r="I2092" t="str">
            <v/>
          </cell>
          <cell r="K2092" t="str">
            <v/>
          </cell>
        </row>
        <row r="2093">
          <cell r="A2093" t="str">
            <v/>
          </cell>
          <cell r="B2093" t="str">
            <v/>
          </cell>
          <cell r="C2093" t="str">
            <v/>
          </cell>
          <cell r="D2093" t="str">
            <v/>
          </cell>
          <cell r="E2093" t="str">
            <v/>
          </cell>
          <cell r="G2093" t="str">
            <v/>
          </cell>
          <cell r="H2093" t="str">
            <v/>
          </cell>
          <cell r="I2093" t="str">
            <v/>
          </cell>
          <cell r="K2093" t="str">
            <v/>
          </cell>
        </row>
        <row r="2094">
          <cell r="A2094" t="str">
            <v/>
          </cell>
          <cell r="B2094" t="str">
            <v/>
          </cell>
          <cell r="C2094" t="str">
            <v/>
          </cell>
          <cell r="D2094" t="str">
            <v/>
          </cell>
          <cell r="E2094" t="str">
            <v/>
          </cell>
          <cell r="G2094" t="str">
            <v/>
          </cell>
          <cell r="H2094" t="str">
            <v/>
          </cell>
          <cell r="I2094" t="str">
            <v/>
          </cell>
          <cell r="K2094" t="str">
            <v/>
          </cell>
        </row>
        <row r="2095">
          <cell r="A2095" t="str">
            <v/>
          </cell>
          <cell r="B2095" t="str">
            <v/>
          </cell>
          <cell r="C2095" t="str">
            <v/>
          </cell>
          <cell r="D2095" t="str">
            <v/>
          </cell>
          <cell r="E2095" t="str">
            <v/>
          </cell>
          <cell r="G2095" t="str">
            <v/>
          </cell>
          <cell r="H2095" t="str">
            <v/>
          </cell>
          <cell r="I2095" t="str">
            <v/>
          </cell>
          <cell r="K2095" t="str">
            <v/>
          </cell>
        </row>
        <row r="2096">
          <cell r="A2096" t="str">
            <v/>
          </cell>
          <cell r="B2096" t="str">
            <v/>
          </cell>
          <cell r="C2096" t="str">
            <v/>
          </cell>
          <cell r="D2096" t="str">
            <v/>
          </cell>
          <cell r="E2096" t="str">
            <v/>
          </cell>
          <cell r="G2096" t="str">
            <v/>
          </cell>
          <cell r="H2096" t="str">
            <v/>
          </cell>
          <cell r="I2096" t="str">
            <v/>
          </cell>
          <cell r="K2096" t="str">
            <v/>
          </cell>
        </row>
        <row r="2097">
          <cell r="A2097" t="str">
            <v/>
          </cell>
          <cell r="B2097" t="str">
            <v/>
          </cell>
          <cell r="C2097" t="str">
            <v/>
          </cell>
          <cell r="D2097" t="str">
            <v/>
          </cell>
          <cell r="E2097" t="str">
            <v/>
          </cell>
          <cell r="G2097" t="str">
            <v/>
          </cell>
          <cell r="H2097" t="str">
            <v/>
          </cell>
          <cell r="I2097" t="str">
            <v/>
          </cell>
          <cell r="K2097" t="str">
            <v/>
          </cell>
        </row>
        <row r="2098">
          <cell r="A2098" t="str">
            <v/>
          </cell>
          <cell r="B2098" t="str">
            <v/>
          </cell>
          <cell r="C2098" t="str">
            <v/>
          </cell>
          <cell r="D2098" t="str">
            <v/>
          </cell>
          <cell r="E2098" t="str">
            <v/>
          </cell>
          <cell r="G2098" t="str">
            <v/>
          </cell>
          <cell r="H2098" t="str">
            <v/>
          </cell>
          <cell r="I2098" t="str">
            <v/>
          </cell>
          <cell r="K2098" t="str">
            <v/>
          </cell>
        </row>
        <row r="2099">
          <cell r="A2099" t="str">
            <v/>
          </cell>
          <cell r="B2099" t="str">
            <v/>
          </cell>
          <cell r="C2099" t="str">
            <v/>
          </cell>
          <cell r="D2099" t="str">
            <v/>
          </cell>
          <cell r="E2099" t="str">
            <v/>
          </cell>
          <cell r="G2099" t="str">
            <v/>
          </cell>
          <cell r="H2099" t="str">
            <v/>
          </cell>
          <cell r="I2099" t="str">
            <v/>
          </cell>
          <cell r="K2099" t="str">
            <v/>
          </cell>
        </row>
        <row r="2100">
          <cell r="A2100" t="str">
            <v/>
          </cell>
          <cell r="B2100" t="str">
            <v/>
          </cell>
          <cell r="C2100" t="str">
            <v/>
          </cell>
          <cell r="D2100" t="str">
            <v/>
          </cell>
          <cell r="E2100" t="str">
            <v/>
          </cell>
          <cell r="G2100" t="str">
            <v/>
          </cell>
          <cell r="H2100" t="str">
            <v/>
          </cell>
          <cell r="I2100" t="str">
            <v/>
          </cell>
          <cell r="K2100" t="str">
            <v/>
          </cell>
        </row>
        <row r="2101">
          <cell r="A2101" t="str">
            <v/>
          </cell>
          <cell r="B2101" t="str">
            <v/>
          </cell>
          <cell r="C2101" t="str">
            <v/>
          </cell>
          <cell r="D2101" t="str">
            <v/>
          </cell>
          <cell r="E2101" t="str">
            <v/>
          </cell>
          <cell r="G2101" t="str">
            <v/>
          </cell>
          <cell r="H2101" t="str">
            <v/>
          </cell>
          <cell r="I2101" t="str">
            <v/>
          </cell>
          <cell r="K2101" t="str">
            <v/>
          </cell>
        </row>
        <row r="2102">
          <cell r="A2102" t="str">
            <v/>
          </cell>
          <cell r="B2102" t="str">
            <v/>
          </cell>
          <cell r="C2102" t="str">
            <v/>
          </cell>
          <cell r="D2102" t="str">
            <v/>
          </cell>
          <cell r="E2102" t="str">
            <v/>
          </cell>
          <cell r="G2102" t="str">
            <v/>
          </cell>
          <cell r="H2102" t="str">
            <v/>
          </cell>
          <cell r="I2102" t="str">
            <v/>
          </cell>
          <cell r="K2102" t="str">
            <v/>
          </cell>
        </row>
        <row r="2103">
          <cell r="A2103" t="str">
            <v/>
          </cell>
          <cell r="B2103" t="str">
            <v/>
          </cell>
          <cell r="C2103" t="str">
            <v/>
          </cell>
          <cell r="D2103" t="str">
            <v/>
          </cell>
          <cell r="E2103" t="str">
            <v/>
          </cell>
          <cell r="G2103" t="str">
            <v/>
          </cell>
          <cell r="H2103" t="str">
            <v/>
          </cell>
          <cell r="I2103" t="str">
            <v/>
          </cell>
          <cell r="K2103" t="str">
            <v/>
          </cell>
        </row>
        <row r="2104">
          <cell r="A2104" t="str">
            <v/>
          </cell>
          <cell r="B2104" t="str">
            <v/>
          </cell>
          <cell r="C2104" t="str">
            <v/>
          </cell>
          <cell r="D2104" t="str">
            <v/>
          </cell>
          <cell r="E2104" t="str">
            <v/>
          </cell>
          <cell r="G2104" t="str">
            <v/>
          </cell>
          <cell r="H2104" t="str">
            <v/>
          </cell>
          <cell r="I2104" t="str">
            <v/>
          </cell>
          <cell r="K2104" t="str">
            <v/>
          </cell>
        </row>
        <row r="2105">
          <cell r="A2105" t="str">
            <v/>
          </cell>
          <cell r="B2105" t="str">
            <v/>
          </cell>
          <cell r="C2105" t="str">
            <v/>
          </cell>
          <cell r="D2105" t="str">
            <v/>
          </cell>
          <cell r="E2105" t="str">
            <v/>
          </cell>
          <cell r="G2105" t="str">
            <v/>
          </cell>
          <cell r="H2105" t="str">
            <v/>
          </cell>
          <cell r="I2105" t="str">
            <v/>
          </cell>
          <cell r="K2105" t="str">
            <v/>
          </cell>
        </row>
        <row r="2106">
          <cell r="A2106" t="str">
            <v/>
          </cell>
          <cell r="B2106" t="str">
            <v/>
          </cell>
          <cell r="C2106" t="str">
            <v/>
          </cell>
          <cell r="D2106" t="str">
            <v/>
          </cell>
          <cell r="E2106" t="str">
            <v/>
          </cell>
          <cell r="G2106" t="str">
            <v/>
          </cell>
          <cell r="H2106" t="str">
            <v/>
          </cell>
          <cell r="I2106" t="str">
            <v/>
          </cell>
          <cell r="K2106" t="str">
            <v/>
          </cell>
        </row>
        <row r="2107">
          <cell r="A2107" t="str">
            <v/>
          </cell>
          <cell r="B2107" t="str">
            <v/>
          </cell>
          <cell r="C2107" t="str">
            <v/>
          </cell>
          <cell r="D2107" t="str">
            <v/>
          </cell>
          <cell r="E2107" t="str">
            <v/>
          </cell>
          <cell r="G2107" t="str">
            <v/>
          </cell>
          <cell r="H2107" t="str">
            <v/>
          </cell>
          <cell r="I2107" t="str">
            <v/>
          </cell>
          <cell r="K2107" t="str">
            <v/>
          </cell>
        </row>
        <row r="2108">
          <cell r="A2108" t="str">
            <v/>
          </cell>
          <cell r="B2108" t="str">
            <v/>
          </cell>
          <cell r="C2108" t="str">
            <v/>
          </cell>
          <cell r="D2108" t="str">
            <v/>
          </cell>
          <cell r="E2108" t="str">
            <v/>
          </cell>
          <cell r="G2108" t="str">
            <v/>
          </cell>
          <cell r="H2108" t="str">
            <v/>
          </cell>
          <cell r="I2108" t="str">
            <v/>
          </cell>
          <cell r="K2108" t="str">
            <v/>
          </cell>
        </row>
        <row r="2109">
          <cell r="A2109" t="str">
            <v/>
          </cell>
          <cell r="B2109" t="str">
            <v/>
          </cell>
          <cell r="C2109" t="str">
            <v/>
          </cell>
          <cell r="D2109" t="str">
            <v/>
          </cell>
          <cell r="E2109" t="str">
            <v/>
          </cell>
          <cell r="G2109" t="str">
            <v/>
          </cell>
          <cell r="H2109" t="str">
            <v/>
          </cell>
          <cell r="I2109" t="str">
            <v/>
          </cell>
          <cell r="K2109" t="str">
            <v/>
          </cell>
        </row>
        <row r="2110">
          <cell r="A2110" t="str">
            <v/>
          </cell>
          <cell r="B2110" t="str">
            <v/>
          </cell>
          <cell r="C2110" t="str">
            <v/>
          </cell>
          <cell r="D2110" t="str">
            <v/>
          </cell>
          <cell r="E2110" t="str">
            <v/>
          </cell>
          <cell r="G2110" t="str">
            <v/>
          </cell>
          <cell r="H2110" t="str">
            <v/>
          </cell>
          <cell r="I2110" t="str">
            <v/>
          </cell>
          <cell r="K2110" t="str">
            <v/>
          </cell>
        </row>
        <row r="2111">
          <cell r="A2111" t="str">
            <v/>
          </cell>
          <cell r="B2111" t="str">
            <v/>
          </cell>
          <cell r="C2111" t="str">
            <v/>
          </cell>
          <cell r="D2111" t="str">
            <v/>
          </cell>
          <cell r="E2111" t="str">
            <v/>
          </cell>
          <cell r="G2111" t="str">
            <v/>
          </cell>
          <cell r="H2111" t="str">
            <v/>
          </cell>
          <cell r="I2111" t="str">
            <v/>
          </cell>
          <cell r="K2111" t="str">
            <v/>
          </cell>
        </row>
        <row r="2112">
          <cell r="A2112" t="str">
            <v/>
          </cell>
          <cell r="B2112" t="str">
            <v/>
          </cell>
          <cell r="C2112" t="str">
            <v/>
          </cell>
          <cell r="D2112" t="str">
            <v/>
          </cell>
          <cell r="E2112" t="str">
            <v/>
          </cell>
          <cell r="G2112" t="str">
            <v/>
          </cell>
          <cell r="H2112" t="str">
            <v/>
          </cell>
          <cell r="I2112" t="str">
            <v/>
          </cell>
          <cell r="K2112" t="str">
            <v/>
          </cell>
        </row>
        <row r="2113">
          <cell r="A2113" t="str">
            <v/>
          </cell>
          <cell r="B2113" t="str">
            <v/>
          </cell>
          <cell r="C2113" t="str">
            <v/>
          </cell>
          <cell r="D2113" t="str">
            <v/>
          </cell>
          <cell r="E2113" t="str">
            <v/>
          </cell>
          <cell r="G2113" t="str">
            <v/>
          </cell>
          <cell r="H2113" t="str">
            <v/>
          </cell>
          <cell r="I2113" t="str">
            <v/>
          </cell>
          <cell r="K2113" t="str">
            <v/>
          </cell>
        </row>
        <row r="2114">
          <cell r="A2114" t="str">
            <v/>
          </cell>
          <cell r="B2114" t="str">
            <v/>
          </cell>
          <cell r="C2114" t="str">
            <v/>
          </cell>
          <cell r="D2114" t="str">
            <v/>
          </cell>
          <cell r="E2114" t="str">
            <v/>
          </cell>
          <cell r="G2114" t="str">
            <v/>
          </cell>
          <cell r="H2114" t="str">
            <v/>
          </cell>
          <cell r="I2114" t="str">
            <v/>
          </cell>
          <cell r="K2114" t="str">
            <v/>
          </cell>
        </row>
        <row r="2115">
          <cell r="A2115" t="str">
            <v/>
          </cell>
          <cell r="B2115" t="str">
            <v/>
          </cell>
          <cell r="C2115" t="str">
            <v/>
          </cell>
          <cell r="D2115" t="str">
            <v/>
          </cell>
          <cell r="E2115" t="str">
            <v/>
          </cell>
          <cell r="G2115" t="str">
            <v/>
          </cell>
          <cell r="H2115" t="str">
            <v/>
          </cell>
          <cell r="I2115" t="str">
            <v/>
          </cell>
          <cell r="K2115" t="str">
            <v/>
          </cell>
        </row>
        <row r="2116">
          <cell r="A2116" t="str">
            <v/>
          </cell>
          <cell r="B2116" t="str">
            <v/>
          </cell>
          <cell r="C2116" t="str">
            <v/>
          </cell>
          <cell r="D2116" t="str">
            <v/>
          </cell>
          <cell r="E2116" t="str">
            <v/>
          </cell>
          <cell r="G2116" t="str">
            <v/>
          </cell>
          <cell r="H2116" t="str">
            <v/>
          </cell>
          <cell r="I2116" t="str">
            <v/>
          </cell>
          <cell r="K2116" t="str">
            <v/>
          </cell>
        </row>
        <row r="2117">
          <cell r="A2117" t="str">
            <v/>
          </cell>
          <cell r="B2117" t="str">
            <v/>
          </cell>
          <cell r="C2117" t="str">
            <v/>
          </cell>
          <cell r="D2117" t="str">
            <v/>
          </cell>
          <cell r="E2117" t="str">
            <v/>
          </cell>
          <cell r="G2117" t="str">
            <v/>
          </cell>
          <cell r="H2117" t="str">
            <v/>
          </cell>
          <cell r="I2117" t="str">
            <v/>
          </cell>
          <cell r="K2117" t="str">
            <v/>
          </cell>
        </row>
        <row r="2118">
          <cell r="A2118" t="str">
            <v/>
          </cell>
          <cell r="B2118" t="str">
            <v/>
          </cell>
          <cell r="C2118" t="str">
            <v/>
          </cell>
          <cell r="D2118" t="str">
            <v/>
          </cell>
          <cell r="E2118" t="str">
            <v/>
          </cell>
          <cell r="G2118" t="str">
            <v/>
          </cell>
          <cell r="H2118" t="str">
            <v/>
          </cell>
          <cell r="I2118" t="str">
            <v/>
          </cell>
          <cell r="K2118" t="str">
            <v/>
          </cell>
        </row>
        <row r="2119">
          <cell r="A2119" t="str">
            <v/>
          </cell>
          <cell r="B2119" t="str">
            <v/>
          </cell>
          <cell r="C2119" t="str">
            <v/>
          </cell>
          <cell r="D2119" t="str">
            <v/>
          </cell>
          <cell r="E2119" t="str">
            <v/>
          </cell>
          <cell r="G2119" t="str">
            <v/>
          </cell>
          <cell r="H2119" t="str">
            <v/>
          </cell>
          <cell r="I2119" t="str">
            <v/>
          </cell>
          <cell r="K2119" t="str">
            <v/>
          </cell>
        </row>
        <row r="2120">
          <cell r="A2120" t="str">
            <v/>
          </cell>
          <cell r="B2120" t="str">
            <v/>
          </cell>
          <cell r="C2120" t="str">
            <v/>
          </cell>
          <cell r="D2120" t="str">
            <v/>
          </cell>
          <cell r="E2120" t="str">
            <v/>
          </cell>
          <cell r="G2120" t="str">
            <v/>
          </cell>
          <cell r="H2120" t="str">
            <v/>
          </cell>
          <cell r="I2120" t="str">
            <v/>
          </cell>
          <cell r="K2120" t="str">
            <v/>
          </cell>
        </row>
        <row r="2121">
          <cell r="A2121" t="str">
            <v/>
          </cell>
          <cell r="B2121" t="str">
            <v/>
          </cell>
          <cell r="C2121" t="str">
            <v/>
          </cell>
          <cell r="D2121" t="str">
            <v/>
          </cell>
          <cell r="E2121" t="str">
            <v/>
          </cell>
          <cell r="G2121" t="str">
            <v/>
          </cell>
          <cell r="H2121" t="str">
            <v/>
          </cell>
          <cell r="I2121" t="str">
            <v/>
          </cell>
          <cell r="K2121" t="str">
            <v/>
          </cell>
        </row>
        <row r="2122">
          <cell r="A2122" t="str">
            <v/>
          </cell>
          <cell r="B2122" t="str">
            <v/>
          </cell>
          <cell r="C2122" t="str">
            <v/>
          </cell>
          <cell r="D2122" t="str">
            <v/>
          </cell>
          <cell r="E2122" t="str">
            <v/>
          </cell>
          <cell r="G2122" t="str">
            <v/>
          </cell>
          <cell r="H2122" t="str">
            <v/>
          </cell>
          <cell r="I2122" t="str">
            <v/>
          </cell>
          <cell r="K2122" t="str">
            <v/>
          </cell>
        </row>
        <row r="2123">
          <cell r="A2123" t="str">
            <v/>
          </cell>
          <cell r="B2123" t="str">
            <v/>
          </cell>
          <cell r="C2123" t="str">
            <v/>
          </cell>
          <cell r="D2123" t="str">
            <v/>
          </cell>
          <cell r="E2123" t="str">
            <v/>
          </cell>
          <cell r="G2123" t="str">
            <v/>
          </cell>
          <cell r="H2123" t="str">
            <v/>
          </cell>
          <cell r="I2123" t="str">
            <v/>
          </cell>
          <cell r="K2123" t="str">
            <v/>
          </cell>
        </row>
        <row r="2124">
          <cell r="A2124" t="str">
            <v/>
          </cell>
          <cell r="B2124" t="str">
            <v/>
          </cell>
          <cell r="C2124" t="str">
            <v/>
          </cell>
          <cell r="D2124" t="str">
            <v/>
          </cell>
          <cell r="E2124" t="str">
            <v/>
          </cell>
          <cell r="G2124" t="str">
            <v/>
          </cell>
          <cell r="H2124" t="str">
            <v/>
          </cell>
          <cell r="I2124" t="str">
            <v/>
          </cell>
          <cell r="K2124" t="str">
            <v/>
          </cell>
        </row>
        <row r="2126">
          <cell r="A2126" t="str">
            <v>No of Holes</v>
          </cell>
          <cell r="B2126" t="str">
            <v>Avg. Hole Depth</v>
          </cell>
          <cell r="C2126" t="str">
            <v>Total Volume</v>
          </cell>
          <cell r="D2126" t="str">
            <v>Total Explosives</v>
          </cell>
          <cell r="G2126" t="str">
            <v>Avg. Loading Height</v>
          </cell>
          <cell r="H2126" t="str">
            <v>Avg. PF</v>
          </cell>
          <cell r="I2126" t="str">
            <v>Avg. Stemming</v>
          </cell>
          <cell r="K2126" t="str">
            <v>Avg. In Hole Density</v>
          </cell>
        </row>
        <row r="2127">
          <cell r="A2127">
            <v>62</v>
          </cell>
          <cell r="B2127">
            <v>12.946774193548393</v>
          </cell>
          <cell r="C2127">
            <v>8102.8500000000022</v>
          </cell>
          <cell r="D2127">
            <v>11164.788087122257</v>
          </cell>
          <cell r="E2127">
            <v>0</v>
          </cell>
          <cell r="G2127">
            <v>6.7467741935483847</v>
          </cell>
          <cell r="H2127">
            <v>1.3778840885765198</v>
          </cell>
          <cell r="I2127">
            <v>6.1999999999999931</v>
          </cell>
          <cell r="K2127">
            <v>1.2482393098015285</v>
          </cell>
        </row>
        <row r="2129">
          <cell r="A2129" t="str">
            <v>CP3 PATTERN 3</v>
          </cell>
          <cell r="D2129">
            <v>0</v>
          </cell>
        </row>
        <row r="2130">
          <cell r="A2130" t="str">
            <v>Hole #</v>
          </cell>
          <cell r="B2130" t="str">
            <v>Design Depth</v>
          </cell>
          <cell r="C2130" t="str">
            <v>BCM</v>
          </cell>
          <cell r="D2130" t="str">
            <v>Design Bulk Charge</v>
          </cell>
          <cell r="E2130" t="str">
            <v>Design Package Charge</v>
          </cell>
          <cell r="F2130" t="str">
            <v>Insert "P" if loading with Package</v>
          </cell>
          <cell r="G2130" t="str">
            <v xml:space="preserve"> Loading Height</v>
          </cell>
          <cell r="H2130" t="str">
            <v>PF per Hole</v>
          </cell>
          <cell r="I2130" t="str">
            <v>Design Stemming Height</v>
          </cell>
          <cell r="J2130" t="str">
            <v>Actual Stemming Height</v>
          </cell>
          <cell r="K2130" t="str">
            <v>Average In Hole Density</v>
          </cell>
        </row>
        <row r="2131">
          <cell r="A2131" t="str">
            <v/>
          </cell>
          <cell r="B2131" t="str">
            <v/>
          </cell>
          <cell r="C2131" t="str">
            <v/>
          </cell>
          <cell r="D2131" t="str">
            <v/>
          </cell>
          <cell r="E2131" t="str">
            <v/>
          </cell>
          <cell r="G2131" t="str">
            <v/>
          </cell>
          <cell r="H2131" t="str">
            <v/>
          </cell>
          <cell r="I2131" t="str">
            <v/>
          </cell>
          <cell r="K2131" t="str">
            <v/>
          </cell>
        </row>
        <row r="2132">
          <cell r="A2132" t="str">
            <v/>
          </cell>
          <cell r="B2132" t="str">
            <v/>
          </cell>
          <cell r="C2132" t="str">
            <v/>
          </cell>
          <cell r="D2132" t="str">
            <v/>
          </cell>
          <cell r="E2132" t="str">
            <v/>
          </cell>
          <cell r="G2132" t="str">
            <v/>
          </cell>
          <cell r="H2132" t="str">
            <v/>
          </cell>
          <cell r="I2132" t="str">
            <v/>
          </cell>
          <cell r="K2132" t="str">
            <v/>
          </cell>
        </row>
        <row r="2133">
          <cell r="A2133" t="str">
            <v/>
          </cell>
          <cell r="B2133" t="str">
            <v/>
          </cell>
          <cell r="C2133" t="str">
            <v/>
          </cell>
          <cell r="D2133" t="str">
            <v/>
          </cell>
          <cell r="E2133" t="str">
            <v/>
          </cell>
          <cell r="G2133" t="str">
            <v/>
          </cell>
          <cell r="H2133" t="str">
            <v/>
          </cell>
          <cell r="I2133" t="str">
            <v/>
          </cell>
          <cell r="K2133" t="str">
            <v/>
          </cell>
        </row>
        <row r="2134">
          <cell r="A2134" t="str">
            <v/>
          </cell>
          <cell r="B2134" t="str">
            <v/>
          </cell>
          <cell r="C2134" t="str">
            <v/>
          </cell>
          <cell r="D2134" t="str">
            <v/>
          </cell>
          <cell r="E2134" t="str">
            <v/>
          </cell>
          <cell r="G2134" t="str">
            <v/>
          </cell>
          <cell r="H2134" t="str">
            <v/>
          </cell>
          <cell r="I2134" t="str">
            <v/>
          </cell>
          <cell r="K2134" t="str">
            <v/>
          </cell>
        </row>
        <row r="2135">
          <cell r="A2135" t="str">
            <v/>
          </cell>
          <cell r="B2135" t="str">
            <v/>
          </cell>
          <cell r="C2135" t="str">
            <v/>
          </cell>
          <cell r="D2135" t="str">
            <v/>
          </cell>
          <cell r="E2135" t="str">
            <v/>
          </cell>
          <cell r="G2135" t="str">
            <v/>
          </cell>
          <cell r="H2135" t="str">
            <v/>
          </cell>
          <cell r="I2135" t="str">
            <v/>
          </cell>
          <cell r="K2135" t="str">
            <v/>
          </cell>
        </row>
        <row r="2136">
          <cell r="A2136" t="str">
            <v/>
          </cell>
          <cell r="B2136" t="str">
            <v/>
          </cell>
          <cell r="C2136" t="str">
            <v/>
          </cell>
          <cell r="D2136" t="str">
            <v/>
          </cell>
          <cell r="E2136" t="str">
            <v/>
          </cell>
          <cell r="G2136" t="str">
            <v/>
          </cell>
          <cell r="H2136" t="str">
            <v/>
          </cell>
          <cell r="I2136" t="str">
            <v/>
          </cell>
          <cell r="K2136" t="str">
            <v/>
          </cell>
        </row>
        <row r="2137">
          <cell r="A2137" t="str">
            <v/>
          </cell>
          <cell r="B2137" t="str">
            <v/>
          </cell>
          <cell r="C2137" t="str">
            <v/>
          </cell>
          <cell r="D2137" t="str">
            <v/>
          </cell>
          <cell r="E2137" t="str">
            <v/>
          </cell>
          <cell r="G2137" t="str">
            <v/>
          </cell>
          <cell r="H2137" t="str">
            <v/>
          </cell>
          <cell r="I2137" t="str">
            <v/>
          </cell>
          <cell r="K2137" t="str">
            <v/>
          </cell>
        </row>
        <row r="2138">
          <cell r="A2138" t="str">
            <v/>
          </cell>
          <cell r="B2138" t="str">
            <v/>
          </cell>
          <cell r="C2138" t="str">
            <v/>
          </cell>
          <cell r="D2138" t="str">
            <v/>
          </cell>
          <cell r="E2138" t="str">
            <v/>
          </cell>
          <cell r="G2138" t="str">
            <v/>
          </cell>
          <cell r="H2138" t="str">
            <v/>
          </cell>
          <cell r="I2138" t="str">
            <v/>
          </cell>
          <cell r="K2138" t="str">
            <v/>
          </cell>
        </row>
        <row r="2139">
          <cell r="A2139" t="str">
            <v/>
          </cell>
          <cell r="B2139" t="str">
            <v/>
          </cell>
          <cell r="C2139" t="str">
            <v/>
          </cell>
          <cell r="D2139" t="str">
            <v/>
          </cell>
          <cell r="E2139" t="str">
            <v/>
          </cell>
          <cell r="G2139" t="str">
            <v/>
          </cell>
          <cell r="H2139" t="str">
            <v/>
          </cell>
          <cell r="I2139" t="str">
            <v/>
          </cell>
          <cell r="K2139" t="str">
            <v/>
          </cell>
        </row>
        <row r="2140">
          <cell r="A2140" t="str">
            <v/>
          </cell>
          <cell r="B2140" t="str">
            <v/>
          </cell>
          <cell r="C2140" t="str">
            <v/>
          </cell>
          <cell r="D2140" t="str">
            <v/>
          </cell>
          <cell r="E2140" t="str">
            <v/>
          </cell>
          <cell r="G2140" t="str">
            <v/>
          </cell>
          <cell r="H2140" t="str">
            <v/>
          </cell>
          <cell r="I2140" t="str">
            <v/>
          </cell>
          <cell r="K2140" t="str">
            <v/>
          </cell>
        </row>
        <row r="2141">
          <cell r="A2141" t="str">
            <v/>
          </cell>
          <cell r="B2141" t="str">
            <v/>
          </cell>
          <cell r="C2141" t="str">
            <v/>
          </cell>
          <cell r="D2141" t="str">
            <v/>
          </cell>
          <cell r="E2141" t="str">
            <v/>
          </cell>
          <cell r="G2141" t="str">
            <v/>
          </cell>
          <cell r="H2141" t="str">
            <v/>
          </cell>
          <cell r="I2141" t="str">
            <v/>
          </cell>
          <cell r="K2141" t="str">
            <v/>
          </cell>
        </row>
        <row r="2142">
          <cell r="A2142" t="str">
            <v/>
          </cell>
          <cell r="B2142" t="str">
            <v/>
          </cell>
          <cell r="C2142" t="str">
            <v/>
          </cell>
          <cell r="D2142" t="str">
            <v/>
          </cell>
          <cell r="E2142" t="str">
            <v/>
          </cell>
          <cell r="G2142" t="str">
            <v/>
          </cell>
          <cell r="H2142" t="str">
            <v/>
          </cell>
          <cell r="I2142" t="str">
            <v/>
          </cell>
          <cell r="K2142" t="str">
            <v/>
          </cell>
        </row>
        <row r="2143">
          <cell r="A2143" t="str">
            <v/>
          </cell>
          <cell r="B2143" t="str">
            <v/>
          </cell>
          <cell r="C2143" t="str">
            <v/>
          </cell>
          <cell r="D2143" t="str">
            <v/>
          </cell>
          <cell r="E2143" t="str">
            <v/>
          </cell>
          <cell r="G2143" t="str">
            <v/>
          </cell>
          <cell r="H2143" t="str">
            <v/>
          </cell>
          <cell r="I2143" t="str">
            <v/>
          </cell>
          <cell r="K2143" t="str">
            <v/>
          </cell>
        </row>
        <row r="2144">
          <cell r="A2144" t="str">
            <v/>
          </cell>
          <cell r="B2144" t="str">
            <v/>
          </cell>
          <cell r="C2144" t="str">
            <v/>
          </cell>
          <cell r="D2144" t="str">
            <v/>
          </cell>
          <cell r="E2144" t="str">
            <v/>
          </cell>
          <cell r="G2144" t="str">
            <v/>
          </cell>
          <cell r="H2144" t="str">
            <v/>
          </cell>
          <cell r="I2144" t="str">
            <v/>
          </cell>
          <cell r="K2144" t="str">
            <v/>
          </cell>
        </row>
        <row r="2145">
          <cell r="A2145" t="str">
            <v/>
          </cell>
          <cell r="B2145" t="str">
            <v/>
          </cell>
          <cell r="C2145" t="str">
            <v/>
          </cell>
          <cell r="D2145" t="str">
            <v/>
          </cell>
          <cell r="E2145" t="str">
            <v/>
          </cell>
          <cell r="G2145" t="str">
            <v/>
          </cell>
          <cell r="H2145" t="str">
            <v/>
          </cell>
          <cell r="I2145" t="str">
            <v/>
          </cell>
          <cell r="K2145" t="str">
            <v/>
          </cell>
        </row>
        <row r="2146">
          <cell r="A2146" t="str">
            <v/>
          </cell>
          <cell r="B2146" t="str">
            <v/>
          </cell>
          <cell r="C2146" t="str">
            <v/>
          </cell>
          <cell r="D2146" t="str">
            <v/>
          </cell>
          <cell r="E2146" t="str">
            <v/>
          </cell>
          <cell r="G2146" t="str">
            <v/>
          </cell>
          <cell r="H2146" t="str">
            <v/>
          </cell>
          <cell r="I2146" t="str">
            <v/>
          </cell>
          <cell r="K2146" t="str">
            <v/>
          </cell>
        </row>
        <row r="2147">
          <cell r="A2147" t="str">
            <v/>
          </cell>
          <cell r="B2147" t="str">
            <v/>
          </cell>
          <cell r="C2147" t="str">
            <v/>
          </cell>
          <cell r="D2147" t="str">
            <v/>
          </cell>
          <cell r="E2147" t="str">
            <v/>
          </cell>
          <cell r="G2147" t="str">
            <v/>
          </cell>
          <cell r="H2147" t="str">
            <v/>
          </cell>
          <cell r="I2147" t="str">
            <v/>
          </cell>
          <cell r="K2147" t="str">
            <v/>
          </cell>
        </row>
        <row r="2148">
          <cell r="A2148" t="str">
            <v/>
          </cell>
          <cell r="B2148" t="str">
            <v/>
          </cell>
          <cell r="C2148" t="str">
            <v/>
          </cell>
          <cell r="D2148" t="str">
            <v/>
          </cell>
          <cell r="E2148" t="str">
            <v/>
          </cell>
          <cell r="G2148" t="str">
            <v/>
          </cell>
          <cell r="H2148" t="str">
            <v/>
          </cell>
          <cell r="I2148" t="str">
            <v/>
          </cell>
          <cell r="K2148" t="str">
            <v/>
          </cell>
        </row>
        <row r="2149">
          <cell r="A2149" t="str">
            <v/>
          </cell>
          <cell r="B2149" t="str">
            <v/>
          </cell>
          <cell r="C2149" t="str">
            <v/>
          </cell>
          <cell r="D2149" t="str">
            <v/>
          </cell>
          <cell r="E2149" t="str">
            <v/>
          </cell>
          <cell r="G2149" t="str">
            <v/>
          </cell>
          <cell r="H2149" t="str">
            <v/>
          </cell>
          <cell r="I2149" t="str">
            <v/>
          </cell>
          <cell r="K2149" t="str">
            <v/>
          </cell>
        </row>
        <row r="2150">
          <cell r="A2150" t="str">
            <v/>
          </cell>
          <cell r="B2150" t="str">
            <v/>
          </cell>
          <cell r="C2150" t="str">
            <v/>
          </cell>
          <cell r="D2150" t="str">
            <v/>
          </cell>
          <cell r="E2150" t="str">
            <v/>
          </cell>
          <cell r="G2150" t="str">
            <v/>
          </cell>
          <cell r="H2150" t="str">
            <v/>
          </cell>
          <cell r="I2150" t="str">
            <v/>
          </cell>
          <cell r="K2150" t="str">
            <v/>
          </cell>
        </row>
        <row r="2151">
          <cell r="A2151" t="str">
            <v/>
          </cell>
          <cell r="B2151" t="str">
            <v/>
          </cell>
          <cell r="C2151" t="str">
            <v/>
          </cell>
          <cell r="D2151" t="str">
            <v/>
          </cell>
          <cell r="E2151" t="str">
            <v/>
          </cell>
          <cell r="G2151" t="str">
            <v/>
          </cell>
          <cell r="H2151" t="str">
            <v/>
          </cell>
          <cell r="I2151" t="str">
            <v/>
          </cell>
          <cell r="K2151" t="str">
            <v/>
          </cell>
        </row>
        <row r="2152">
          <cell r="A2152" t="str">
            <v/>
          </cell>
          <cell r="B2152" t="str">
            <v/>
          </cell>
          <cell r="C2152" t="str">
            <v/>
          </cell>
          <cell r="D2152" t="str">
            <v/>
          </cell>
          <cell r="E2152" t="str">
            <v/>
          </cell>
          <cell r="G2152" t="str">
            <v/>
          </cell>
          <cell r="H2152" t="str">
            <v/>
          </cell>
          <cell r="I2152" t="str">
            <v/>
          </cell>
          <cell r="K2152" t="str">
            <v/>
          </cell>
        </row>
        <row r="2153">
          <cell r="A2153" t="str">
            <v/>
          </cell>
          <cell r="B2153" t="str">
            <v/>
          </cell>
          <cell r="C2153" t="str">
            <v/>
          </cell>
          <cell r="D2153" t="str">
            <v/>
          </cell>
          <cell r="E2153" t="str">
            <v/>
          </cell>
          <cell r="G2153" t="str">
            <v/>
          </cell>
          <cell r="H2153" t="str">
            <v/>
          </cell>
          <cell r="I2153" t="str">
            <v/>
          </cell>
          <cell r="K2153" t="str">
            <v/>
          </cell>
        </row>
        <row r="2154">
          <cell r="A2154" t="str">
            <v/>
          </cell>
          <cell r="B2154" t="str">
            <v/>
          </cell>
          <cell r="C2154" t="str">
            <v/>
          </cell>
          <cell r="D2154" t="str">
            <v/>
          </cell>
          <cell r="E2154" t="str">
            <v/>
          </cell>
          <cell r="G2154" t="str">
            <v/>
          </cell>
          <cell r="H2154" t="str">
            <v/>
          </cell>
          <cell r="I2154" t="str">
            <v/>
          </cell>
          <cell r="K2154" t="str">
            <v/>
          </cell>
        </row>
        <row r="2155">
          <cell r="A2155" t="str">
            <v/>
          </cell>
          <cell r="B2155" t="str">
            <v/>
          </cell>
          <cell r="C2155" t="str">
            <v/>
          </cell>
          <cell r="D2155" t="str">
            <v/>
          </cell>
          <cell r="E2155" t="str">
            <v/>
          </cell>
          <cell r="G2155" t="str">
            <v/>
          </cell>
          <cell r="H2155" t="str">
            <v/>
          </cell>
          <cell r="I2155" t="str">
            <v/>
          </cell>
          <cell r="K2155" t="str">
            <v/>
          </cell>
        </row>
        <row r="2156">
          <cell r="A2156" t="str">
            <v/>
          </cell>
          <cell r="B2156" t="str">
            <v/>
          </cell>
          <cell r="C2156" t="str">
            <v/>
          </cell>
          <cell r="D2156" t="str">
            <v/>
          </cell>
          <cell r="E2156" t="str">
            <v/>
          </cell>
          <cell r="G2156" t="str">
            <v/>
          </cell>
          <cell r="H2156" t="str">
            <v/>
          </cell>
          <cell r="I2156" t="str">
            <v/>
          </cell>
          <cell r="K2156" t="str">
            <v/>
          </cell>
        </row>
        <row r="2157">
          <cell r="A2157" t="str">
            <v/>
          </cell>
          <cell r="B2157" t="str">
            <v/>
          </cell>
          <cell r="C2157" t="str">
            <v/>
          </cell>
          <cell r="D2157" t="str">
            <v/>
          </cell>
          <cell r="E2157" t="str">
            <v/>
          </cell>
          <cell r="G2157" t="str">
            <v/>
          </cell>
          <cell r="H2157" t="str">
            <v/>
          </cell>
          <cell r="I2157" t="str">
            <v/>
          </cell>
          <cell r="K2157" t="str">
            <v/>
          </cell>
        </row>
        <row r="2158">
          <cell r="A2158" t="str">
            <v/>
          </cell>
          <cell r="B2158" t="str">
            <v/>
          </cell>
          <cell r="C2158" t="str">
            <v/>
          </cell>
          <cell r="D2158" t="str">
            <v/>
          </cell>
          <cell r="E2158" t="str">
            <v/>
          </cell>
          <cell r="G2158" t="str">
            <v/>
          </cell>
          <cell r="H2158" t="str">
            <v/>
          </cell>
          <cell r="I2158" t="str">
            <v/>
          </cell>
          <cell r="K2158" t="str">
            <v/>
          </cell>
        </row>
        <row r="2159">
          <cell r="A2159" t="str">
            <v/>
          </cell>
          <cell r="B2159" t="str">
            <v/>
          </cell>
          <cell r="C2159" t="str">
            <v/>
          </cell>
          <cell r="D2159" t="str">
            <v/>
          </cell>
          <cell r="E2159" t="str">
            <v/>
          </cell>
          <cell r="G2159" t="str">
            <v/>
          </cell>
          <cell r="H2159" t="str">
            <v/>
          </cell>
          <cell r="I2159" t="str">
            <v/>
          </cell>
          <cell r="K2159" t="str">
            <v/>
          </cell>
        </row>
        <row r="2160">
          <cell r="A2160" t="str">
            <v/>
          </cell>
          <cell r="B2160" t="str">
            <v/>
          </cell>
          <cell r="C2160" t="str">
            <v/>
          </cell>
          <cell r="D2160" t="str">
            <v/>
          </cell>
          <cell r="E2160" t="str">
            <v/>
          </cell>
          <cell r="G2160" t="str">
            <v/>
          </cell>
          <cell r="H2160" t="str">
            <v/>
          </cell>
          <cell r="I2160" t="str">
            <v/>
          </cell>
          <cell r="K2160" t="str">
            <v/>
          </cell>
        </row>
        <row r="2161">
          <cell r="A2161" t="str">
            <v/>
          </cell>
          <cell r="B2161" t="str">
            <v/>
          </cell>
          <cell r="C2161" t="str">
            <v/>
          </cell>
          <cell r="D2161" t="str">
            <v/>
          </cell>
          <cell r="E2161" t="str">
            <v/>
          </cell>
          <cell r="G2161" t="str">
            <v/>
          </cell>
          <cell r="H2161" t="str">
            <v/>
          </cell>
          <cell r="I2161" t="str">
            <v/>
          </cell>
          <cell r="K2161" t="str">
            <v/>
          </cell>
        </row>
        <row r="2162">
          <cell r="A2162" t="str">
            <v/>
          </cell>
          <cell r="B2162" t="str">
            <v/>
          </cell>
          <cell r="C2162" t="str">
            <v/>
          </cell>
          <cell r="D2162" t="str">
            <v/>
          </cell>
          <cell r="E2162" t="str">
            <v/>
          </cell>
          <cell r="G2162" t="str">
            <v/>
          </cell>
          <cell r="H2162" t="str">
            <v/>
          </cell>
          <cell r="I2162" t="str">
            <v/>
          </cell>
          <cell r="K2162" t="str">
            <v/>
          </cell>
        </row>
        <row r="2163">
          <cell r="A2163" t="str">
            <v/>
          </cell>
          <cell r="B2163" t="str">
            <v/>
          </cell>
          <cell r="C2163" t="str">
            <v/>
          </cell>
          <cell r="D2163" t="str">
            <v/>
          </cell>
          <cell r="E2163" t="str">
            <v/>
          </cell>
          <cell r="G2163" t="str">
            <v/>
          </cell>
          <cell r="H2163" t="str">
            <v/>
          </cell>
          <cell r="I2163" t="str">
            <v/>
          </cell>
          <cell r="K2163" t="str">
            <v/>
          </cell>
        </row>
        <row r="2164">
          <cell r="A2164" t="str">
            <v/>
          </cell>
          <cell r="B2164" t="str">
            <v/>
          </cell>
          <cell r="C2164" t="str">
            <v/>
          </cell>
          <cell r="D2164" t="str">
            <v/>
          </cell>
          <cell r="E2164" t="str">
            <v/>
          </cell>
          <cell r="G2164" t="str">
            <v/>
          </cell>
          <cell r="H2164" t="str">
            <v/>
          </cell>
          <cell r="I2164" t="str">
            <v/>
          </cell>
          <cell r="K2164" t="str">
            <v/>
          </cell>
        </row>
        <row r="2165">
          <cell r="A2165" t="str">
            <v/>
          </cell>
          <cell r="B2165" t="str">
            <v/>
          </cell>
          <cell r="C2165" t="str">
            <v/>
          </cell>
          <cell r="D2165" t="str">
            <v/>
          </cell>
          <cell r="E2165" t="str">
            <v/>
          </cell>
          <cell r="G2165" t="str">
            <v/>
          </cell>
          <cell r="H2165" t="str">
            <v/>
          </cell>
          <cell r="I2165" t="str">
            <v/>
          </cell>
          <cell r="K2165" t="str">
            <v/>
          </cell>
        </row>
        <row r="2166">
          <cell r="A2166" t="str">
            <v/>
          </cell>
          <cell r="B2166" t="str">
            <v/>
          </cell>
          <cell r="C2166" t="str">
            <v/>
          </cell>
          <cell r="D2166" t="str">
            <v/>
          </cell>
          <cell r="E2166" t="str">
            <v/>
          </cell>
          <cell r="G2166" t="str">
            <v/>
          </cell>
          <cell r="H2166" t="str">
            <v/>
          </cell>
          <cell r="I2166" t="str">
            <v/>
          </cell>
          <cell r="K2166" t="str">
            <v/>
          </cell>
        </row>
        <row r="2167">
          <cell r="A2167" t="str">
            <v/>
          </cell>
          <cell r="B2167" t="str">
            <v/>
          </cell>
          <cell r="C2167" t="str">
            <v/>
          </cell>
          <cell r="D2167" t="str">
            <v/>
          </cell>
          <cell r="E2167" t="str">
            <v/>
          </cell>
          <cell r="G2167" t="str">
            <v/>
          </cell>
          <cell r="H2167" t="str">
            <v/>
          </cell>
          <cell r="I2167" t="str">
            <v/>
          </cell>
          <cell r="K2167" t="str">
            <v/>
          </cell>
        </row>
        <row r="2168">
          <cell r="A2168" t="str">
            <v/>
          </cell>
          <cell r="B2168" t="str">
            <v/>
          </cell>
          <cell r="C2168" t="str">
            <v/>
          </cell>
          <cell r="D2168" t="str">
            <v/>
          </cell>
          <cell r="E2168" t="str">
            <v/>
          </cell>
          <cell r="G2168" t="str">
            <v/>
          </cell>
          <cell r="H2168" t="str">
            <v/>
          </cell>
          <cell r="I2168" t="str">
            <v/>
          </cell>
          <cell r="K2168" t="str">
            <v/>
          </cell>
        </row>
        <row r="2169">
          <cell r="A2169" t="str">
            <v/>
          </cell>
          <cell r="B2169" t="str">
            <v/>
          </cell>
          <cell r="C2169" t="str">
            <v/>
          </cell>
          <cell r="D2169" t="str">
            <v/>
          </cell>
          <cell r="E2169" t="str">
            <v/>
          </cell>
          <cell r="G2169" t="str">
            <v/>
          </cell>
          <cell r="H2169" t="str">
            <v/>
          </cell>
          <cell r="I2169" t="str">
            <v/>
          </cell>
          <cell r="K2169" t="str">
            <v/>
          </cell>
        </row>
        <row r="2170">
          <cell r="A2170" t="str">
            <v/>
          </cell>
          <cell r="B2170" t="str">
            <v/>
          </cell>
          <cell r="C2170" t="str">
            <v/>
          </cell>
          <cell r="D2170" t="str">
            <v/>
          </cell>
          <cell r="E2170" t="str">
            <v/>
          </cell>
          <cell r="G2170" t="str">
            <v/>
          </cell>
          <cell r="H2170" t="str">
            <v/>
          </cell>
          <cell r="I2170" t="str">
            <v/>
          </cell>
          <cell r="K2170" t="str">
            <v/>
          </cell>
        </row>
        <row r="2171">
          <cell r="A2171" t="str">
            <v/>
          </cell>
          <cell r="B2171" t="str">
            <v/>
          </cell>
          <cell r="C2171" t="str">
            <v/>
          </cell>
          <cell r="D2171" t="str">
            <v/>
          </cell>
          <cell r="E2171" t="str">
            <v/>
          </cell>
          <cell r="G2171" t="str">
            <v/>
          </cell>
          <cell r="H2171" t="str">
            <v/>
          </cell>
          <cell r="I2171" t="str">
            <v/>
          </cell>
          <cell r="K2171" t="str">
            <v/>
          </cell>
        </row>
        <row r="2172">
          <cell r="A2172" t="str">
            <v/>
          </cell>
          <cell r="B2172" t="str">
            <v/>
          </cell>
          <cell r="C2172" t="str">
            <v/>
          </cell>
          <cell r="D2172" t="str">
            <v/>
          </cell>
          <cell r="E2172" t="str">
            <v/>
          </cell>
          <cell r="G2172" t="str">
            <v/>
          </cell>
          <cell r="H2172" t="str">
            <v/>
          </cell>
          <cell r="I2172" t="str">
            <v/>
          </cell>
          <cell r="K2172" t="str">
            <v/>
          </cell>
        </row>
        <row r="2173">
          <cell r="A2173" t="str">
            <v/>
          </cell>
          <cell r="B2173" t="str">
            <v/>
          </cell>
          <cell r="C2173" t="str">
            <v/>
          </cell>
          <cell r="D2173" t="str">
            <v/>
          </cell>
          <cell r="E2173" t="str">
            <v/>
          </cell>
          <cell r="G2173" t="str">
            <v/>
          </cell>
          <cell r="H2173" t="str">
            <v/>
          </cell>
          <cell r="I2173" t="str">
            <v/>
          </cell>
          <cell r="K2173" t="str">
            <v/>
          </cell>
        </row>
        <row r="2174">
          <cell r="A2174" t="str">
            <v/>
          </cell>
          <cell r="B2174" t="str">
            <v/>
          </cell>
          <cell r="C2174" t="str">
            <v/>
          </cell>
          <cell r="D2174" t="str">
            <v/>
          </cell>
          <cell r="E2174" t="str">
            <v/>
          </cell>
          <cell r="G2174" t="str">
            <v/>
          </cell>
          <cell r="H2174" t="str">
            <v/>
          </cell>
          <cell r="I2174" t="str">
            <v/>
          </cell>
          <cell r="K2174" t="str">
            <v/>
          </cell>
        </row>
        <row r="2175">
          <cell r="A2175" t="str">
            <v/>
          </cell>
          <cell r="B2175" t="str">
            <v/>
          </cell>
          <cell r="C2175" t="str">
            <v/>
          </cell>
          <cell r="D2175" t="str">
            <v/>
          </cell>
          <cell r="E2175" t="str">
            <v/>
          </cell>
          <cell r="G2175" t="str">
            <v/>
          </cell>
          <cell r="H2175" t="str">
            <v/>
          </cell>
          <cell r="I2175" t="str">
            <v/>
          </cell>
          <cell r="K2175" t="str">
            <v/>
          </cell>
        </row>
        <row r="2176">
          <cell r="A2176" t="str">
            <v/>
          </cell>
          <cell r="B2176" t="str">
            <v/>
          </cell>
          <cell r="C2176" t="str">
            <v/>
          </cell>
          <cell r="D2176" t="str">
            <v/>
          </cell>
          <cell r="E2176" t="str">
            <v/>
          </cell>
          <cell r="G2176" t="str">
            <v/>
          </cell>
          <cell r="H2176" t="str">
            <v/>
          </cell>
          <cell r="I2176" t="str">
            <v/>
          </cell>
          <cell r="K2176" t="str">
            <v/>
          </cell>
        </row>
        <row r="2177">
          <cell r="A2177" t="str">
            <v/>
          </cell>
          <cell r="B2177" t="str">
            <v/>
          </cell>
          <cell r="C2177" t="str">
            <v/>
          </cell>
          <cell r="D2177" t="str">
            <v/>
          </cell>
          <cell r="E2177" t="str">
            <v/>
          </cell>
          <cell r="G2177" t="str">
            <v/>
          </cell>
          <cell r="H2177" t="str">
            <v/>
          </cell>
          <cell r="I2177" t="str">
            <v/>
          </cell>
          <cell r="K2177" t="str">
            <v/>
          </cell>
        </row>
        <row r="2178">
          <cell r="A2178" t="str">
            <v/>
          </cell>
          <cell r="B2178" t="str">
            <v/>
          </cell>
          <cell r="C2178" t="str">
            <v/>
          </cell>
          <cell r="D2178" t="str">
            <v/>
          </cell>
          <cell r="E2178" t="str">
            <v/>
          </cell>
          <cell r="G2178" t="str">
            <v/>
          </cell>
          <cell r="H2178" t="str">
            <v/>
          </cell>
          <cell r="I2178" t="str">
            <v/>
          </cell>
          <cell r="K2178" t="str">
            <v/>
          </cell>
        </row>
        <row r="2179">
          <cell r="A2179" t="str">
            <v/>
          </cell>
          <cell r="B2179" t="str">
            <v/>
          </cell>
          <cell r="C2179" t="str">
            <v/>
          </cell>
          <cell r="D2179" t="str">
            <v/>
          </cell>
          <cell r="E2179" t="str">
            <v/>
          </cell>
          <cell r="G2179" t="str">
            <v/>
          </cell>
          <cell r="H2179" t="str">
            <v/>
          </cell>
          <cell r="I2179" t="str">
            <v/>
          </cell>
          <cell r="K2179" t="str">
            <v/>
          </cell>
        </row>
        <row r="2180">
          <cell r="A2180" t="str">
            <v/>
          </cell>
          <cell r="B2180" t="str">
            <v/>
          </cell>
          <cell r="C2180" t="str">
            <v/>
          </cell>
          <cell r="D2180" t="str">
            <v/>
          </cell>
          <cell r="E2180" t="str">
            <v/>
          </cell>
          <cell r="G2180" t="str">
            <v/>
          </cell>
          <cell r="H2180" t="str">
            <v/>
          </cell>
          <cell r="I2180" t="str">
            <v/>
          </cell>
          <cell r="K2180" t="str">
            <v/>
          </cell>
        </row>
        <row r="2181">
          <cell r="A2181" t="str">
            <v/>
          </cell>
          <cell r="B2181" t="str">
            <v/>
          </cell>
          <cell r="C2181" t="str">
            <v/>
          </cell>
          <cell r="D2181" t="str">
            <v/>
          </cell>
          <cell r="E2181" t="str">
            <v/>
          </cell>
          <cell r="G2181" t="str">
            <v/>
          </cell>
          <cell r="H2181" t="str">
            <v/>
          </cell>
          <cell r="I2181" t="str">
            <v/>
          </cell>
          <cell r="K2181" t="str">
            <v/>
          </cell>
        </row>
        <row r="2182">
          <cell r="A2182" t="str">
            <v/>
          </cell>
          <cell r="B2182" t="str">
            <v/>
          </cell>
          <cell r="C2182" t="str">
            <v/>
          </cell>
          <cell r="D2182" t="str">
            <v/>
          </cell>
          <cell r="E2182" t="str">
            <v/>
          </cell>
          <cell r="G2182" t="str">
            <v/>
          </cell>
          <cell r="H2182" t="str">
            <v/>
          </cell>
          <cell r="I2182" t="str">
            <v/>
          </cell>
          <cell r="K2182" t="str">
            <v/>
          </cell>
        </row>
        <row r="2183">
          <cell r="A2183" t="str">
            <v/>
          </cell>
          <cell r="B2183" t="str">
            <v/>
          </cell>
          <cell r="C2183" t="str">
            <v/>
          </cell>
          <cell r="D2183" t="str">
            <v/>
          </cell>
          <cell r="E2183" t="str">
            <v/>
          </cell>
          <cell r="G2183" t="str">
            <v/>
          </cell>
          <cell r="H2183" t="str">
            <v/>
          </cell>
          <cell r="I2183" t="str">
            <v/>
          </cell>
          <cell r="K2183" t="str">
            <v/>
          </cell>
        </row>
        <row r="2184">
          <cell r="A2184" t="str">
            <v/>
          </cell>
          <cell r="B2184" t="str">
            <v/>
          </cell>
          <cell r="C2184" t="str">
            <v/>
          </cell>
          <cell r="D2184" t="str">
            <v/>
          </cell>
          <cell r="E2184" t="str">
            <v/>
          </cell>
          <cell r="G2184" t="str">
            <v/>
          </cell>
          <cell r="H2184" t="str">
            <v/>
          </cell>
          <cell r="I2184" t="str">
            <v/>
          </cell>
          <cell r="K2184" t="str">
            <v/>
          </cell>
        </row>
        <row r="2185">
          <cell r="A2185" t="str">
            <v/>
          </cell>
          <cell r="B2185" t="str">
            <v/>
          </cell>
          <cell r="C2185" t="str">
            <v/>
          </cell>
          <cell r="D2185" t="str">
            <v/>
          </cell>
          <cell r="E2185" t="str">
            <v/>
          </cell>
          <cell r="G2185" t="str">
            <v/>
          </cell>
          <cell r="H2185" t="str">
            <v/>
          </cell>
          <cell r="I2185" t="str">
            <v/>
          </cell>
          <cell r="K2185" t="str">
            <v/>
          </cell>
        </row>
        <row r="2186">
          <cell r="A2186" t="str">
            <v/>
          </cell>
          <cell r="B2186" t="str">
            <v/>
          </cell>
          <cell r="C2186" t="str">
            <v/>
          </cell>
          <cell r="D2186" t="str">
            <v/>
          </cell>
          <cell r="E2186" t="str">
            <v/>
          </cell>
          <cell r="G2186" t="str">
            <v/>
          </cell>
          <cell r="H2186" t="str">
            <v/>
          </cell>
          <cell r="I2186" t="str">
            <v/>
          </cell>
          <cell r="K2186" t="str">
            <v/>
          </cell>
        </row>
        <row r="2187">
          <cell r="A2187" t="str">
            <v/>
          </cell>
          <cell r="B2187" t="str">
            <v/>
          </cell>
          <cell r="C2187" t="str">
            <v/>
          </cell>
          <cell r="D2187" t="str">
            <v/>
          </cell>
          <cell r="E2187" t="str">
            <v/>
          </cell>
          <cell r="G2187" t="str">
            <v/>
          </cell>
          <cell r="H2187" t="str">
            <v/>
          </cell>
          <cell r="I2187" t="str">
            <v/>
          </cell>
          <cell r="K2187" t="str">
            <v/>
          </cell>
        </row>
        <row r="2188">
          <cell r="A2188" t="str">
            <v/>
          </cell>
          <cell r="B2188" t="str">
            <v/>
          </cell>
          <cell r="C2188" t="str">
            <v/>
          </cell>
          <cell r="D2188" t="str">
            <v/>
          </cell>
          <cell r="E2188" t="str">
            <v/>
          </cell>
          <cell r="G2188" t="str">
            <v/>
          </cell>
          <cell r="H2188" t="str">
            <v/>
          </cell>
          <cell r="I2188" t="str">
            <v/>
          </cell>
          <cell r="K2188" t="str">
            <v/>
          </cell>
        </row>
        <row r="2189">
          <cell r="A2189" t="str">
            <v/>
          </cell>
          <cell r="B2189" t="str">
            <v/>
          </cell>
          <cell r="C2189" t="str">
            <v/>
          </cell>
          <cell r="D2189" t="str">
            <v/>
          </cell>
          <cell r="E2189" t="str">
            <v/>
          </cell>
          <cell r="G2189" t="str">
            <v/>
          </cell>
          <cell r="H2189" t="str">
            <v/>
          </cell>
          <cell r="I2189" t="str">
            <v/>
          </cell>
          <cell r="K2189" t="str">
            <v/>
          </cell>
        </row>
        <row r="2190">
          <cell r="A2190" t="str">
            <v/>
          </cell>
          <cell r="B2190" t="str">
            <v/>
          </cell>
          <cell r="C2190" t="str">
            <v/>
          </cell>
          <cell r="D2190" t="str">
            <v/>
          </cell>
          <cell r="E2190" t="str">
            <v/>
          </cell>
          <cell r="G2190" t="str">
            <v/>
          </cell>
          <cell r="H2190" t="str">
            <v/>
          </cell>
          <cell r="I2190" t="str">
            <v/>
          </cell>
          <cell r="K2190" t="str">
            <v/>
          </cell>
        </row>
        <row r="2191">
          <cell r="A2191" t="str">
            <v/>
          </cell>
          <cell r="B2191" t="str">
            <v/>
          </cell>
          <cell r="C2191" t="str">
            <v/>
          </cell>
          <cell r="D2191" t="str">
            <v/>
          </cell>
          <cell r="E2191" t="str">
            <v/>
          </cell>
          <cell r="G2191" t="str">
            <v/>
          </cell>
          <cell r="H2191" t="str">
            <v/>
          </cell>
          <cell r="I2191" t="str">
            <v/>
          </cell>
          <cell r="K2191" t="str">
            <v/>
          </cell>
        </row>
        <row r="2192">
          <cell r="A2192" t="str">
            <v/>
          </cell>
          <cell r="B2192" t="str">
            <v/>
          </cell>
          <cell r="C2192" t="str">
            <v/>
          </cell>
          <cell r="D2192" t="str">
            <v/>
          </cell>
          <cell r="E2192" t="str">
            <v/>
          </cell>
          <cell r="G2192" t="str">
            <v/>
          </cell>
          <cell r="H2192" t="str">
            <v/>
          </cell>
          <cell r="I2192" t="str">
            <v/>
          </cell>
          <cell r="K2192" t="str">
            <v/>
          </cell>
        </row>
        <row r="2193">
          <cell r="A2193" t="str">
            <v/>
          </cell>
          <cell r="B2193" t="str">
            <v/>
          </cell>
          <cell r="C2193" t="str">
            <v/>
          </cell>
          <cell r="D2193" t="str">
            <v/>
          </cell>
          <cell r="E2193" t="str">
            <v/>
          </cell>
          <cell r="G2193" t="str">
            <v/>
          </cell>
          <cell r="H2193" t="str">
            <v/>
          </cell>
          <cell r="I2193" t="str">
            <v/>
          </cell>
          <cell r="K2193" t="str">
            <v/>
          </cell>
        </row>
        <row r="2194">
          <cell r="A2194" t="str">
            <v/>
          </cell>
          <cell r="B2194" t="str">
            <v/>
          </cell>
          <cell r="C2194" t="str">
            <v/>
          </cell>
          <cell r="D2194" t="str">
            <v/>
          </cell>
          <cell r="E2194" t="str">
            <v/>
          </cell>
          <cell r="G2194" t="str">
            <v/>
          </cell>
          <cell r="H2194" t="str">
            <v/>
          </cell>
          <cell r="I2194" t="str">
            <v/>
          </cell>
          <cell r="K2194" t="str">
            <v/>
          </cell>
        </row>
        <row r="2195">
          <cell r="A2195" t="str">
            <v/>
          </cell>
          <cell r="B2195" t="str">
            <v/>
          </cell>
          <cell r="C2195" t="str">
            <v/>
          </cell>
          <cell r="D2195" t="str">
            <v/>
          </cell>
          <cell r="E2195" t="str">
            <v/>
          </cell>
          <cell r="G2195" t="str">
            <v/>
          </cell>
          <cell r="H2195" t="str">
            <v/>
          </cell>
          <cell r="I2195" t="str">
            <v/>
          </cell>
          <cell r="K2195" t="str">
            <v/>
          </cell>
        </row>
        <row r="2196">
          <cell r="A2196" t="str">
            <v/>
          </cell>
          <cell r="B2196" t="str">
            <v/>
          </cell>
          <cell r="C2196" t="str">
            <v/>
          </cell>
          <cell r="D2196" t="str">
            <v/>
          </cell>
          <cell r="E2196" t="str">
            <v/>
          </cell>
          <cell r="G2196" t="str">
            <v/>
          </cell>
          <cell r="H2196" t="str">
            <v/>
          </cell>
          <cell r="I2196" t="str">
            <v/>
          </cell>
          <cell r="K2196" t="str">
            <v/>
          </cell>
        </row>
        <row r="2197">
          <cell r="A2197" t="str">
            <v/>
          </cell>
          <cell r="B2197" t="str">
            <v/>
          </cell>
          <cell r="C2197" t="str">
            <v/>
          </cell>
          <cell r="D2197" t="str">
            <v/>
          </cell>
          <cell r="E2197" t="str">
            <v/>
          </cell>
          <cell r="G2197" t="str">
            <v/>
          </cell>
          <cell r="H2197" t="str">
            <v/>
          </cell>
          <cell r="I2197" t="str">
            <v/>
          </cell>
          <cell r="K2197" t="str">
            <v/>
          </cell>
        </row>
        <row r="2198">
          <cell r="A2198" t="str">
            <v/>
          </cell>
          <cell r="B2198" t="str">
            <v/>
          </cell>
          <cell r="C2198" t="str">
            <v/>
          </cell>
          <cell r="D2198" t="str">
            <v/>
          </cell>
          <cell r="E2198" t="str">
            <v/>
          </cell>
          <cell r="G2198" t="str">
            <v/>
          </cell>
          <cell r="H2198" t="str">
            <v/>
          </cell>
          <cell r="I2198" t="str">
            <v/>
          </cell>
          <cell r="K2198" t="str">
            <v/>
          </cell>
        </row>
        <row r="2199">
          <cell r="A2199" t="str">
            <v/>
          </cell>
          <cell r="B2199" t="str">
            <v/>
          </cell>
          <cell r="C2199" t="str">
            <v/>
          </cell>
          <cell r="D2199" t="str">
            <v/>
          </cell>
          <cell r="E2199" t="str">
            <v/>
          </cell>
          <cell r="G2199" t="str">
            <v/>
          </cell>
          <cell r="H2199" t="str">
            <v/>
          </cell>
          <cell r="I2199" t="str">
            <v/>
          </cell>
          <cell r="K2199" t="str">
            <v/>
          </cell>
        </row>
        <row r="2200">
          <cell r="A2200" t="str">
            <v/>
          </cell>
          <cell r="B2200" t="str">
            <v/>
          </cell>
          <cell r="C2200" t="str">
            <v/>
          </cell>
          <cell r="D2200" t="str">
            <v/>
          </cell>
          <cell r="E2200" t="str">
            <v/>
          </cell>
          <cell r="G2200" t="str">
            <v/>
          </cell>
          <cell r="H2200" t="str">
            <v/>
          </cell>
          <cell r="I2200" t="str">
            <v/>
          </cell>
          <cell r="K2200" t="str">
            <v/>
          </cell>
        </row>
        <row r="2201">
          <cell r="A2201" t="str">
            <v/>
          </cell>
          <cell r="B2201" t="str">
            <v/>
          </cell>
          <cell r="C2201" t="str">
            <v/>
          </cell>
          <cell r="D2201" t="str">
            <v/>
          </cell>
          <cell r="E2201" t="str">
            <v/>
          </cell>
          <cell r="G2201" t="str">
            <v/>
          </cell>
          <cell r="H2201" t="str">
            <v/>
          </cell>
          <cell r="I2201" t="str">
            <v/>
          </cell>
          <cell r="K2201" t="str">
            <v/>
          </cell>
        </row>
        <row r="2202">
          <cell r="A2202" t="str">
            <v/>
          </cell>
          <cell r="B2202" t="str">
            <v/>
          </cell>
          <cell r="C2202" t="str">
            <v/>
          </cell>
          <cell r="D2202" t="str">
            <v/>
          </cell>
          <cell r="E2202" t="str">
            <v/>
          </cell>
          <cell r="G2202" t="str">
            <v/>
          </cell>
          <cell r="H2202" t="str">
            <v/>
          </cell>
          <cell r="I2202" t="str">
            <v/>
          </cell>
          <cell r="K2202" t="str">
            <v/>
          </cell>
        </row>
        <row r="2203">
          <cell r="A2203" t="str">
            <v/>
          </cell>
          <cell r="B2203" t="str">
            <v/>
          </cell>
          <cell r="C2203" t="str">
            <v/>
          </cell>
          <cell r="D2203" t="str">
            <v/>
          </cell>
          <cell r="E2203" t="str">
            <v/>
          </cell>
          <cell r="G2203" t="str">
            <v/>
          </cell>
          <cell r="H2203" t="str">
            <v/>
          </cell>
          <cell r="I2203" t="str">
            <v/>
          </cell>
          <cell r="K2203" t="str">
            <v/>
          </cell>
        </row>
        <row r="2204">
          <cell r="A2204" t="str">
            <v/>
          </cell>
          <cell r="B2204" t="str">
            <v/>
          </cell>
          <cell r="C2204" t="str">
            <v/>
          </cell>
          <cell r="D2204" t="str">
            <v/>
          </cell>
          <cell r="E2204" t="str">
            <v/>
          </cell>
          <cell r="G2204" t="str">
            <v/>
          </cell>
          <cell r="H2204" t="str">
            <v/>
          </cell>
          <cell r="I2204" t="str">
            <v/>
          </cell>
          <cell r="K2204" t="str">
            <v/>
          </cell>
        </row>
        <row r="2205">
          <cell r="A2205" t="str">
            <v/>
          </cell>
          <cell r="B2205" t="str">
            <v/>
          </cell>
          <cell r="C2205" t="str">
            <v/>
          </cell>
          <cell r="D2205" t="str">
            <v/>
          </cell>
          <cell r="E2205" t="str">
            <v/>
          </cell>
          <cell r="G2205" t="str">
            <v/>
          </cell>
          <cell r="H2205" t="str">
            <v/>
          </cell>
          <cell r="I2205" t="str">
            <v/>
          </cell>
          <cell r="K2205" t="str">
            <v/>
          </cell>
        </row>
        <row r="2206">
          <cell r="A2206" t="str">
            <v/>
          </cell>
          <cell r="B2206" t="str">
            <v/>
          </cell>
          <cell r="C2206" t="str">
            <v/>
          </cell>
          <cell r="D2206" t="str">
            <v/>
          </cell>
          <cell r="E2206" t="str">
            <v/>
          </cell>
          <cell r="G2206" t="str">
            <v/>
          </cell>
          <cell r="H2206" t="str">
            <v/>
          </cell>
          <cell r="I2206" t="str">
            <v/>
          </cell>
          <cell r="K2206" t="str">
            <v/>
          </cell>
        </row>
        <row r="2207">
          <cell r="A2207" t="str">
            <v/>
          </cell>
          <cell r="B2207" t="str">
            <v/>
          </cell>
          <cell r="C2207" t="str">
            <v/>
          </cell>
          <cell r="D2207" t="str">
            <v/>
          </cell>
          <cell r="E2207" t="str">
            <v/>
          </cell>
          <cell r="G2207" t="str">
            <v/>
          </cell>
          <cell r="H2207" t="str">
            <v/>
          </cell>
          <cell r="I2207" t="str">
            <v/>
          </cell>
          <cell r="K2207" t="str">
            <v/>
          </cell>
        </row>
        <row r="2208">
          <cell r="A2208" t="str">
            <v/>
          </cell>
          <cell r="B2208" t="str">
            <v/>
          </cell>
          <cell r="C2208" t="str">
            <v/>
          </cell>
          <cell r="D2208" t="str">
            <v/>
          </cell>
          <cell r="E2208" t="str">
            <v/>
          </cell>
          <cell r="G2208" t="str">
            <v/>
          </cell>
          <cell r="H2208" t="str">
            <v/>
          </cell>
          <cell r="I2208" t="str">
            <v/>
          </cell>
          <cell r="K2208" t="str">
            <v/>
          </cell>
        </row>
        <row r="2209">
          <cell r="A2209" t="str">
            <v/>
          </cell>
          <cell r="B2209" t="str">
            <v/>
          </cell>
          <cell r="C2209" t="str">
            <v/>
          </cell>
          <cell r="D2209" t="str">
            <v/>
          </cell>
          <cell r="E2209" t="str">
            <v/>
          </cell>
          <cell r="G2209" t="str">
            <v/>
          </cell>
          <cell r="H2209" t="str">
            <v/>
          </cell>
          <cell r="I2209" t="str">
            <v/>
          </cell>
          <cell r="K2209" t="str">
            <v/>
          </cell>
        </row>
        <row r="2210">
          <cell r="A2210" t="str">
            <v/>
          </cell>
          <cell r="B2210" t="str">
            <v/>
          </cell>
          <cell r="C2210" t="str">
            <v/>
          </cell>
          <cell r="D2210" t="str">
            <v/>
          </cell>
          <cell r="E2210" t="str">
            <v/>
          </cell>
          <cell r="G2210" t="str">
            <v/>
          </cell>
          <cell r="H2210" t="str">
            <v/>
          </cell>
          <cell r="I2210" t="str">
            <v/>
          </cell>
          <cell r="K2210" t="str">
            <v/>
          </cell>
        </row>
        <row r="2211">
          <cell r="A2211" t="str">
            <v/>
          </cell>
          <cell r="B2211" t="str">
            <v/>
          </cell>
          <cell r="C2211" t="str">
            <v/>
          </cell>
          <cell r="D2211" t="str">
            <v/>
          </cell>
          <cell r="E2211" t="str">
            <v/>
          </cell>
          <cell r="G2211" t="str">
            <v/>
          </cell>
          <cell r="H2211" t="str">
            <v/>
          </cell>
          <cell r="I2211" t="str">
            <v/>
          </cell>
          <cell r="K2211" t="str">
            <v/>
          </cell>
        </row>
        <row r="2212">
          <cell r="A2212" t="str">
            <v/>
          </cell>
          <cell r="B2212" t="str">
            <v/>
          </cell>
          <cell r="C2212" t="str">
            <v/>
          </cell>
          <cell r="D2212" t="str">
            <v/>
          </cell>
          <cell r="E2212" t="str">
            <v/>
          </cell>
          <cell r="G2212" t="str">
            <v/>
          </cell>
          <cell r="H2212" t="str">
            <v/>
          </cell>
          <cell r="I2212" t="str">
            <v/>
          </cell>
          <cell r="K2212" t="str">
            <v/>
          </cell>
        </row>
        <row r="2213">
          <cell r="A2213" t="str">
            <v/>
          </cell>
          <cell r="B2213" t="str">
            <v/>
          </cell>
          <cell r="C2213" t="str">
            <v/>
          </cell>
          <cell r="D2213" t="str">
            <v/>
          </cell>
          <cell r="E2213" t="str">
            <v/>
          </cell>
          <cell r="G2213" t="str">
            <v/>
          </cell>
          <cell r="H2213" t="str">
            <v/>
          </cell>
          <cell r="I2213" t="str">
            <v/>
          </cell>
          <cell r="K2213" t="str">
            <v/>
          </cell>
        </row>
        <row r="2214">
          <cell r="A2214" t="str">
            <v/>
          </cell>
          <cell r="B2214" t="str">
            <v/>
          </cell>
          <cell r="C2214" t="str">
            <v/>
          </cell>
          <cell r="D2214" t="str">
            <v/>
          </cell>
          <cell r="E2214" t="str">
            <v/>
          </cell>
          <cell r="G2214" t="str">
            <v/>
          </cell>
          <cell r="H2214" t="str">
            <v/>
          </cell>
          <cell r="I2214" t="str">
            <v/>
          </cell>
          <cell r="K2214" t="str">
            <v/>
          </cell>
        </row>
        <row r="2215">
          <cell r="A2215" t="str">
            <v/>
          </cell>
          <cell r="B2215" t="str">
            <v/>
          </cell>
          <cell r="C2215" t="str">
            <v/>
          </cell>
          <cell r="D2215" t="str">
            <v/>
          </cell>
          <cell r="E2215" t="str">
            <v/>
          </cell>
          <cell r="G2215" t="str">
            <v/>
          </cell>
          <cell r="H2215" t="str">
            <v/>
          </cell>
          <cell r="I2215" t="str">
            <v/>
          </cell>
          <cell r="K2215" t="str">
            <v/>
          </cell>
        </row>
        <row r="2216">
          <cell r="A2216" t="str">
            <v/>
          </cell>
          <cell r="B2216" t="str">
            <v/>
          </cell>
          <cell r="C2216" t="str">
            <v/>
          </cell>
          <cell r="D2216" t="str">
            <v/>
          </cell>
          <cell r="E2216" t="str">
            <v/>
          </cell>
          <cell r="G2216" t="str">
            <v/>
          </cell>
          <cell r="H2216" t="str">
            <v/>
          </cell>
          <cell r="I2216" t="str">
            <v/>
          </cell>
          <cell r="K2216" t="str">
            <v/>
          </cell>
        </row>
        <row r="2217">
          <cell r="A2217" t="str">
            <v/>
          </cell>
          <cell r="B2217" t="str">
            <v/>
          </cell>
          <cell r="C2217" t="str">
            <v/>
          </cell>
          <cell r="D2217" t="str">
            <v/>
          </cell>
          <cell r="E2217" t="str">
            <v/>
          </cell>
          <cell r="G2217" t="str">
            <v/>
          </cell>
          <cell r="H2217" t="str">
            <v/>
          </cell>
          <cell r="I2217" t="str">
            <v/>
          </cell>
          <cell r="K2217" t="str">
            <v/>
          </cell>
        </row>
        <row r="2218">
          <cell r="A2218" t="str">
            <v/>
          </cell>
          <cell r="B2218" t="str">
            <v/>
          </cell>
          <cell r="C2218" t="str">
            <v/>
          </cell>
          <cell r="D2218" t="str">
            <v/>
          </cell>
          <cell r="E2218" t="str">
            <v/>
          </cell>
          <cell r="G2218" t="str">
            <v/>
          </cell>
          <cell r="H2218" t="str">
            <v/>
          </cell>
          <cell r="I2218" t="str">
            <v/>
          </cell>
          <cell r="K2218" t="str">
            <v/>
          </cell>
        </row>
        <row r="2219">
          <cell r="A2219" t="str">
            <v/>
          </cell>
          <cell r="B2219" t="str">
            <v/>
          </cell>
          <cell r="C2219" t="str">
            <v/>
          </cell>
          <cell r="D2219" t="str">
            <v/>
          </cell>
          <cell r="E2219" t="str">
            <v/>
          </cell>
          <cell r="G2219" t="str">
            <v/>
          </cell>
          <cell r="H2219" t="str">
            <v/>
          </cell>
          <cell r="I2219" t="str">
            <v/>
          </cell>
          <cell r="K2219" t="str">
            <v/>
          </cell>
        </row>
        <row r="2220">
          <cell r="A2220" t="str">
            <v/>
          </cell>
          <cell r="B2220" t="str">
            <v/>
          </cell>
          <cell r="C2220" t="str">
            <v/>
          </cell>
          <cell r="D2220" t="str">
            <v/>
          </cell>
          <cell r="E2220" t="str">
            <v/>
          </cell>
          <cell r="G2220" t="str">
            <v/>
          </cell>
          <cell r="H2220" t="str">
            <v/>
          </cell>
          <cell r="I2220" t="str">
            <v/>
          </cell>
          <cell r="K2220" t="str">
            <v/>
          </cell>
        </row>
        <row r="2221">
          <cell r="A2221" t="str">
            <v/>
          </cell>
          <cell r="B2221" t="str">
            <v/>
          </cell>
          <cell r="C2221" t="str">
            <v/>
          </cell>
          <cell r="D2221" t="str">
            <v/>
          </cell>
          <cell r="E2221" t="str">
            <v/>
          </cell>
          <cell r="G2221" t="str">
            <v/>
          </cell>
          <cell r="H2221" t="str">
            <v/>
          </cell>
          <cell r="I2221" t="str">
            <v/>
          </cell>
          <cell r="K2221" t="str">
            <v/>
          </cell>
        </row>
        <row r="2222">
          <cell r="A2222" t="str">
            <v/>
          </cell>
          <cell r="B2222" t="str">
            <v/>
          </cell>
          <cell r="C2222" t="str">
            <v/>
          </cell>
          <cell r="D2222" t="str">
            <v/>
          </cell>
          <cell r="E2222" t="str">
            <v/>
          </cell>
          <cell r="G2222" t="str">
            <v/>
          </cell>
          <cell r="H2222" t="str">
            <v/>
          </cell>
          <cell r="I2222" t="str">
            <v/>
          </cell>
          <cell r="K2222" t="str">
            <v/>
          </cell>
        </row>
        <row r="2223">
          <cell r="A2223" t="str">
            <v/>
          </cell>
          <cell r="B2223" t="str">
            <v/>
          </cell>
          <cell r="C2223" t="str">
            <v/>
          </cell>
          <cell r="D2223" t="str">
            <v/>
          </cell>
          <cell r="E2223" t="str">
            <v/>
          </cell>
          <cell r="G2223" t="str">
            <v/>
          </cell>
          <cell r="H2223" t="str">
            <v/>
          </cell>
          <cell r="I2223" t="str">
            <v/>
          </cell>
          <cell r="K2223" t="str">
            <v/>
          </cell>
        </row>
        <row r="2224">
          <cell r="A2224" t="str">
            <v/>
          </cell>
          <cell r="B2224" t="str">
            <v/>
          </cell>
          <cell r="C2224" t="str">
            <v/>
          </cell>
          <cell r="D2224" t="str">
            <v/>
          </cell>
          <cell r="E2224" t="str">
            <v/>
          </cell>
          <cell r="G2224" t="str">
            <v/>
          </cell>
          <cell r="H2224" t="str">
            <v/>
          </cell>
          <cell r="I2224" t="str">
            <v/>
          </cell>
          <cell r="K2224" t="str">
            <v/>
          </cell>
        </row>
        <row r="2225">
          <cell r="A2225" t="str">
            <v/>
          </cell>
          <cell r="B2225" t="str">
            <v/>
          </cell>
          <cell r="C2225" t="str">
            <v/>
          </cell>
          <cell r="D2225" t="str">
            <v/>
          </cell>
          <cell r="E2225" t="str">
            <v/>
          </cell>
          <cell r="G2225" t="str">
            <v/>
          </cell>
          <cell r="H2225" t="str">
            <v/>
          </cell>
          <cell r="I2225" t="str">
            <v/>
          </cell>
          <cell r="K2225" t="str">
            <v/>
          </cell>
        </row>
        <row r="2226">
          <cell r="A2226" t="str">
            <v/>
          </cell>
          <cell r="B2226" t="str">
            <v/>
          </cell>
          <cell r="C2226" t="str">
            <v/>
          </cell>
          <cell r="D2226" t="str">
            <v/>
          </cell>
          <cell r="E2226" t="str">
            <v/>
          </cell>
          <cell r="G2226" t="str">
            <v/>
          </cell>
          <cell r="H2226" t="str">
            <v/>
          </cell>
          <cell r="I2226" t="str">
            <v/>
          </cell>
          <cell r="K2226" t="str">
            <v/>
          </cell>
        </row>
        <row r="2227">
          <cell r="A2227" t="str">
            <v/>
          </cell>
          <cell r="B2227" t="str">
            <v/>
          </cell>
          <cell r="C2227" t="str">
            <v/>
          </cell>
          <cell r="D2227" t="str">
            <v/>
          </cell>
          <cell r="E2227" t="str">
            <v/>
          </cell>
          <cell r="G2227" t="str">
            <v/>
          </cell>
          <cell r="H2227" t="str">
            <v/>
          </cell>
          <cell r="I2227" t="str">
            <v/>
          </cell>
          <cell r="K2227" t="str">
            <v/>
          </cell>
        </row>
        <row r="2228">
          <cell r="A2228" t="str">
            <v/>
          </cell>
          <cell r="B2228" t="str">
            <v/>
          </cell>
          <cell r="C2228" t="str">
            <v/>
          </cell>
          <cell r="D2228" t="str">
            <v/>
          </cell>
          <cell r="E2228" t="str">
            <v/>
          </cell>
          <cell r="G2228" t="str">
            <v/>
          </cell>
          <cell r="H2228" t="str">
            <v/>
          </cell>
          <cell r="I2228" t="str">
            <v/>
          </cell>
          <cell r="K2228" t="str">
            <v/>
          </cell>
        </row>
        <row r="2229">
          <cell r="A2229" t="str">
            <v/>
          </cell>
          <cell r="B2229" t="str">
            <v/>
          </cell>
          <cell r="C2229" t="str">
            <v/>
          </cell>
          <cell r="D2229" t="str">
            <v/>
          </cell>
          <cell r="E2229" t="str">
            <v/>
          </cell>
          <cell r="G2229" t="str">
            <v/>
          </cell>
          <cell r="H2229" t="str">
            <v/>
          </cell>
          <cell r="I2229" t="str">
            <v/>
          </cell>
          <cell r="K2229" t="str">
            <v/>
          </cell>
        </row>
        <row r="2230">
          <cell r="A2230" t="str">
            <v/>
          </cell>
          <cell r="B2230" t="str">
            <v/>
          </cell>
          <cell r="C2230" t="str">
            <v/>
          </cell>
          <cell r="D2230" t="str">
            <v/>
          </cell>
          <cell r="E2230" t="str">
            <v/>
          </cell>
          <cell r="G2230" t="str">
            <v/>
          </cell>
          <cell r="H2230" t="str">
            <v/>
          </cell>
          <cell r="I2230" t="str">
            <v/>
          </cell>
          <cell r="K2230" t="str">
            <v/>
          </cell>
        </row>
        <row r="2231">
          <cell r="A2231" t="str">
            <v/>
          </cell>
          <cell r="B2231" t="str">
            <v/>
          </cell>
          <cell r="C2231" t="str">
            <v/>
          </cell>
          <cell r="D2231" t="str">
            <v/>
          </cell>
          <cell r="E2231" t="str">
            <v/>
          </cell>
          <cell r="G2231" t="str">
            <v/>
          </cell>
          <cell r="H2231" t="str">
            <v/>
          </cell>
          <cell r="I2231" t="str">
            <v/>
          </cell>
          <cell r="K2231" t="str">
            <v/>
          </cell>
        </row>
        <row r="2232">
          <cell r="A2232" t="str">
            <v/>
          </cell>
          <cell r="B2232" t="str">
            <v/>
          </cell>
          <cell r="C2232" t="str">
            <v/>
          </cell>
          <cell r="D2232" t="str">
            <v/>
          </cell>
          <cell r="E2232" t="str">
            <v/>
          </cell>
          <cell r="G2232" t="str">
            <v/>
          </cell>
          <cell r="H2232" t="str">
            <v/>
          </cell>
          <cell r="I2232" t="str">
            <v/>
          </cell>
          <cell r="K2232" t="str">
            <v/>
          </cell>
        </row>
        <row r="2233">
          <cell r="A2233" t="str">
            <v/>
          </cell>
          <cell r="B2233" t="str">
            <v/>
          </cell>
          <cell r="C2233" t="str">
            <v/>
          </cell>
          <cell r="D2233" t="str">
            <v/>
          </cell>
          <cell r="E2233" t="str">
            <v/>
          </cell>
          <cell r="G2233" t="str">
            <v/>
          </cell>
          <cell r="H2233" t="str">
            <v/>
          </cell>
          <cell r="I2233" t="str">
            <v/>
          </cell>
          <cell r="K2233" t="str">
            <v/>
          </cell>
        </row>
        <row r="2234">
          <cell r="A2234" t="str">
            <v/>
          </cell>
          <cell r="B2234" t="str">
            <v/>
          </cell>
          <cell r="C2234" t="str">
            <v/>
          </cell>
          <cell r="D2234" t="str">
            <v/>
          </cell>
          <cell r="E2234" t="str">
            <v/>
          </cell>
          <cell r="G2234" t="str">
            <v/>
          </cell>
          <cell r="H2234" t="str">
            <v/>
          </cell>
          <cell r="I2234" t="str">
            <v/>
          </cell>
          <cell r="K2234" t="str">
            <v/>
          </cell>
        </row>
        <row r="2235">
          <cell r="A2235" t="str">
            <v/>
          </cell>
          <cell r="B2235" t="str">
            <v/>
          </cell>
          <cell r="C2235" t="str">
            <v/>
          </cell>
          <cell r="D2235" t="str">
            <v/>
          </cell>
          <cell r="E2235" t="str">
            <v/>
          </cell>
          <cell r="G2235" t="str">
            <v/>
          </cell>
          <cell r="H2235" t="str">
            <v/>
          </cell>
          <cell r="I2235" t="str">
            <v/>
          </cell>
          <cell r="K2235" t="str">
            <v/>
          </cell>
        </row>
        <row r="2236">
          <cell r="A2236" t="str">
            <v/>
          </cell>
          <cell r="B2236" t="str">
            <v/>
          </cell>
          <cell r="C2236" t="str">
            <v/>
          </cell>
          <cell r="D2236" t="str">
            <v/>
          </cell>
          <cell r="E2236" t="str">
            <v/>
          </cell>
          <cell r="G2236" t="str">
            <v/>
          </cell>
          <cell r="H2236" t="str">
            <v/>
          </cell>
          <cell r="I2236" t="str">
            <v/>
          </cell>
          <cell r="K2236" t="str">
            <v/>
          </cell>
        </row>
        <row r="2237">
          <cell r="A2237" t="str">
            <v/>
          </cell>
          <cell r="B2237" t="str">
            <v/>
          </cell>
          <cell r="C2237" t="str">
            <v/>
          </cell>
          <cell r="D2237" t="str">
            <v/>
          </cell>
          <cell r="E2237" t="str">
            <v/>
          </cell>
          <cell r="G2237" t="str">
            <v/>
          </cell>
          <cell r="H2237" t="str">
            <v/>
          </cell>
          <cell r="I2237" t="str">
            <v/>
          </cell>
          <cell r="K2237" t="str">
            <v/>
          </cell>
        </row>
        <row r="2238">
          <cell r="A2238" t="str">
            <v/>
          </cell>
          <cell r="B2238" t="str">
            <v/>
          </cell>
          <cell r="C2238" t="str">
            <v/>
          </cell>
          <cell r="D2238" t="str">
            <v/>
          </cell>
          <cell r="E2238" t="str">
            <v/>
          </cell>
          <cell r="G2238" t="str">
            <v/>
          </cell>
          <cell r="H2238" t="str">
            <v/>
          </cell>
          <cell r="I2238" t="str">
            <v/>
          </cell>
          <cell r="K2238" t="str">
            <v/>
          </cell>
        </row>
        <row r="2239">
          <cell r="A2239" t="str">
            <v/>
          </cell>
          <cell r="B2239" t="str">
            <v/>
          </cell>
          <cell r="C2239" t="str">
            <v/>
          </cell>
          <cell r="D2239" t="str">
            <v/>
          </cell>
          <cell r="E2239" t="str">
            <v/>
          </cell>
          <cell r="G2239" t="str">
            <v/>
          </cell>
          <cell r="H2239" t="str">
            <v/>
          </cell>
          <cell r="I2239" t="str">
            <v/>
          </cell>
          <cell r="K2239" t="str">
            <v/>
          </cell>
        </row>
        <row r="2240">
          <cell r="A2240" t="str">
            <v/>
          </cell>
          <cell r="B2240" t="str">
            <v/>
          </cell>
          <cell r="C2240" t="str">
            <v/>
          </cell>
          <cell r="D2240" t="str">
            <v/>
          </cell>
          <cell r="E2240" t="str">
            <v/>
          </cell>
          <cell r="G2240" t="str">
            <v/>
          </cell>
          <cell r="H2240" t="str">
            <v/>
          </cell>
          <cell r="I2240" t="str">
            <v/>
          </cell>
          <cell r="K2240" t="str">
            <v/>
          </cell>
        </row>
        <row r="2241">
          <cell r="A2241" t="str">
            <v/>
          </cell>
          <cell r="B2241" t="str">
            <v/>
          </cell>
          <cell r="C2241" t="str">
            <v/>
          </cell>
          <cell r="D2241" t="str">
            <v/>
          </cell>
          <cell r="E2241" t="str">
            <v/>
          </cell>
          <cell r="G2241" t="str">
            <v/>
          </cell>
          <cell r="H2241" t="str">
            <v/>
          </cell>
          <cell r="I2241" t="str">
            <v/>
          </cell>
          <cell r="K2241" t="str">
            <v/>
          </cell>
        </row>
        <row r="2242">
          <cell r="A2242" t="str">
            <v/>
          </cell>
          <cell r="B2242" t="str">
            <v/>
          </cell>
          <cell r="C2242" t="str">
            <v/>
          </cell>
          <cell r="D2242" t="str">
            <v/>
          </cell>
          <cell r="E2242" t="str">
            <v/>
          </cell>
          <cell r="G2242" t="str">
            <v/>
          </cell>
          <cell r="H2242" t="str">
            <v/>
          </cell>
          <cell r="I2242" t="str">
            <v/>
          </cell>
          <cell r="K2242" t="str">
            <v/>
          </cell>
        </row>
        <row r="2243">
          <cell r="A2243" t="str">
            <v/>
          </cell>
          <cell r="B2243" t="str">
            <v/>
          </cell>
          <cell r="C2243" t="str">
            <v/>
          </cell>
          <cell r="D2243" t="str">
            <v/>
          </cell>
          <cell r="E2243" t="str">
            <v/>
          </cell>
          <cell r="G2243" t="str">
            <v/>
          </cell>
          <cell r="H2243" t="str">
            <v/>
          </cell>
          <cell r="I2243" t="str">
            <v/>
          </cell>
          <cell r="K2243" t="str">
            <v/>
          </cell>
        </row>
        <row r="2244">
          <cell r="A2244" t="str">
            <v/>
          </cell>
          <cell r="B2244" t="str">
            <v/>
          </cell>
          <cell r="C2244" t="str">
            <v/>
          </cell>
          <cell r="D2244" t="str">
            <v/>
          </cell>
          <cell r="E2244" t="str">
            <v/>
          </cell>
          <cell r="G2244" t="str">
            <v/>
          </cell>
          <cell r="H2244" t="str">
            <v/>
          </cell>
          <cell r="I2244" t="str">
            <v/>
          </cell>
          <cell r="K2244" t="str">
            <v/>
          </cell>
        </row>
        <row r="2245">
          <cell r="A2245" t="str">
            <v/>
          </cell>
          <cell r="B2245" t="str">
            <v/>
          </cell>
          <cell r="C2245" t="str">
            <v/>
          </cell>
          <cell r="D2245" t="str">
            <v/>
          </cell>
          <cell r="E2245" t="str">
            <v/>
          </cell>
          <cell r="G2245" t="str">
            <v/>
          </cell>
          <cell r="H2245" t="str">
            <v/>
          </cell>
          <cell r="I2245" t="str">
            <v/>
          </cell>
          <cell r="K2245" t="str">
            <v/>
          </cell>
        </row>
        <row r="2246">
          <cell r="A2246" t="str">
            <v/>
          </cell>
          <cell r="B2246" t="str">
            <v/>
          </cell>
          <cell r="C2246" t="str">
            <v/>
          </cell>
          <cell r="D2246" t="str">
            <v/>
          </cell>
          <cell r="E2246" t="str">
            <v/>
          </cell>
          <cell r="G2246" t="str">
            <v/>
          </cell>
          <cell r="H2246" t="str">
            <v/>
          </cell>
          <cell r="I2246" t="str">
            <v/>
          </cell>
          <cell r="K2246" t="str">
            <v/>
          </cell>
        </row>
        <row r="2247">
          <cell r="A2247" t="str">
            <v/>
          </cell>
          <cell r="B2247" t="str">
            <v/>
          </cell>
          <cell r="C2247" t="str">
            <v/>
          </cell>
          <cell r="D2247" t="str">
            <v/>
          </cell>
          <cell r="E2247" t="str">
            <v/>
          </cell>
          <cell r="G2247" t="str">
            <v/>
          </cell>
          <cell r="H2247" t="str">
            <v/>
          </cell>
          <cell r="I2247" t="str">
            <v/>
          </cell>
          <cell r="K2247" t="str">
            <v/>
          </cell>
        </row>
        <row r="2248">
          <cell r="A2248" t="str">
            <v/>
          </cell>
          <cell r="B2248" t="str">
            <v/>
          </cell>
          <cell r="C2248" t="str">
            <v/>
          </cell>
          <cell r="D2248" t="str">
            <v/>
          </cell>
          <cell r="E2248" t="str">
            <v/>
          </cell>
          <cell r="G2248" t="str">
            <v/>
          </cell>
          <cell r="H2248" t="str">
            <v/>
          </cell>
          <cell r="I2248" t="str">
            <v/>
          </cell>
          <cell r="K2248" t="str">
            <v/>
          </cell>
        </row>
        <row r="2249">
          <cell r="A2249" t="str">
            <v/>
          </cell>
          <cell r="B2249" t="str">
            <v/>
          </cell>
          <cell r="C2249" t="str">
            <v/>
          </cell>
          <cell r="D2249" t="str">
            <v/>
          </cell>
          <cell r="E2249" t="str">
            <v/>
          </cell>
          <cell r="G2249" t="str">
            <v/>
          </cell>
          <cell r="H2249" t="str">
            <v/>
          </cell>
          <cell r="I2249" t="str">
            <v/>
          </cell>
          <cell r="K2249" t="str">
            <v/>
          </cell>
        </row>
        <row r="2250">
          <cell r="A2250" t="str">
            <v/>
          </cell>
          <cell r="B2250" t="str">
            <v/>
          </cell>
          <cell r="C2250" t="str">
            <v/>
          </cell>
          <cell r="D2250" t="str">
            <v/>
          </cell>
          <cell r="E2250" t="str">
            <v/>
          </cell>
          <cell r="G2250" t="str">
            <v/>
          </cell>
          <cell r="H2250" t="str">
            <v/>
          </cell>
          <cell r="I2250" t="str">
            <v/>
          </cell>
          <cell r="K2250" t="str">
            <v/>
          </cell>
        </row>
        <row r="2251">
          <cell r="A2251" t="str">
            <v/>
          </cell>
          <cell r="B2251" t="str">
            <v/>
          </cell>
          <cell r="C2251" t="str">
            <v/>
          </cell>
          <cell r="D2251" t="str">
            <v/>
          </cell>
          <cell r="E2251" t="str">
            <v/>
          </cell>
          <cell r="G2251" t="str">
            <v/>
          </cell>
          <cell r="H2251" t="str">
            <v/>
          </cell>
          <cell r="I2251" t="str">
            <v/>
          </cell>
          <cell r="K2251" t="str">
            <v/>
          </cell>
        </row>
        <row r="2252">
          <cell r="A2252" t="str">
            <v/>
          </cell>
          <cell r="B2252" t="str">
            <v/>
          </cell>
          <cell r="C2252" t="str">
            <v/>
          </cell>
          <cell r="D2252" t="str">
            <v/>
          </cell>
          <cell r="E2252" t="str">
            <v/>
          </cell>
          <cell r="G2252" t="str">
            <v/>
          </cell>
          <cell r="H2252" t="str">
            <v/>
          </cell>
          <cell r="I2252" t="str">
            <v/>
          </cell>
          <cell r="K2252" t="str">
            <v/>
          </cell>
        </row>
        <row r="2253">
          <cell r="A2253" t="str">
            <v/>
          </cell>
          <cell r="B2253" t="str">
            <v/>
          </cell>
          <cell r="C2253" t="str">
            <v/>
          </cell>
          <cell r="D2253" t="str">
            <v/>
          </cell>
          <cell r="E2253" t="str">
            <v/>
          </cell>
          <cell r="G2253" t="str">
            <v/>
          </cell>
          <cell r="H2253" t="str">
            <v/>
          </cell>
          <cell r="I2253" t="str">
            <v/>
          </cell>
          <cell r="K2253" t="str">
            <v/>
          </cell>
        </row>
        <row r="2254">
          <cell r="A2254" t="str">
            <v/>
          </cell>
          <cell r="B2254" t="str">
            <v/>
          </cell>
          <cell r="C2254" t="str">
            <v/>
          </cell>
          <cell r="D2254" t="str">
            <v/>
          </cell>
          <cell r="E2254" t="str">
            <v/>
          </cell>
          <cell r="G2254" t="str">
            <v/>
          </cell>
          <cell r="H2254" t="str">
            <v/>
          </cell>
          <cell r="I2254" t="str">
            <v/>
          </cell>
          <cell r="K2254" t="str">
            <v/>
          </cell>
        </row>
        <row r="2255">
          <cell r="A2255" t="str">
            <v/>
          </cell>
          <cell r="B2255" t="str">
            <v/>
          </cell>
          <cell r="C2255" t="str">
            <v/>
          </cell>
          <cell r="D2255" t="str">
            <v/>
          </cell>
          <cell r="E2255" t="str">
            <v/>
          </cell>
          <cell r="G2255" t="str">
            <v/>
          </cell>
          <cell r="H2255" t="str">
            <v/>
          </cell>
          <cell r="I2255" t="str">
            <v/>
          </cell>
          <cell r="K2255" t="str">
            <v/>
          </cell>
        </row>
        <row r="2256">
          <cell r="A2256" t="str">
            <v/>
          </cell>
          <cell r="B2256" t="str">
            <v/>
          </cell>
          <cell r="C2256" t="str">
            <v/>
          </cell>
          <cell r="D2256" t="str">
            <v/>
          </cell>
          <cell r="E2256" t="str">
            <v/>
          </cell>
          <cell r="G2256" t="str">
            <v/>
          </cell>
          <cell r="H2256" t="str">
            <v/>
          </cell>
          <cell r="I2256" t="str">
            <v/>
          </cell>
          <cell r="K2256" t="str">
            <v/>
          </cell>
        </row>
        <row r="2257">
          <cell r="A2257" t="str">
            <v/>
          </cell>
          <cell r="B2257" t="str">
            <v/>
          </cell>
          <cell r="C2257" t="str">
            <v/>
          </cell>
          <cell r="D2257" t="str">
            <v/>
          </cell>
          <cell r="E2257" t="str">
            <v/>
          </cell>
          <cell r="G2257" t="str">
            <v/>
          </cell>
          <cell r="H2257" t="str">
            <v/>
          </cell>
          <cell r="I2257" t="str">
            <v/>
          </cell>
          <cell r="K2257" t="str">
            <v/>
          </cell>
        </row>
        <row r="2258">
          <cell r="A2258" t="str">
            <v/>
          </cell>
          <cell r="B2258" t="str">
            <v/>
          </cell>
          <cell r="C2258" t="str">
            <v/>
          </cell>
          <cell r="D2258" t="str">
            <v/>
          </cell>
          <cell r="E2258" t="str">
            <v/>
          </cell>
          <cell r="G2258" t="str">
            <v/>
          </cell>
          <cell r="H2258" t="str">
            <v/>
          </cell>
          <cell r="I2258" t="str">
            <v/>
          </cell>
          <cell r="K2258" t="str">
            <v/>
          </cell>
        </row>
        <row r="2259">
          <cell r="A2259" t="str">
            <v/>
          </cell>
          <cell r="B2259" t="str">
            <v/>
          </cell>
          <cell r="C2259" t="str">
            <v/>
          </cell>
          <cell r="D2259" t="str">
            <v/>
          </cell>
          <cell r="E2259" t="str">
            <v/>
          </cell>
          <cell r="G2259" t="str">
            <v/>
          </cell>
          <cell r="H2259" t="str">
            <v/>
          </cell>
          <cell r="I2259" t="str">
            <v/>
          </cell>
          <cell r="K2259" t="str">
            <v/>
          </cell>
        </row>
        <row r="2260">
          <cell r="A2260" t="str">
            <v/>
          </cell>
          <cell r="B2260" t="str">
            <v/>
          </cell>
          <cell r="C2260" t="str">
            <v/>
          </cell>
          <cell r="D2260" t="str">
            <v/>
          </cell>
          <cell r="E2260" t="str">
            <v/>
          </cell>
          <cell r="G2260" t="str">
            <v/>
          </cell>
          <cell r="H2260" t="str">
            <v/>
          </cell>
          <cell r="I2260" t="str">
            <v/>
          </cell>
          <cell r="K2260" t="str">
            <v/>
          </cell>
        </row>
        <row r="2261">
          <cell r="A2261" t="str">
            <v/>
          </cell>
          <cell r="B2261" t="str">
            <v/>
          </cell>
          <cell r="C2261" t="str">
            <v/>
          </cell>
          <cell r="D2261" t="str">
            <v/>
          </cell>
          <cell r="E2261" t="str">
            <v/>
          </cell>
          <cell r="G2261" t="str">
            <v/>
          </cell>
          <cell r="H2261" t="str">
            <v/>
          </cell>
          <cell r="I2261" t="str">
            <v/>
          </cell>
          <cell r="K2261" t="str">
            <v/>
          </cell>
        </row>
        <row r="2262">
          <cell r="A2262" t="str">
            <v/>
          </cell>
          <cell r="B2262" t="str">
            <v/>
          </cell>
          <cell r="C2262" t="str">
            <v/>
          </cell>
          <cell r="D2262" t="str">
            <v/>
          </cell>
          <cell r="E2262" t="str">
            <v/>
          </cell>
          <cell r="G2262" t="str">
            <v/>
          </cell>
          <cell r="H2262" t="str">
            <v/>
          </cell>
          <cell r="I2262" t="str">
            <v/>
          </cell>
          <cell r="K2262" t="str">
            <v/>
          </cell>
        </row>
        <row r="2263">
          <cell r="A2263" t="str">
            <v/>
          </cell>
          <cell r="B2263" t="str">
            <v/>
          </cell>
          <cell r="C2263" t="str">
            <v/>
          </cell>
          <cell r="D2263" t="str">
            <v/>
          </cell>
          <cell r="E2263" t="str">
            <v/>
          </cell>
          <cell r="G2263" t="str">
            <v/>
          </cell>
          <cell r="H2263" t="str">
            <v/>
          </cell>
          <cell r="I2263" t="str">
            <v/>
          </cell>
          <cell r="K2263" t="str">
            <v/>
          </cell>
        </row>
        <row r="2264">
          <cell r="A2264" t="str">
            <v/>
          </cell>
          <cell r="B2264" t="str">
            <v/>
          </cell>
          <cell r="C2264" t="str">
            <v/>
          </cell>
          <cell r="D2264" t="str">
            <v/>
          </cell>
          <cell r="E2264" t="str">
            <v/>
          </cell>
          <cell r="G2264" t="str">
            <v/>
          </cell>
          <cell r="H2264" t="str">
            <v/>
          </cell>
          <cell r="I2264" t="str">
            <v/>
          </cell>
          <cell r="K2264" t="str">
            <v/>
          </cell>
        </row>
        <row r="2265">
          <cell r="A2265" t="str">
            <v/>
          </cell>
          <cell r="B2265" t="str">
            <v/>
          </cell>
          <cell r="C2265" t="str">
            <v/>
          </cell>
          <cell r="D2265" t="str">
            <v/>
          </cell>
          <cell r="E2265" t="str">
            <v/>
          </cell>
          <cell r="G2265" t="str">
            <v/>
          </cell>
          <cell r="H2265" t="str">
            <v/>
          </cell>
          <cell r="I2265" t="str">
            <v/>
          </cell>
          <cell r="K2265" t="str">
            <v/>
          </cell>
        </row>
        <row r="2266">
          <cell r="A2266" t="str">
            <v/>
          </cell>
          <cell r="B2266" t="str">
            <v/>
          </cell>
          <cell r="C2266" t="str">
            <v/>
          </cell>
          <cell r="D2266" t="str">
            <v/>
          </cell>
          <cell r="E2266" t="str">
            <v/>
          </cell>
          <cell r="G2266" t="str">
            <v/>
          </cell>
          <cell r="H2266" t="str">
            <v/>
          </cell>
          <cell r="I2266" t="str">
            <v/>
          </cell>
          <cell r="K2266" t="str">
            <v/>
          </cell>
        </row>
        <row r="2267">
          <cell r="A2267" t="str">
            <v/>
          </cell>
          <cell r="B2267" t="str">
            <v/>
          </cell>
          <cell r="C2267" t="str">
            <v/>
          </cell>
          <cell r="D2267" t="str">
            <v/>
          </cell>
          <cell r="E2267" t="str">
            <v/>
          </cell>
          <cell r="G2267" t="str">
            <v/>
          </cell>
          <cell r="H2267" t="str">
            <v/>
          </cell>
          <cell r="I2267" t="str">
            <v/>
          </cell>
          <cell r="K2267" t="str">
            <v/>
          </cell>
        </row>
        <row r="2268">
          <cell r="A2268" t="str">
            <v/>
          </cell>
          <cell r="B2268" t="str">
            <v/>
          </cell>
          <cell r="C2268" t="str">
            <v/>
          </cell>
          <cell r="D2268" t="str">
            <v/>
          </cell>
          <cell r="E2268" t="str">
            <v/>
          </cell>
          <cell r="G2268" t="str">
            <v/>
          </cell>
          <cell r="H2268" t="str">
            <v/>
          </cell>
          <cell r="I2268" t="str">
            <v/>
          </cell>
          <cell r="K2268" t="str">
            <v/>
          </cell>
        </row>
        <row r="2269">
          <cell r="A2269" t="str">
            <v/>
          </cell>
          <cell r="B2269" t="str">
            <v/>
          </cell>
          <cell r="C2269" t="str">
            <v/>
          </cell>
          <cell r="D2269" t="str">
            <v/>
          </cell>
          <cell r="E2269" t="str">
            <v/>
          </cell>
          <cell r="G2269" t="str">
            <v/>
          </cell>
          <cell r="H2269" t="str">
            <v/>
          </cell>
          <cell r="I2269" t="str">
            <v/>
          </cell>
          <cell r="K2269" t="str">
            <v/>
          </cell>
        </row>
        <row r="2270">
          <cell r="A2270" t="str">
            <v/>
          </cell>
          <cell r="B2270" t="str">
            <v/>
          </cell>
          <cell r="C2270" t="str">
            <v/>
          </cell>
          <cell r="D2270" t="str">
            <v/>
          </cell>
          <cell r="E2270" t="str">
            <v/>
          </cell>
          <cell r="G2270" t="str">
            <v/>
          </cell>
          <cell r="H2270" t="str">
            <v/>
          </cell>
          <cell r="I2270" t="str">
            <v/>
          </cell>
          <cell r="K2270" t="str">
            <v/>
          </cell>
        </row>
        <row r="2271">
          <cell r="A2271" t="str">
            <v/>
          </cell>
          <cell r="B2271" t="str">
            <v/>
          </cell>
          <cell r="C2271" t="str">
            <v/>
          </cell>
          <cell r="D2271" t="str">
            <v/>
          </cell>
          <cell r="E2271" t="str">
            <v/>
          </cell>
          <cell r="G2271" t="str">
            <v/>
          </cell>
          <cell r="H2271" t="str">
            <v/>
          </cell>
          <cell r="I2271" t="str">
            <v/>
          </cell>
          <cell r="K2271" t="str">
            <v/>
          </cell>
        </row>
        <row r="2272">
          <cell r="A2272" t="str">
            <v/>
          </cell>
          <cell r="B2272" t="str">
            <v/>
          </cell>
          <cell r="C2272" t="str">
            <v/>
          </cell>
          <cell r="D2272" t="str">
            <v/>
          </cell>
          <cell r="E2272" t="str">
            <v/>
          </cell>
          <cell r="G2272" t="str">
            <v/>
          </cell>
          <cell r="H2272" t="str">
            <v/>
          </cell>
          <cell r="I2272" t="str">
            <v/>
          </cell>
          <cell r="K2272" t="str">
            <v/>
          </cell>
        </row>
        <row r="2273">
          <cell r="A2273" t="str">
            <v/>
          </cell>
          <cell r="B2273" t="str">
            <v/>
          </cell>
          <cell r="C2273" t="str">
            <v/>
          </cell>
          <cell r="D2273" t="str">
            <v/>
          </cell>
          <cell r="E2273" t="str">
            <v/>
          </cell>
          <cell r="G2273" t="str">
            <v/>
          </cell>
          <cell r="H2273" t="str">
            <v/>
          </cell>
          <cell r="I2273" t="str">
            <v/>
          </cell>
          <cell r="K2273" t="str">
            <v/>
          </cell>
        </row>
        <row r="2274">
          <cell r="A2274" t="str">
            <v/>
          </cell>
          <cell r="B2274" t="str">
            <v/>
          </cell>
          <cell r="C2274" t="str">
            <v/>
          </cell>
          <cell r="D2274" t="str">
            <v/>
          </cell>
          <cell r="E2274" t="str">
            <v/>
          </cell>
          <cell r="G2274" t="str">
            <v/>
          </cell>
          <cell r="H2274" t="str">
            <v/>
          </cell>
          <cell r="I2274" t="str">
            <v/>
          </cell>
          <cell r="K2274" t="str">
            <v/>
          </cell>
        </row>
        <row r="2275">
          <cell r="A2275" t="str">
            <v/>
          </cell>
          <cell r="B2275" t="str">
            <v/>
          </cell>
          <cell r="C2275" t="str">
            <v/>
          </cell>
          <cell r="D2275" t="str">
            <v/>
          </cell>
          <cell r="E2275" t="str">
            <v/>
          </cell>
          <cell r="G2275" t="str">
            <v/>
          </cell>
          <cell r="H2275" t="str">
            <v/>
          </cell>
          <cell r="I2275" t="str">
            <v/>
          </cell>
          <cell r="K2275" t="str">
            <v/>
          </cell>
        </row>
        <row r="2276">
          <cell r="A2276" t="str">
            <v/>
          </cell>
          <cell r="B2276" t="str">
            <v/>
          </cell>
          <cell r="C2276" t="str">
            <v/>
          </cell>
          <cell r="D2276" t="str">
            <v/>
          </cell>
          <cell r="E2276" t="str">
            <v/>
          </cell>
          <cell r="G2276" t="str">
            <v/>
          </cell>
          <cell r="H2276" t="str">
            <v/>
          </cell>
          <cell r="I2276" t="str">
            <v/>
          </cell>
          <cell r="K2276" t="str">
            <v/>
          </cell>
        </row>
        <row r="2277">
          <cell r="A2277" t="str">
            <v/>
          </cell>
          <cell r="B2277" t="str">
            <v/>
          </cell>
          <cell r="C2277" t="str">
            <v/>
          </cell>
          <cell r="D2277" t="str">
            <v/>
          </cell>
          <cell r="E2277" t="str">
            <v/>
          </cell>
          <cell r="G2277" t="str">
            <v/>
          </cell>
          <cell r="H2277" t="str">
            <v/>
          </cell>
          <cell r="I2277" t="str">
            <v/>
          </cell>
          <cell r="K2277" t="str">
            <v/>
          </cell>
        </row>
        <row r="2278">
          <cell r="A2278" t="str">
            <v/>
          </cell>
          <cell r="B2278" t="str">
            <v/>
          </cell>
          <cell r="C2278" t="str">
            <v/>
          </cell>
          <cell r="D2278" t="str">
            <v/>
          </cell>
          <cell r="E2278" t="str">
            <v/>
          </cell>
          <cell r="G2278" t="str">
            <v/>
          </cell>
          <cell r="H2278" t="str">
            <v/>
          </cell>
          <cell r="I2278" t="str">
            <v/>
          </cell>
          <cell r="K2278" t="str">
            <v/>
          </cell>
        </row>
        <row r="2279">
          <cell r="A2279" t="str">
            <v/>
          </cell>
          <cell r="B2279" t="str">
            <v/>
          </cell>
          <cell r="C2279" t="str">
            <v/>
          </cell>
          <cell r="D2279" t="str">
            <v/>
          </cell>
          <cell r="E2279" t="str">
            <v/>
          </cell>
          <cell r="G2279" t="str">
            <v/>
          </cell>
          <cell r="H2279" t="str">
            <v/>
          </cell>
          <cell r="I2279" t="str">
            <v/>
          </cell>
          <cell r="K2279" t="str">
            <v/>
          </cell>
        </row>
        <row r="2280">
          <cell r="A2280" t="str">
            <v/>
          </cell>
          <cell r="B2280" t="str">
            <v/>
          </cell>
          <cell r="C2280" t="str">
            <v/>
          </cell>
          <cell r="D2280" t="str">
            <v/>
          </cell>
          <cell r="E2280" t="str">
            <v/>
          </cell>
          <cell r="G2280" t="str">
            <v/>
          </cell>
          <cell r="H2280" t="str">
            <v/>
          </cell>
          <cell r="I2280" t="str">
            <v/>
          </cell>
          <cell r="K2280" t="str">
            <v/>
          </cell>
        </row>
        <row r="2281">
          <cell r="A2281" t="str">
            <v/>
          </cell>
          <cell r="B2281" t="str">
            <v/>
          </cell>
          <cell r="C2281" t="str">
            <v/>
          </cell>
          <cell r="D2281" t="str">
            <v/>
          </cell>
          <cell r="E2281" t="str">
            <v/>
          </cell>
          <cell r="G2281" t="str">
            <v/>
          </cell>
          <cell r="H2281" t="str">
            <v/>
          </cell>
          <cell r="I2281" t="str">
            <v/>
          </cell>
          <cell r="K2281" t="str">
            <v/>
          </cell>
        </row>
        <row r="2282">
          <cell r="A2282" t="str">
            <v/>
          </cell>
          <cell r="B2282" t="str">
            <v/>
          </cell>
          <cell r="C2282" t="str">
            <v/>
          </cell>
          <cell r="D2282" t="str">
            <v/>
          </cell>
          <cell r="E2282" t="str">
            <v/>
          </cell>
          <cell r="G2282" t="str">
            <v/>
          </cell>
          <cell r="H2282" t="str">
            <v/>
          </cell>
          <cell r="I2282" t="str">
            <v/>
          </cell>
          <cell r="K2282" t="str">
            <v/>
          </cell>
        </row>
        <row r="2283">
          <cell r="A2283" t="str">
            <v/>
          </cell>
          <cell r="B2283" t="str">
            <v/>
          </cell>
          <cell r="C2283" t="str">
            <v/>
          </cell>
          <cell r="D2283" t="str">
            <v/>
          </cell>
          <cell r="E2283" t="str">
            <v/>
          </cell>
          <cell r="G2283" t="str">
            <v/>
          </cell>
          <cell r="H2283" t="str">
            <v/>
          </cell>
          <cell r="I2283" t="str">
            <v/>
          </cell>
          <cell r="K2283" t="str">
            <v/>
          </cell>
        </row>
        <row r="2284">
          <cell r="A2284" t="str">
            <v/>
          </cell>
          <cell r="B2284" t="str">
            <v/>
          </cell>
          <cell r="C2284" t="str">
            <v/>
          </cell>
          <cell r="D2284" t="str">
            <v/>
          </cell>
          <cell r="E2284" t="str">
            <v/>
          </cell>
          <cell r="G2284" t="str">
            <v/>
          </cell>
          <cell r="H2284" t="str">
            <v/>
          </cell>
          <cell r="I2284" t="str">
            <v/>
          </cell>
          <cell r="K2284" t="str">
            <v/>
          </cell>
        </row>
        <row r="2285">
          <cell r="A2285" t="str">
            <v/>
          </cell>
          <cell r="B2285" t="str">
            <v/>
          </cell>
          <cell r="C2285" t="str">
            <v/>
          </cell>
          <cell r="D2285" t="str">
            <v/>
          </cell>
          <cell r="E2285" t="str">
            <v/>
          </cell>
          <cell r="G2285" t="str">
            <v/>
          </cell>
          <cell r="H2285" t="str">
            <v/>
          </cell>
          <cell r="I2285" t="str">
            <v/>
          </cell>
          <cell r="K2285" t="str">
            <v/>
          </cell>
        </row>
        <row r="2286">
          <cell r="A2286" t="str">
            <v/>
          </cell>
          <cell r="B2286" t="str">
            <v/>
          </cell>
          <cell r="C2286" t="str">
            <v/>
          </cell>
          <cell r="D2286" t="str">
            <v/>
          </cell>
          <cell r="E2286" t="str">
            <v/>
          </cell>
          <cell r="G2286" t="str">
            <v/>
          </cell>
          <cell r="H2286" t="str">
            <v/>
          </cell>
          <cell r="I2286" t="str">
            <v/>
          </cell>
          <cell r="K2286" t="str">
            <v/>
          </cell>
        </row>
        <row r="2287">
          <cell r="A2287" t="str">
            <v/>
          </cell>
          <cell r="B2287" t="str">
            <v/>
          </cell>
          <cell r="C2287" t="str">
            <v/>
          </cell>
          <cell r="D2287" t="str">
            <v/>
          </cell>
          <cell r="E2287" t="str">
            <v/>
          </cell>
          <cell r="G2287" t="str">
            <v/>
          </cell>
          <cell r="H2287" t="str">
            <v/>
          </cell>
          <cell r="I2287" t="str">
            <v/>
          </cell>
          <cell r="K2287" t="str">
            <v/>
          </cell>
        </row>
        <row r="2288">
          <cell r="A2288" t="str">
            <v/>
          </cell>
          <cell r="B2288" t="str">
            <v/>
          </cell>
          <cell r="C2288" t="str">
            <v/>
          </cell>
          <cell r="D2288" t="str">
            <v/>
          </cell>
          <cell r="E2288" t="str">
            <v/>
          </cell>
          <cell r="G2288" t="str">
            <v/>
          </cell>
          <cell r="H2288" t="str">
            <v/>
          </cell>
          <cell r="I2288" t="str">
            <v/>
          </cell>
          <cell r="K2288" t="str">
            <v/>
          </cell>
        </row>
        <row r="2289">
          <cell r="A2289" t="str">
            <v/>
          </cell>
          <cell r="B2289" t="str">
            <v/>
          </cell>
          <cell r="C2289" t="str">
            <v/>
          </cell>
          <cell r="D2289" t="str">
            <v/>
          </cell>
          <cell r="E2289" t="str">
            <v/>
          </cell>
          <cell r="G2289" t="str">
            <v/>
          </cell>
          <cell r="H2289" t="str">
            <v/>
          </cell>
          <cell r="I2289" t="str">
            <v/>
          </cell>
          <cell r="K2289" t="str">
            <v/>
          </cell>
        </row>
        <row r="2290">
          <cell r="A2290" t="str">
            <v/>
          </cell>
          <cell r="B2290" t="str">
            <v/>
          </cell>
          <cell r="C2290" t="str">
            <v/>
          </cell>
          <cell r="D2290" t="str">
            <v/>
          </cell>
          <cell r="E2290" t="str">
            <v/>
          </cell>
          <cell r="G2290" t="str">
            <v/>
          </cell>
          <cell r="H2290" t="str">
            <v/>
          </cell>
          <cell r="I2290" t="str">
            <v/>
          </cell>
          <cell r="K2290" t="str">
            <v/>
          </cell>
        </row>
        <row r="2291">
          <cell r="A2291" t="str">
            <v/>
          </cell>
          <cell r="B2291" t="str">
            <v/>
          </cell>
          <cell r="C2291" t="str">
            <v/>
          </cell>
          <cell r="D2291" t="str">
            <v/>
          </cell>
          <cell r="E2291" t="str">
            <v/>
          </cell>
          <cell r="G2291" t="str">
            <v/>
          </cell>
          <cell r="H2291" t="str">
            <v/>
          </cell>
          <cell r="I2291" t="str">
            <v/>
          </cell>
          <cell r="K2291" t="str">
            <v/>
          </cell>
        </row>
        <row r="2292">
          <cell r="A2292" t="str">
            <v/>
          </cell>
          <cell r="B2292" t="str">
            <v/>
          </cell>
          <cell r="C2292" t="str">
            <v/>
          </cell>
          <cell r="D2292" t="str">
            <v/>
          </cell>
          <cell r="E2292" t="str">
            <v/>
          </cell>
          <cell r="G2292" t="str">
            <v/>
          </cell>
          <cell r="H2292" t="str">
            <v/>
          </cell>
          <cell r="I2292" t="str">
            <v/>
          </cell>
          <cell r="K2292" t="str">
            <v/>
          </cell>
        </row>
        <row r="2293">
          <cell r="A2293" t="str">
            <v/>
          </cell>
          <cell r="B2293" t="str">
            <v/>
          </cell>
          <cell r="C2293" t="str">
            <v/>
          </cell>
          <cell r="D2293" t="str">
            <v/>
          </cell>
          <cell r="E2293" t="str">
            <v/>
          </cell>
          <cell r="G2293" t="str">
            <v/>
          </cell>
          <cell r="H2293" t="str">
            <v/>
          </cell>
          <cell r="I2293" t="str">
            <v/>
          </cell>
          <cell r="K2293" t="str">
            <v/>
          </cell>
        </row>
        <row r="2294">
          <cell r="A2294" t="str">
            <v/>
          </cell>
          <cell r="B2294" t="str">
            <v/>
          </cell>
          <cell r="C2294" t="str">
            <v/>
          </cell>
          <cell r="D2294" t="str">
            <v/>
          </cell>
          <cell r="E2294" t="str">
            <v/>
          </cell>
          <cell r="G2294" t="str">
            <v/>
          </cell>
          <cell r="H2294" t="str">
            <v/>
          </cell>
          <cell r="I2294" t="str">
            <v/>
          </cell>
          <cell r="K2294" t="str">
            <v/>
          </cell>
        </row>
        <row r="2295">
          <cell r="A2295" t="str">
            <v/>
          </cell>
          <cell r="B2295" t="str">
            <v/>
          </cell>
          <cell r="C2295" t="str">
            <v/>
          </cell>
          <cell r="D2295" t="str">
            <v/>
          </cell>
          <cell r="E2295" t="str">
            <v/>
          </cell>
          <cell r="G2295" t="str">
            <v/>
          </cell>
          <cell r="H2295" t="str">
            <v/>
          </cell>
          <cell r="I2295" t="str">
            <v/>
          </cell>
          <cell r="K2295" t="str">
            <v/>
          </cell>
        </row>
        <row r="2296">
          <cell r="A2296" t="str">
            <v/>
          </cell>
          <cell r="B2296" t="str">
            <v/>
          </cell>
          <cell r="C2296" t="str">
            <v/>
          </cell>
          <cell r="D2296" t="str">
            <v/>
          </cell>
          <cell r="E2296" t="str">
            <v/>
          </cell>
          <cell r="G2296" t="str">
            <v/>
          </cell>
          <cell r="H2296" t="str">
            <v/>
          </cell>
          <cell r="I2296" t="str">
            <v/>
          </cell>
          <cell r="K2296" t="str">
            <v/>
          </cell>
        </row>
        <row r="2297">
          <cell r="A2297" t="str">
            <v/>
          </cell>
          <cell r="B2297" t="str">
            <v/>
          </cell>
          <cell r="C2297" t="str">
            <v/>
          </cell>
          <cell r="D2297" t="str">
            <v/>
          </cell>
          <cell r="E2297" t="str">
            <v/>
          </cell>
          <cell r="G2297" t="str">
            <v/>
          </cell>
          <cell r="H2297" t="str">
            <v/>
          </cell>
          <cell r="I2297" t="str">
            <v/>
          </cell>
          <cell r="K2297" t="str">
            <v/>
          </cell>
        </row>
        <row r="2298">
          <cell r="A2298" t="str">
            <v/>
          </cell>
          <cell r="B2298" t="str">
            <v/>
          </cell>
          <cell r="C2298" t="str">
            <v/>
          </cell>
          <cell r="D2298" t="str">
            <v/>
          </cell>
          <cell r="E2298" t="str">
            <v/>
          </cell>
          <cell r="G2298" t="str">
            <v/>
          </cell>
          <cell r="H2298" t="str">
            <v/>
          </cell>
          <cell r="I2298" t="str">
            <v/>
          </cell>
          <cell r="K2298" t="str">
            <v/>
          </cell>
        </row>
        <row r="2299">
          <cell r="A2299" t="str">
            <v/>
          </cell>
          <cell r="B2299" t="str">
            <v/>
          </cell>
          <cell r="C2299" t="str">
            <v/>
          </cell>
          <cell r="D2299" t="str">
            <v/>
          </cell>
          <cell r="E2299" t="str">
            <v/>
          </cell>
          <cell r="G2299" t="str">
            <v/>
          </cell>
          <cell r="H2299" t="str">
            <v/>
          </cell>
          <cell r="I2299" t="str">
            <v/>
          </cell>
          <cell r="K2299" t="str">
            <v/>
          </cell>
        </row>
        <row r="2300">
          <cell r="A2300" t="str">
            <v/>
          </cell>
          <cell r="B2300" t="str">
            <v/>
          </cell>
          <cell r="C2300" t="str">
            <v/>
          </cell>
          <cell r="D2300" t="str">
            <v/>
          </cell>
          <cell r="E2300" t="str">
            <v/>
          </cell>
          <cell r="G2300" t="str">
            <v/>
          </cell>
          <cell r="H2300" t="str">
            <v/>
          </cell>
          <cell r="I2300" t="str">
            <v/>
          </cell>
          <cell r="K2300" t="str">
            <v/>
          </cell>
        </row>
        <row r="2301">
          <cell r="A2301" t="str">
            <v/>
          </cell>
          <cell r="B2301" t="str">
            <v/>
          </cell>
          <cell r="C2301" t="str">
            <v/>
          </cell>
          <cell r="D2301" t="str">
            <v/>
          </cell>
          <cell r="E2301" t="str">
            <v/>
          </cell>
          <cell r="G2301" t="str">
            <v/>
          </cell>
          <cell r="H2301" t="str">
            <v/>
          </cell>
          <cell r="I2301" t="str">
            <v/>
          </cell>
          <cell r="K2301" t="str">
            <v/>
          </cell>
        </row>
        <row r="2302">
          <cell r="A2302" t="str">
            <v/>
          </cell>
          <cell r="B2302" t="str">
            <v/>
          </cell>
          <cell r="C2302" t="str">
            <v/>
          </cell>
          <cell r="D2302" t="str">
            <v/>
          </cell>
          <cell r="E2302" t="str">
            <v/>
          </cell>
          <cell r="G2302" t="str">
            <v/>
          </cell>
          <cell r="H2302" t="str">
            <v/>
          </cell>
          <cell r="I2302" t="str">
            <v/>
          </cell>
          <cell r="K2302" t="str">
            <v/>
          </cell>
        </row>
        <row r="2303">
          <cell r="A2303" t="str">
            <v/>
          </cell>
          <cell r="B2303" t="str">
            <v/>
          </cell>
          <cell r="C2303" t="str">
            <v/>
          </cell>
          <cell r="D2303" t="str">
            <v/>
          </cell>
          <cell r="E2303" t="str">
            <v/>
          </cell>
          <cell r="G2303" t="str">
            <v/>
          </cell>
          <cell r="H2303" t="str">
            <v/>
          </cell>
          <cell r="I2303" t="str">
            <v/>
          </cell>
          <cell r="K2303" t="str">
            <v/>
          </cell>
        </row>
        <row r="2304">
          <cell r="A2304" t="str">
            <v/>
          </cell>
          <cell r="B2304" t="str">
            <v/>
          </cell>
          <cell r="C2304" t="str">
            <v/>
          </cell>
          <cell r="D2304" t="str">
            <v/>
          </cell>
          <cell r="E2304" t="str">
            <v/>
          </cell>
          <cell r="G2304" t="str">
            <v/>
          </cell>
          <cell r="H2304" t="str">
            <v/>
          </cell>
          <cell r="I2304" t="str">
            <v/>
          </cell>
          <cell r="K2304" t="str">
            <v/>
          </cell>
        </row>
        <row r="2305">
          <cell r="A2305" t="str">
            <v/>
          </cell>
          <cell r="B2305" t="str">
            <v/>
          </cell>
          <cell r="C2305" t="str">
            <v/>
          </cell>
          <cell r="D2305" t="str">
            <v/>
          </cell>
          <cell r="E2305" t="str">
            <v/>
          </cell>
          <cell r="G2305" t="str">
            <v/>
          </cell>
          <cell r="H2305" t="str">
            <v/>
          </cell>
          <cell r="I2305" t="str">
            <v/>
          </cell>
          <cell r="K2305" t="str">
            <v/>
          </cell>
        </row>
        <row r="2306">
          <cell r="A2306" t="str">
            <v/>
          </cell>
          <cell r="B2306" t="str">
            <v/>
          </cell>
          <cell r="C2306" t="str">
            <v/>
          </cell>
          <cell r="D2306" t="str">
            <v/>
          </cell>
          <cell r="E2306" t="str">
            <v/>
          </cell>
          <cell r="G2306" t="str">
            <v/>
          </cell>
          <cell r="H2306" t="str">
            <v/>
          </cell>
          <cell r="I2306" t="str">
            <v/>
          </cell>
          <cell r="K2306" t="str">
            <v/>
          </cell>
        </row>
        <row r="2307">
          <cell r="A2307" t="str">
            <v/>
          </cell>
          <cell r="B2307" t="str">
            <v/>
          </cell>
          <cell r="C2307" t="str">
            <v/>
          </cell>
          <cell r="D2307" t="str">
            <v/>
          </cell>
          <cell r="E2307" t="str">
            <v/>
          </cell>
          <cell r="G2307" t="str">
            <v/>
          </cell>
          <cell r="H2307" t="str">
            <v/>
          </cell>
          <cell r="I2307" t="str">
            <v/>
          </cell>
          <cell r="K2307" t="str">
            <v/>
          </cell>
        </row>
        <row r="2308">
          <cell r="A2308" t="str">
            <v/>
          </cell>
          <cell r="B2308" t="str">
            <v/>
          </cell>
          <cell r="C2308" t="str">
            <v/>
          </cell>
          <cell r="D2308" t="str">
            <v/>
          </cell>
          <cell r="E2308" t="str">
            <v/>
          </cell>
          <cell r="G2308" t="str">
            <v/>
          </cell>
          <cell r="H2308" t="str">
            <v/>
          </cell>
          <cell r="I2308" t="str">
            <v/>
          </cell>
          <cell r="K2308" t="str">
            <v/>
          </cell>
        </row>
        <row r="2309">
          <cell r="A2309" t="str">
            <v/>
          </cell>
          <cell r="B2309" t="str">
            <v/>
          </cell>
          <cell r="C2309" t="str">
            <v/>
          </cell>
          <cell r="D2309" t="str">
            <v/>
          </cell>
          <cell r="E2309" t="str">
            <v/>
          </cell>
          <cell r="G2309" t="str">
            <v/>
          </cell>
          <cell r="H2309" t="str">
            <v/>
          </cell>
          <cell r="I2309" t="str">
            <v/>
          </cell>
          <cell r="K2309" t="str">
            <v/>
          </cell>
        </row>
        <row r="2310">
          <cell r="A2310" t="str">
            <v/>
          </cell>
          <cell r="B2310" t="str">
            <v/>
          </cell>
          <cell r="C2310" t="str">
            <v/>
          </cell>
          <cell r="D2310" t="str">
            <v/>
          </cell>
          <cell r="E2310" t="str">
            <v/>
          </cell>
          <cell r="G2310" t="str">
            <v/>
          </cell>
          <cell r="H2310" t="str">
            <v/>
          </cell>
          <cell r="I2310" t="str">
            <v/>
          </cell>
          <cell r="K2310" t="str">
            <v/>
          </cell>
        </row>
        <row r="2311">
          <cell r="A2311" t="str">
            <v/>
          </cell>
          <cell r="B2311" t="str">
            <v/>
          </cell>
          <cell r="C2311" t="str">
            <v/>
          </cell>
          <cell r="D2311" t="str">
            <v/>
          </cell>
          <cell r="E2311" t="str">
            <v/>
          </cell>
          <cell r="G2311" t="str">
            <v/>
          </cell>
          <cell r="H2311" t="str">
            <v/>
          </cell>
          <cell r="I2311" t="str">
            <v/>
          </cell>
          <cell r="K2311" t="str">
            <v/>
          </cell>
        </row>
        <row r="2312">
          <cell r="A2312" t="str">
            <v/>
          </cell>
          <cell r="B2312" t="str">
            <v/>
          </cell>
          <cell r="C2312" t="str">
            <v/>
          </cell>
          <cell r="D2312" t="str">
            <v/>
          </cell>
          <cell r="E2312" t="str">
            <v/>
          </cell>
          <cell r="G2312" t="str">
            <v/>
          </cell>
          <cell r="H2312" t="str">
            <v/>
          </cell>
          <cell r="I2312" t="str">
            <v/>
          </cell>
          <cell r="K2312" t="str">
            <v/>
          </cell>
        </row>
        <row r="2313">
          <cell r="A2313" t="str">
            <v/>
          </cell>
          <cell r="B2313" t="str">
            <v/>
          </cell>
          <cell r="C2313" t="str">
            <v/>
          </cell>
          <cell r="D2313" t="str">
            <v/>
          </cell>
          <cell r="E2313" t="str">
            <v/>
          </cell>
          <cell r="G2313" t="str">
            <v/>
          </cell>
          <cell r="H2313" t="str">
            <v/>
          </cell>
          <cell r="I2313" t="str">
            <v/>
          </cell>
          <cell r="K2313" t="str">
            <v/>
          </cell>
        </row>
        <row r="2314">
          <cell r="A2314" t="str">
            <v/>
          </cell>
          <cell r="B2314" t="str">
            <v/>
          </cell>
          <cell r="C2314" t="str">
            <v/>
          </cell>
          <cell r="D2314" t="str">
            <v/>
          </cell>
          <cell r="E2314" t="str">
            <v/>
          </cell>
          <cell r="G2314" t="str">
            <v/>
          </cell>
          <cell r="H2314" t="str">
            <v/>
          </cell>
          <cell r="I2314" t="str">
            <v/>
          </cell>
          <cell r="K2314" t="str">
            <v/>
          </cell>
        </row>
        <row r="2315">
          <cell r="A2315" t="str">
            <v/>
          </cell>
          <cell r="B2315" t="str">
            <v/>
          </cell>
          <cell r="C2315" t="str">
            <v/>
          </cell>
          <cell r="D2315" t="str">
            <v/>
          </cell>
          <cell r="E2315" t="str">
            <v/>
          </cell>
          <cell r="G2315" t="str">
            <v/>
          </cell>
          <cell r="H2315" t="str">
            <v/>
          </cell>
          <cell r="I2315" t="str">
            <v/>
          </cell>
          <cell r="K2315" t="str">
            <v/>
          </cell>
        </row>
        <row r="2316">
          <cell r="A2316" t="str">
            <v/>
          </cell>
          <cell r="B2316" t="str">
            <v/>
          </cell>
          <cell r="C2316" t="str">
            <v/>
          </cell>
          <cell r="D2316" t="str">
            <v/>
          </cell>
          <cell r="E2316" t="str">
            <v/>
          </cell>
          <cell r="G2316" t="str">
            <v/>
          </cell>
          <cell r="H2316" t="str">
            <v/>
          </cell>
          <cell r="I2316" t="str">
            <v/>
          </cell>
          <cell r="K2316" t="str">
            <v/>
          </cell>
        </row>
        <row r="2317">
          <cell r="A2317" t="str">
            <v/>
          </cell>
          <cell r="B2317" t="str">
            <v/>
          </cell>
          <cell r="C2317" t="str">
            <v/>
          </cell>
          <cell r="D2317" t="str">
            <v/>
          </cell>
          <cell r="E2317" t="str">
            <v/>
          </cell>
          <cell r="G2317" t="str">
            <v/>
          </cell>
          <cell r="H2317" t="str">
            <v/>
          </cell>
          <cell r="I2317" t="str">
            <v/>
          </cell>
          <cell r="K2317" t="str">
            <v/>
          </cell>
        </row>
        <row r="2318">
          <cell r="A2318" t="str">
            <v/>
          </cell>
          <cell r="B2318" t="str">
            <v/>
          </cell>
          <cell r="C2318" t="str">
            <v/>
          </cell>
          <cell r="D2318" t="str">
            <v/>
          </cell>
          <cell r="E2318" t="str">
            <v/>
          </cell>
          <cell r="G2318" t="str">
            <v/>
          </cell>
          <cell r="H2318" t="str">
            <v/>
          </cell>
          <cell r="I2318" t="str">
            <v/>
          </cell>
          <cell r="K2318" t="str">
            <v/>
          </cell>
        </row>
        <row r="2319">
          <cell r="A2319" t="str">
            <v/>
          </cell>
          <cell r="B2319" t="str">
            <v/>
          </cell>
          <cell r="C2319" t="str">
            <v/>
          </cell>
          <cell r="D2319" t="str">
            <v/>
          </cell>
          <cell r="E2319" t="str">
            <v/>
          </cell>
          <cell r="G2319" t="str">
            <v/>
          </cell>
          <cell r="H2319" t="str">
            <v/>
          </cell>
          <cell r="I2319" t="str">
            <v/>
          </cell>
          <cell r="K2319" t="str">
            <v/>
          </cell>
        </row>
        <row r="2320">
          <cell r="A2320" t="str">
            <v/>
          </cell>
          <cell r="B2320" t="str">
            <v/>
          </cell>
          <cell r="C2320" t="str">
            <v/>
          </cell>
          <cell r="D2320" t="str">
            <v/>
          </cell>
          <cell r="E2320" t="str">
            <v/>
          </cell>
          <cell r="G2320" t="str">
            <v/>
          </cell>
          <cell r="H2320" t="str">
            <v/>
          </cell>
          <cell r="I2320" t="str">
            <v/>
          </cell>
          <cell r="K2320" t="str">
            <v/>
          </cell>
        </row>
        <row r="2321">
          <cell r="A2321" t="str">
            <v/>
          </cell>
          <cell r="B2321" t="str">
            <v/>
          </cell>
          <cell r="C2321" t="str">
            <v/>
          </cell>
          <cell r="D2321" t="str">
            <v/>
          </cell>
          <cell r="E2321" t="str">
            <v/>
          </cell>
          <cell r="G2321" t="str">
            <v/>
          </cell>
          <cell r="H2321" t="str">
            <v/>
          </cell>
          <cell r="I2321" t="str">
            <v/>
          </cell>
          <cell r="K2321" t="str">
            <v/>
          </cell>
        </row>
        <row r="2322">
          <cell r="A2322" t="str">
            <v/>
          </cell>
          <cell r="B2322" t="str">
            <v/>
          </cell>
          <cell r="C2322" t="str">
            <v/>
          </cell>
          <cell r="D2322" t="str">
            <v/>
          </cell>
          <cell r="E2322" t="str">
            <v/>
          </cell>
          <cell r="G2322" t="str">
            <v/>
          </cell>
          <cell r="H2322" t="str">
            <v/>
          </cell>
          <cell r="I2322" t="str">
            <v/>
          </cell>
          <cell r="K2322" t="str">
            <v/>
          </cell>
        </row>
        <row r="2323">
          <cell r="A2323" t="str">
            <v/>
          </cell>
          <cell r="B2323" t="str">
            <v/>
          </cell>
          <cell r="C2323" t="str">
            <v/>
          </cell>
          <cell r="D2323" t="str">
            <v/>
          </cell>
          <cell r="E2323" t="str">
            <v/>
          </cell>
          <cell r="G2323" t="str">
            <v/>
          </cell>
          <cell r="H2323" t="str">
            <v/>
          </cell>
          <cell r="I2323" t="str">
            <v/>
          </cell>
          <cell r="K2323" t="str">
            <v/>
          </cell>
        </row>
        <row r="2324">
          <cell r="A2324" t="str">
            <v/>
          </cell>
          <cell r="B2324" t="str">
            <v/>
          </cell>
          <cell r="C2324" t="str">
            <v/>
          </cell>
          <cell r="D2324" t="str">
            <v/>
          </cell>
          <cell r="E2324" t="str">
            <v/>
          </cell>
          <cell r="G2324" t="str">
            <v/>
          </cell>
          <cell r="H2324" t="str">
            <v/>
          </cell>
          <cell r="I2324" t="str">
            <v/>
          </cell>
          <cell r="K2324" t="str">
            <v/>
          </cell>
        </row>
        <row r="2325">
          <cell r="A2325" t="str">
            <v/>
          </cell>
          <cell r="B2325" t="str">
            <v/>
          </cell>
          <cell r="C2325" t="str">
            <v/>
          </cell>
          <cell r="D2325" t="str">
            <v/>
          </cell>
          <cell r="E2325" t="str">
            <v/>
          </cell>
          <cell r="G2325" t="str">
            <v/>
          </cell>
          <cell r="H2325" t="str">
            <v/>
          </cell>
          <cell r="I2325" t="str">
            <v/>
          </cell>
          <cell r="K2325" t="str">
            <v/>
          </cell>
        </row>
        <row r="2326">
          <cell r="A2326" t="str">
            <v/>
          </cell>
          <cell r="B2326" t="str">
            <v/>
          </cell>
          <cell r="C2326" t="str">
            <v/>
          </cell>
          <cell r="D2326" t="str">
            <v/>
          </cell>
          <cell r="E2326" t="str">
            <v/>
          </cell>
          <cell r="G2326" t="str">
            <v/>
          </cell>
          <cell r="H2326" t="str">
            <v/>
          </cell>
          <cell r="I2326" t="str">
            <v/>
          </cell>
          <cell r="K2326" t="str">
            <v/>
          </cell>
        </row>
        <row r="2327">
          <cell r="A2327" t="str">
            <v/>
          </cell>
          <cell r="B2327" t="str">
            <v/>
          </cell>
          <cell r="C2327" t="str">
            <v/>
          </cell>
          <cell r="D2327" t="str">
            <v/>
          </cell>
          <cell r="E2327" t="str">
            <v/>
          </cell>
          <cell r="G2327" t="str">
            <v/>
          </cell>
          <cell r="H2327" t="str">
            <v/>
          </cell>
          <cell r="I2327" t="str">
            <v/>
          </cell>
          <cell r="K2327" t="str">
            <v/>
          </cell>
        </row>
        <row r="2328">
          <cell r="A2328" t="str">
            <v/>
          </cell>
          <cell r="B2328" t="str">
            <v/>
          </cell>
          <cell r="C2328" t="str">
            <v/>
          </cell>
          <cell r="D2328" t="str">
            <v/>
          </cell>
          <cell r="E2328" t="str">
            <v/>
          </cell>
          <cell r="G2328" t="str">
            <v/>
          </cell>
          <cell r="H2328" t="str">
            <v/>
          </cell>
          <cell r="I2328" t="str">
            <v/>
          </cell>
          <cell r="K2328" t="str">
            <v/>
          </cell>
        </row>
        <row r="2329">
          <cell r="A2329" t="str">
            <v/>
          </cell>
          <cell r="B2329" t="str">
            <v/>
          </cell>
          <cell r="C2329" t="str">
            <v/>
          </cell>
          <cell r="D2329" t="str">
            <v/>
          </cell>
          <cell r="E2329" t="str">
            <v/>
          </cell>
          <cell r="G2329" t="str">
            <v/>
          </cell>
          <cell r="H2329" t="str">
            <v/>
          </cell>
          <cell r="I2329" t="str">
            <v/>
          </cell>
          <cell r="K2329" t="str">
            <v/>
          </cell>
        </row>
        <row r="2330">
          <cell r="A2330" t="str">
            <v/>
          </cell>
          <cell r="B2330" t="str">
            <v/>
          </cell>
          <cell r="C2330" t="str">
            <v/>
          </cell>
          <cell r="D2330" t="str">
            <v/>
          </cell>
          <cell r="E2330" t="str">
            <v/>
          </cell>
          <cell r="G2330" t="str">
            <v/>
          </cell>
          <cell r="H2330" t="str">
            <v/>
          </cell>
          <cell r="I2330" t="str">
            <v/>
          </cell>
          <cell r="K2330" t="str">
            <v/>
          </cell>
        </row>
        <row r="2331">
          <cell r="A2331" t="str">
            <v/>
          </cell>
          <cell r="B2331" t="str">
            <v/>
          </cell>
          <cell r="C2331" t="str">
            <v/>
          </cell>
          <cell r="D2331" t="str">
            <v/>
          </cell>
          <cell r="E2331" t="str">
            <v/>
          </cell>
          <cell r="G2331" t="str">
            <v/>
          </cell>
          <cell r="H2331" t="str">
            <v/>
          </cell>
          <cell r="I2331" t="str">
            <v/>
          </cell>
          <cell r="K2331" t="str">
            <v/>
          </cell>
        </row>
        <row r="2332">
          <cell r="A2332" t="str">
            <v/>
          </cell>
          <cell r="B2332" t="str">
            <v/>
          </cell>
          <cell r="C2332" t="str">
            <v/>
          </cell>
          <cell r="D2332" t="str">
            <v/>
          </cell>
          <cell r="E2332" t="str">
            <v/>
          </cell>
          <cell r="G2332" t="str">
            <v/>
          </cell>
          <cell r="H2332" t="str">
            <v/>
          </cell>
          <cell r="I2332" t="str">
            <v/>
          </cell>
          <cell r="K2332" t="str">
            <v/>
          </cell>
        </row>
        <row r="2333">
          <cell r="A2333" t="str">
            <v/>
          </cell>
          <cell r="B2333" t="str">
            <v/>
          </cell>
          <cell r="C2333" t="str">
            <v/>
          </cell>
          <cell r="D2333" t="str">
            <v/>
          </cell>
          <cell r="E2333" t="str">
            <v/>
          </cell>
          <cell r="G2333" t="str">
            <v/>
          </cell>
          <cell r="H2333" t="str">
            <v/>
          </cell>
          <cell r="I2333" t="str">
            <v/>
          </cell>
          <cell r="K2333" t="str">
            <v/>
          </cell>
        </row>
        <row r="2334">
          <cell r="A2334" t="str">
            <v/>
          </cell>
          <cell r="B2334" t="str">
            <v/>
          </cell>
          <cell r="C2334" t="str">
            <v/>
          </cell>
          <cell r="D2334" t="str">
            <v/>
          </cell>
          <cell r="E2334" t="str">
            <v/>
          </cell>
          <cell r="G2334" t="str">
            <v/>
          </cell>
          <cell r="H2334" t="str">
            <v/>
          </cell>
          <cell r="I2334" t="str">
            <v/>
          </cell>
          <cell r="K2334" t="str">
            <v/>
          </cell>
        </row>
        <row r="2335">
          <cell r="A2335" t="str">
            <v/>
          </cell>
          <cell r="B2335" t="str">
            <v/>
          </cell>
          <cell r="C2335" t="str">
            <v/>
          </cell>
          <cell r="D2335" t="str">
            <v/>
          </cell>
          <cell r="E2335" t="str">
            <v/>
          </cell>
          <cell r="G2335" t="str">
            <v/>
          </cell>
          <cell r="H2335" t="str">
            <v/>
          </cell>
          <cell r="I2335" t="str">
            <v/>
          </cell>
          <cell r="K2335" t="str">
            <v/>
          </cell>
        </row>
        <row r="2336">
          <cell r="A2336" t="str">
            <v/>
          </cell>
          <cell r="B2336" t="str">
            <v/>
          </cell>
          <cell r="C2336" t="str">
            <v/>
          </cell>
          <cell r="D2336" t="str">
            <v/>
          </cell>
          <cell r="E2336" t="str">
            <v/>
          </cell>
          <cell r="G2336" t="str">
            <v/>
          </cell>
          <cell r="H2336" t="str">
            <v/>
          </cell>
          <cell r="I2336" t="str">
            <v/>
          </cell>
          <cell r="K2336" t="str">
            <v/>
          </cell>
        </row>
        <row r="2337">
          <cell r="A2337" t="str">
            <v/>
          </cell>
          <cell r="B2337" t="str">
            <v/>
          </cell>
          <cell r="C2337" t="str">
            <v/>
          </cell>
          <cell r="D2337" t="str">
            <v/>
          </cell>
          <cell r="E2337" t="str">
            <v/>
          </cell>
          <cell r="G2337" t="str">
            <v/>
          </cell>
          <cell r="H2337" t="str">
            <v/>
          </cell>
          <cell r="I2337" t="str">
            <v/>
          </cell>
          <cell r="K2337" t="str">
            <v/>
          </cell>
        </row>
        <row r="2338">
          <cell r="A2338" t="str">
            <v/>
          </cell>
          <cell r="B2338" t="str">
            <v/>
          </cell>
          <cell r="C2338" t="str">
            <v/>
          </cell>
          <cell r="D2338" t="str">
            <v/>
          </cell>
          <cell r="E2338" t="str">
            <v/>
          </cell>
          <cell r="G2338" t="str">
            <v/>
          </cell>
          <cell r="H2338" t="str">
            <v/>
          </cell>
          <cell r="I2338" t="str">
            <v/>
          </cell>
          <cell r="K2338" t="str">
            <v/>
          </cell>
        </row>
        <row r="2339">
          <cell r="A2339" t="str">
            <v/>
          </cell>
          <cell r="B2339" t="str">
            <v/>
          </cell>
          <cell r="C2339" t="str">
            <v/>
          </cell>
          <cell r="D2339" t="str">
            <v/>
          </cell>
          <cell r="E2339" t="str">
            <v/>
          </cell>
          <cell r="G2339" t="str">
            <v/>
          </cell>
          <cell r="H2339" t="str">
            <v/>
          </cell>
          <cell r="I2339" t="str">
            <v/>
          </cell>
          <cell r="K2339" t="str">
            <v/>
          </cell>
        </row>
        <row r="2340">
          <cell r="A2340" t="str">
            <v/>
          </cell>
          <cell r="B2340" t="str">
            <v/>
          </cell>
          <cell r="C2340" t="str">
            <v/>
          </cell>
          <cell r="D2340" t="str">
            <v/>
          </cell>
          <cell r="E2340" t="str">
            <v/>
          </cell>
          <cell r="G2340" t="str">
            <v/>
          </cell>
          <cell r="H2340" t="str">
            <v/>
          </cell>
          <cell r="I2340" t="str">
            <v/>
          </cell>
          <cell r="K2340" t="str">
            <v/>
          </cell>
        </row>
        <row r="2341">
          <cell r="A2341" t="str">
            <v/>
          </cell>
          <cell r="B2341" t="str">
            <v/>
          </cell>
          <cell r="C2341" t="str">
            <v/>
          </cell>
          <cell r="D2341" t="str">
            <v/>
          </cell>
          <cell r="E2341" t="str">
            <v/>
          </cell>
          <cell r="G2341" t="str">
            <v/>
          </cell>
          <cell r="H2341" t="str">
            <v/>
          </cell>
          <cell r="I2341" t="str">
            <v/>
          </cell>
          <cell r="K2341" t="str">
            <v/>
          </cell>
        </row>
        <row r="2342">
          <cell r="A2342" t="str">
            <v/>
          </cell>
          <cell r="B2342" t="str">
            <v/>
          </cell>
          <cell r="C2342" t="str">
            <v/>
          </cell>
          <cell r="D2342" t="str">
            <v/>
          </cell>
          <cell r="E2342" t="str">
            <v/>
          </cell>
          <cell r="G2342" t="str">
            <v/>
          </cell>
          <cell r="H2342" t="str">
            <v/>
          </cell>
          <cell r="I2342" t="str">
            <v/>
          </cell>
          <cell r="K2342" t="str">
            <v/>
          </cell>
        </row>
        <row r="2343">
          <cell r="A2343" t="str">
            <v/>
          </cell>
          <cell r="B2343" t="str">
            <v/>
          </cell>
          <cell r="C2343" t="str">
            <v/>
          </cell>
          <cell r="D2343" t="str">
            <v/>
          </cell>
          <cell r="E2343" t="str">
            <v/>
          </cell>
          <cell r="G2343" t="str">
            <v/>
          </cell>
          <cell r="H2343" t="str">
            <v/>
          </cell>
          <cell r="I2343" t="str">
            <v/>
          </cell>
          <cell r="K2343" t="str">
            <v/>
          </cell>
        </row>
        <row r="2344">
          <cell r="A2344" t="str">
            <v/>
          </cell>
          <cell r="B2344" t="str">
            <v/>
          </cell>
          <cell r="C2344" t="str">
            <v/>
          </cell>
          <cell r="D2344" t="str">
            <v/>
          </cell>
          <cell r="E2344" t="str">
            <v/>
          </cell>
          <cell r="G2344" t="str">
            <v/>
          </cell>
          <cell r="H2344" t="str">
            <v/>
          </cell>
          <cell r="I2344" t="str">
            <v/>
          </cell>
          <cell r="K2344" t="str">
            <v/>
          </cell>
        </row>
        <row r="2345">
          <cell r="A2345" t="str">
            <v/>
          </cell>
          <cell r="B2345" t="str">
            <v/>
          </cell>
          <cell r="C2345" t="str">
            <v/>
          </cell>
          <cell r="D2345" t="str">
            <v/>
          </cell>
          <cell r="E2345" t="str">
            <v/>
          </cell>
          <cell r="G2345" t="str">
            <v/>
          </cell>
          <cell r="H2345" t="str">
            <v/>
          </cell>
          <cell r="I2345" t="str">
            <v/>
          </cell>
          <cell r="K2345" t="str">
            <v/>
          </cell>
        </row>
        <row r="2346">
          <cell r="A2346" t="str">
            <v/>
          </cell>
          <cell r="B2346" t="str">
            <v/>
          </cell>
          <cell r="C2346" t="str">
            <v/>
          </cell>
          <cell r="D2346" t="str">
            <v/>
          </cell>
          <cell r="E2346" t="str">
            <v/>
          </cell>
          <cell r="G2346" t="str">
            <v/>
          </cell>
          <cell r="H2346" t="str">
            <v/>
          </cell>
          <cell r="I2346" t="str">
            <v/>
          </cell>
          <cell r="K2346" t="str">
            <v/>
          </cell>
        </row>
        <row r="2347">
          <cell r="A2347" t="str">
            <v/>
          </cell>
          <cell r="B2347" t="str">
            <v/>
          </cell>
          <cell r="C2347" t="str">
            <v/>
          </cell>
          <cell r="D2347" t="str">
            <v/>
          </cell>
          <cell r="E2347" t="str">
            <v/>
          </cell>
          <cell r="G2347" t="str">
            <v/>
          </cell>
          <cell r="H2347" t="str">
            <v/>
          </cell>
          <cell r="I2347" t="str">
            <v/>
          </cell>
          <cell r="K2347" t="str">
            <v/>
          </cell>
        </row>
        <row r="2348">
          <cell r="A2348" t="str">
            <v/>
          </cell>
          <cell r="B2348" t="str">
            <v/>
          </cell>
          <cell r="C2348" t="str">
            <v/>
          </cell>
          <cell r="D2348" t="str">
            <v/>
          </cell>
          <cell r="E2348" t="str">
            <v/>
          </cell>
          <cell r="G2348" t="str">
            <v/>
          </cell>
          <cell r="H2348" t="str">
            <v/>
          </cell>
          <cell r="I2348" t="str">
            <v/>
          </cell>
          <cell r="K2348" t="str">
            <v/>
          </cell>
        </row>
        <row r="2349">
          <cell r="A2349" t="str">
            <v/>
          </cell>
          <cell r="B2349" t="str">
            <v/>
          </cell>
          <cell r="C2349" t="str">
            <v/>
          </cell>
          <cell r="D2349" t="str">
            <v/>
          </cell>
          <cell r="E2349" t="str">
            <v/>
          </cell>
          <cell r="G2349" t="str">
            <v/>
          </cell>
          <cell r="H2349" t="str">
            <v/>
          </cell>
          <cell r="I2349" t="str">
            <v/>
          </cell>
          <cell r="K2349" t="str">
            <v/>
          </cell>
        </row>
        <row r="2350">
          <cell r="A2350" t="str">
            <v/>
          </cell>
          <cell r="B2350" t="str">
            <v/>
          </cell>
          <cell r="C2350" t="str">
            <v/>
          </cell>
          <cell r="D2350" t="str">
            <v/>
          </cell>
          <cell r="E2350" t="str">
            <v/>
          </cell>
          <cell r="G2350" t="str">
            <v/>
          </cell>
          <cell r="H2350" t="str">
            <v/>
          </cell>
          <cell r="I2350" t="str">
            <v/>
          </cell>
          <cell r="K2350" t="str">
            <v/>
          </cell>
        </row>
        <row r="2351">
          <cell r="A2351" t="str">
            <v/>
          </cell>
          <cell r="B2351" t="str">
            <v/>
          </cell>
          <cell r="C2351" t="str">
            <v/>
          </cell>
          <cell r="D2351" t="str">
            <v/>
          </cell>
          <cell r="E2351" t="str">
            <v/>
          </cell>
          <cell r="G2351" t="str">
            <v/>
          </cell>
          <cell r="H2351" t="str">
            <v/>
          </cell>
          <cell r="I2351" t="str">
            <v/>
          </cell>
          <cell r="K2351" t="str">
            <v/>
          </cell>
        </row>
        <row r="2352">
          <cell r="A2352" t="str">
            <v/>
          </cell>
          <cell r="B2352" t="str">
            <v/>
          </cell>
          <cell r="C2352" t="str">
            <v/>
          </cell>
          <cell r="D2352" t="str">
            <v/>
          </cell>
          <cell r="E2352" t="str">
            <v/>
          </cell>
          <cell r="G2352" t="str">
            <v/>
          </cell>
          <cell r="H2352" t="str">
            <v/>
          </cell>
          <cell r="I2352" t="str">
            <v/>
          </cell>
          <cell r="K2352" t="str">
            <v/>
          </cell>
        </row>
        <row r="2353">
          <cell r="A2353" t="str">
            <v/>
          </cell>
          <cell r="B2353" t="str">
            <v/>
          </cell>
          <cell r="C2353" t="str">
            <v/>
          </cell>
          <cell r="D2353" t="str">
            <v/>
          </cell>
          <cell r="E2353" t="str">
            <v/>
          </cell>
          <cell r="G2353" t="str">
            <v/>
          </cell>
          <cell r="H2353" t="str">
            <v/>
          </cell>
          <cell r="I2353" t="str">
            <v/>
          </cell>
          <cell r="K2353" t="str">
            <v/>
          </cell>
        </row>
        <row r="2354">
          <cell r="A2354" t="str">
            <v/>
          </cell>
          <cell r="B2354" t="str">
            <v/>
          </cell>
          <cell r="C2354" t="str">
            <v/>
          </cell>
          <cell r="D2354" t="str">
            <v/>
          </cell>
          <cell r="E2354" t="str">
            <v/>
          </cell>
          <cell r="G2354" t="str">
            <v/>
          </cell>
          <cell r="H2354" t="str">
            <v/>
          </cell>
          <cell r="I2354" t="str">
            <v/>
          </cell>
          <cell r="K2354" t="str">
            <v/>
          </cell>
        </row>
        <row r="2355">
          <cell r="A2355" t="str">
            <v/>
          </cell>
          <cell r="B2355" t="str">
            <v/>
          </cell>
          <cell r="C2355" t="str">
            <v/>
          </cell>
          <cell r="D2355" t="str">
            <v/>
          </cell>
          <cell r="E2355" t="str">
            <v/>
          </cell>
          <cell r="G2355" t="str">
            <v/>
          </cell>
          <cell r="H2355" t="str">
            <v/>
          </cell>
          <cell r="I2355" t="str">
            <v/>
          </cell>
          <cell r="K2355" t="str">
            <v/>
          </cell>
        </row>
        <row r="2356">
          <cell r="A2356" t="str">
            <v/>
          </cell>
          <cell r="B2356" t="str">
            <v/>
          </cell>
          <cell r="C2356" t="str">
            <v/>
          </cell>
          <cell r="D2356" t="str">
            <v/>
          </cell>
          <cell r="E2356" t="str">
            <v/>
          </cell>
          <cell r="G2356" t="str">
            <v/>
          </cell>
          <cell r="H2356" t="str">
            <v/>
          </cell>
          <cell r="I2356" t="str">
            <v/>
          </cell>
          <cell r="K2356" t="str">
            <v/>
          </cell>
        </row>
        <row r="2357">
          <cell r="A2357" t="str">
            <v/>
          </cell>
          <cell r="B2357" t="str">
            <v/>
          </cell>
          <cell r="C2357" t="str">
            <v/>
          </cell>
          <cell r="D2357" t="str">
            <v/>
          </cell>
          <cell r="E2357" t="str">
            <v/>
          </cell>
          <cell r="G2357" t="str">
            <v/>
          </cell>
          <cell r="H2357" t="str">
            <v/>
          </cell>
          <cell r="I2357" t="str">
            <v/>
          </cell>
          <cell r="K2357" t="str">
            <v/>
          </cell>
        </row>
        <row r="2358">
          <cell r="A2358" t="str">
            <v/>
          </cell>
          <cell r="B2358" t="str">
            <v/>
          </cell>
          <cell r="C2358" t="str">
            <v/>
          </cell>
          <cell r="D2358" t="str">
            <v/>
          </cell>
          <cell r="E2358" t="str">
            <v/>
          </cell>
          <cell r="G2358" t="str">
            <v/>
          </cell>
          <cell r="H2358" t="str">
            <v/>
          </cell>
          <cell r="I2358" t="str">
            <v/>
          </cell>
          <cell r="K2358" t="str">
            <v/>
          </cell>
        </row>
        <row r="2359">
          <cell r="A2359" t="str">
            <v/>
          </cell>
          <cell r="B2359" t="str">
            <v/>
          </cell>
          <cell r="C2359" t="str">
            <v/>
          </cell>
          <cell r="D2359" t="str">
            <v/>
          </cell>
          <cell r="E2359" t="str">
            <v/>
          </cell>
          <cell r="G2359" t="str">
            <v/>
          </cell>
          <cell r="H2359" t="str">
            <v/>
          </cell>
          <cell r="I2359" t="str">
            <v/>
          </cell>
          <cell r="K2359" t="str">
            <v/>
          </cell>
        </row>
        <row r="2360">
          <cell r="A2360" t="str">
            <v/>
          </cell>
          <cell r="B2360" t="str">
            <v/>
          </cell>
          <cell r="C2360" t="str">
            <v/>
          </cell>
          <cell r="D2360" t="str">
            <v/>
          </cell>
          <cell r="E2360" t="str">
            <v/>
          </cell>
          <cell r="G2360" t="str">
            <v/>
          </cell>
          <cell r="H2360" t="str">
            <v/>
          </cell>
          <cell r="I2360" t="str">
            <v/>
          </cell>
          <cell r="K2360" t="str">
            <v/>
          </cell>
        </row>
        <row r="2361">
          <cell r="A2361" t="str">
            <v/>
          </cell>
          <cell r="B2361" t="str">
            <v/>
          </cell>
          <cell r="C2361" t="str">
            <v/>
          </cell>
          <cell r="D2361" t="str">
            <v/>
          </cell>
          <cell r="E2361" t="str">
            <v/>
          </cell>
          <cell r="G2361" t="str">
            <v/>
          </cell>
          <cell r="H2361" t="str">
            <v/>
          </cell>
          <cell r="I2361" t="str">
            <v/>
          </cell>
          <cell r="K2361" t="str">
            <v/>
          </cell>
        </row>
        <row r="2362">
          <cell r="A2362" t="str">
            <v/>
          </cell>
          <cell r="B2362" t="str">
            <v/>
          </cell>
          <cell r="C2362" t="str">
            <v/>
          </cell>
          <cell r="D2362" t="str">
            <v/>
          </cell>
          <cell r="E2362" t="str">
            <v/>
          </cell>
          <cell r="G2362" t="str">
            <v/>
          </cell>
          <cell r="H2362" t="str">
            <v/>
          </cell>
          <cell r="I2362" t="str">
            <v/>
          </cell>
          <cell r="K2362" t="str">
            <v/>
          </cell>
        </row>
        <row r="2363">
          <cell r="A2363" t="str">
            <v/>
          </cell>
          <cell r="B2363" t="str">
            <v/>
          </cell>
          <cell r="C2363" t="str">
            <v/>
          </cell>
          <cell r="D2363" t="str">
            <v/>
          </cell>
          <cell r="E2363" t="str">
            <v/>
          </cell>
          <cell r="G2363" t="str">
            <v/>
          </cell>
          <cell r="H2363" t="str">
            <v/>
          </cell>
          <cell r="I2363" t="str">
            <v/>
          </cell>
          <cell r="K2363" t="str">
            <v/>
          </cell>
        </row>
        <row r="2364">
          <cell r="A2364" t="str">
            <v/>
          </cell>
          <cell r="B2364" t="str">
            <v/>
          </cell>
          <cell r="C2364" t="str">
            <v/>
          </cell>
          <cell r="D2364" t="str">
            <v/>
          </cell>
          <cell r="E2364" t="str">
            <v/>
          </cell>
          <cell r="G2364" t="str">
            <v/>
          </cell>
          <cell r="H2364" t="str">
            <v/>
          </cell>
          <cell r="I2364" t="str">
            <v/>
          </cell>
          <cell r="K2364" t="str">
            <v/>
          </cell>
        </row>
        <row r="2365">
          <cell r="A2365" t="str">
            <v/>
          </cell>
          <cell r="B2365" t="str">
            <v/>
          </cell>
          <cell r="C2365" t="str">
            <v/>
          </cell>
          <cell r="D2365" t="str">
            <v/>
          </cell>
          <cell r="E2365" t="str">
            <v/>
          </cell>
          <cell r="G2365" t="str">
            <v/>
          </cell>
          <cell r="H2365" t="str">
            <v/>
          </cell>
          <cell r="I2365" t="str">
            <v/>
          </cell>
          <cell r="K2365" t="str">
            <v/>
          </cell>
        </row>
        <row r="2366">
          <cell r="A2366" t="str">
            <v/>
          </cell>
          <cell r="B2366" t="str">
            <v/>
          </cell>
          <cell r="C2366" t="str">
            <v/>
          </cell>
          <cell r="D2366" t="str">
            <v/>
          </cell>
          <cell r="E2366" t="str">
            <v/>
          </cell>
          <cell r="G2366" t="str">
            <v/>
          </cell>
          <cell r="H2366" t="str">
            <v/>
          </cell>
          <cell r="I2366" t="str">
            <v/>
          </cell>
          <cell r="K2366" t="str">
            <v/>
          </cell>
        </row>
        <row r="2367">
          <cell r="A2367" t="str">
            <v/>
          </cell>
          <cell r="B2367" t="str">
            <v/>
          </cell>
          <cell r="C2367" t="str">
            <v/>
          </cell>
          <cell r="D2367" t="str">
            <v/>
          </cell>
          <cell r="E2367" t="str">
            <v/>
          </cell>
          <cell r="G2367" t="str">
            <v/>
          </cell>
          <cell r="H2367" t="str">
            <v/>
          </cell>
          <cell r="I2367" t="str">
            <v/>
          </cell>
          <cell r="K2367" t="str">
            <v/>
          </cell>
        </row>
        <row r="2368">
          <cell r="A2368" t="str">
            <v/>
          </cell>
          <cell r="B2368" t="str">
            <v/>
          </cell>
          <cell r="C2368" t="str">
            <v/>
          </cell>
          <cell r="D2368" t="str">
            <v/>
          </cell>
          <cell r="E2368" t="str">
            <v/>
          </cell>
          <cell r="G2368" t="str">
            <v/>
          </cell>
          <cell r="H2368" t="str">
            <v/>
          </cell>
          <cell r="I2368" t="str">
            <v/>
          </cell>
          <cell r="K2368" t="str">
            <v/>
          </cell>
        </row>
        <row r="2369">
          <cell r="A2369" t="str">
            <v/>
          </cell>
          <cell r="B2369" t="str">
            <v/>
          </cell>
          <cell r="C2369" t="str">
            <v/>
          </cell>
          <cell r="D2369" t="str">
            <v/>
          </cell>
          <cell r="E2369" t="str">
            <v/>
          </cell>
          <cell r="G2369" t="str">
            <v/>
          </cell>
          <cell r="H2369" t="str">
            <v/>
          </cell>
          <cell r="I2369" t="str">
            <v/>
          </cell>
          <cell r="K2369" t="str">
            <v/>
          </cell>
        </row>
        <row r="2370">
          <cell r="A2370" t="str">
            <v/>
          </cell>
          <cell r="B2370" t="str">
            <v/>
          </cell>
          <cell r="C2370" t="str">
            <v/>
          </cell>
          <cell r="D2370" t="str">
            <v/>
          </cell>
          <cell r="E2370" t="str">
            <v/>
          </cell>
          <cell r="G2370" t="str">
            <v/>
          </cell>
          <cell r="H2370" t="str">
            <v/>
          </cell>
          <cell r="I2370" t="str">
            <v/>
          </cell>
          <cell r="K2370" t="str">
            <v/>
          </cell>
        </row>
        <row r="2371">
          <cell r="A2371" t="str">
            <v/>
          </cell>
          <cell r="B2371" t="str">
            <v/>
          </cell>
          <cell r="C2371" t="str">
            <v/>
          </cell>
          <cell r="D2371" t="str">
            <v/>
          </cell>
          <cell r="E2371" t="str">
            <v/>
          </cell>
          <cell r="G2371" t="str">
            <v/>
          </cell>
          <cell r="H2371" t="str">
            <v/>
          </cell>
          <cell r="I2371" t="str">
            <v/>
          </cell>
          <cell r="K2371" t="str">
            <v/>
          </cell>
        </row>
        <row r="2372">
          <cell r="A2372" t="str">
            <v/>
          </cell>
          <cell r="B2372" t="str">
            <v/>
          </cell>
          <cell r="C2372" t="str">
            <v/>
          </cell>
          <cell r="D2372" t="str">
            <v/>
          </cell>
          <cell r="E2372" t="str">
            <v/>
          </cell>
          <cell r="G2372" t="str">
            <v/>
          </cell>
          <cell r="H2372" t="str">
            <v/>
          </cell>
          <cell r="I2372" t="str">
            <v/>
          </cell>
          <cell r="K2372" t="str">
            <v/>
          </cell>
        </row>
        <row r="2373">
          <cell r="A2373" t="str">
            <v/>
          </cell>
          <cell r="B2373" t="str">
            <v/>
          </cell>
          <cell r="C2373" t="str">
            <v/>
          </cell>
          <cell r="D2373" t="str">
            <v/>
          </cell>
          <cell r="E2373" t="str">
            <v/>
          </cell>
          <cell r="G2373" t="str">
            <v/>
          </cell>
          <cell r="H2373" t="str">
            <v/>
          </cell>
          <cell r="I2373" t="str">
            <v/>
          </cell>
          <cell r="K2373" t="str">
            <v/>
          </cell>
        </row>
        <row r="2374">
          <cell r="A2374" t="str">
            <v/>
          </cell>
          <cell r="B2374" t="str">
            <v/>
          </cell>
          <cell r="C2374" t="str">
            <v/>
          </cell>
          <cell r="D2374" t="str">
            <v/>
          </cell>
          <cell r="E2374" t="str">
            <v/>
          </cell>
          <cell r="G2374" t="str">
            <v/>
          </cell>
          <cell r="H2374" t="str">
            <v/>
          </cell>
          <cell r="I2374" t="str">
            <v/>
          </cell>
          <cell r="K2374" t="str">
            <v/>
          </cell>
        </row>
        <row r="2375">
          <cell r="A2375" t="str">
            <v/>
          </cell>
          <cell r="B2375" t="str">
            <v/>
          </cell>
          <cell r="C2375" t="str">
            <v/>
          </cell>
          <cell r="D2375" t="str">
            <v/>
          </cell>
          <cell r="E2375" t="str">
            <v/>
          </cell>
          <cell r="G2375" t="str">
            <v/>
          </cell>
          <cell r="H2375" t="str">
            <v/>
          </cell>
          <cell r="I2375" t="str">
            <v/>
          </cell>
          <cell r="K2375" t="str">
            <v/>
          </cell>
        </row>
        <row r="2376">
          <cell r="A2376" t="str">
            <v/>
          </cell>
          <cell r="B2376" t="str">
            <v/>
          </cell>
          <cell r="C2376" t="str">
            <v/>
          </cell>
          <cell r="D2376" t="str">
            <v/>
          </cell>
          <cell r="E2376" t="str">
            <v/>
          </cell>
          <cell r="G2376" t="str">
            <v/>
          </cell>
          <cell r="H2376" t="str">
            <v/>
          </cell>
          <cell r="I2376" t="str">
            <v/>
          </cell>
          <cell r="K2376" t="str">
            <v/>
          </cell>
        </row>
        <row r="2377">
          <cell r="A2377" t="str">
            <v/>
          </cell>
          <cell r="B2377" t="str">
            <v/>
          </cell>
          <cell r="C2377" t="str">
            <v/>
          </cell>
          <cell r="D2377" t="str">
            <v/>
          </cell>
          <cell r="E2377" t="str">
            <v/>
          </cell>
          <cell r="G2377" t="str">
            <v/>
          </cell>
          <cell r="H2377" t="str">
            <v/>
          </cell>
          <cell r="I2377" t="str">
            <v/>
          </cell>
          <cell r="K2377" t="str">
            <v/>
          </cell>
        </row>
        <row r="2378">
          <cell r="A2378" t="str">
            <v/>
          </cell>
          <cell r="B2378" t="str">
            <v/>
          </cell>
          <cell r="C2378" t="str">
            <v/>
          </cell>
          <cell r="D2378" t="str">
            <v/>
          </cell>
          <cell r="E2378" t="str">
            <v/>
          </cell>
          <cell r="G2378" t="str">
            <v/>
          </cell>
          <cell r="H2378" t="str">
            <v/>
          </cell>
          <cell r="I2378" t="str">
            <v/>
          </cell>
          <cell r="K2378" t="str">
            <v/>
          </cell>
        </row>
        <row r="2379">
          <cell r="A2379" t="str">
            <v/>
          </cell>
          <cell r="B2379" t="str">
            <v/>
          </cell>
          <cell r="C2379" t="str">
            <v/>
          </cell>
          <cell r="D2379" t="str">
            <v/>
          </cell>
          <cell r="E2379" t="str">
            <v/>
          </cell>
          <cell r="G2379" t="str">
            <v/>
          </cell>
          <cell r="H2379" t="str">
            <v/>
          </cell>
          <cell r="I2379" t="str">
            <v/>
          </cell>
          <cell r="K2379" t="str">
            <v/>
          </cell>
        </row>
        <row r="2380">
          <cell r="A2380" t="str">
            <v/>
          </cell>
          <cell r="B2380" t="str">
            <v/>
          </cell>
          <cell r="C2380" t="str">
            <v/>
          </cell>
          <cell r="D2380" t="str">
            <v/>
          </cell>
          <cell r="E2380" t="str">
            <v/>
          </cell>
          <cell r="G2380" t="str">
            <v/>
          </cell>
          <cell r="H2380" t="str">
            <v/>
          </cell>
          <cell r="I2380" t="str">
            <v/>
          </cell>
          <cell r="K2380" t="str">
            <v/>
          </cell>
        </row>
        <row r="2381">
          <cell r="A2381" t="str">
            <v/>
          </cell>
          <cell r="B2381" t="str">
            <v/>
          </cell>
          <cell r="C2381" t="str">
            <v/>
          </cell>
          <cell r="D2381" t="str">
            <v/>
          </cell>
          <cell r="E2381" t="str">
            <v/>
          </cell>
          <cell r="G2381" t="str">
            <v/>
          </cell>
          <cell r="H2381" t="str">
            <v/>
          </cell>
          <cell r="I2381" t="str">
            <v/>
          </cell>
          <cell r="K2381" t="str">
            <v/>
          </cell>
        </row>
        <row r="2382">
          <cell r="A2382" t="str">
            <v/>
          </cell>
          <cell r="B2382" t="str">
            <v/>
          </cell>
          <cell r="C2382" t="str">
            <v/>
          </cell>
          <cell r="D2382" t="str">
            <v/>
          </cell>
          <cell r="E2382" t="str">
            <v/>
          </cell>
          <cell r="G2382" t="str">
            <v/>
          </cell>
          <cell r="H2382" t="str">
            <v/>
          </cell>
          <cell r="I2382" t="str">
            <v/>
          </cell>
          <cell r="K2382" t="str">
            <v/>
          </cell>
        </row>
        <row r="2383">
          <cell r="A2383" t="str">
            <v/>
          </cell>
          <cell r="B2383" t="str">
            <v/>
          </cell>
          <cell r="C2383" t="str">
            <v/>
          </cell>
          <cell r="D2383" t="str">
            <v/>
          </cell>
          <cell r="E2383" t="str">
            <v/>
          </cell>
          <cell r="G2383" t="str">
            <v/>
          </cell>
          <cell r="H2383" t="str">
            <v/>
          </cell>
          <cell r="I2383" t="str">
            <v/>
          </cell>
          <cell r="K2383" t="str">
            <v/>
          </cell>
        </row>
        <row r="2384">
          <cell r="A2384" t="str">
            <v/>
          </cell>
          <cell r="B2384" t="str">
            <v/>
          </cell>
          <cell r="C2384" t="str">
            <v/>
          </cell>
          <cell r="D2384" t="str">
            <v/>
          </cell>
          <cell r="E2384" t="str">
            <v/>
          </cell>
          <cell r="G2384" t="str">
            <v/>
          </cell>
          <cell r="H2384" t="str">
            <v/>
          </cell>
          <cell r="I2384" t="str">
            <v/>
          </cell>
          <cell r="K2384" t="str">
            <v/>
          </cell>
        </row>
        <row r="2385">
          <cell r="A2385" t="str">
            <v/>
          </cell>
          <cell r="B2385" t="str">
            <v/>
          </cell>
          <cell r="C2385" t="str">
            <v/>
          </cell>
          <cell r="D2385" t="str">
            <v/>
          </cell>
          <cell r="E2385" t="str">
            <v/>
          </cell>
          <cell r="G2385" t="str">
            <v/>
          </cell>
          <cell r="H2385" t="str">
            <v/>
          </cell>
          <cell r="I2385" t="str">
            <v/>
          </cell>
          <cell r="K2385" t="str">
            <v/>
          </cell>
        </row>
        <row r="2386">
          <cell r="A2386" t="str">
            <v/>
          </cell>
          <cell r="B2386" t="str">
            <v/>
          </cell>
          <cell r="C2386" t="str">
            <v/>
          </cell>
          <cell r="D2386" t="str">
            <v/>
          </cell>
          <cell r="E2386" t="str">
            <v/>
          </cell>
          <cell r="G2386" t="str">
            <v/>
          </cell>
          <cell r="H2386" t="str">
            <v/>
          </cell>
          <cell r="I2386" t="str">
            <v/>
          </cell>
          <cell r="K2386" t="str">
            <v/>
          </cell>
        </row>
        <row r="2387">
          <cell r="A2387" t="str">
            <v/>
          </cell>
          <cell r="B2387" t="str">
            <v/>
          </cell>
          <cell r="C2387" t="str">
            <v/>
          </cell>
          <cell r="D2387" t="str">
            <v/>
          </cell>
          <cell r="E2387" t="str">
            <v/>
          </cell>
          <cell r="G2387" t="str">
            <v/>
          </cell>
          <cell r="H2387" t="str">
            <v/>
          </cell>
          <cell r="I2387" t="str">
            <v/>
          </cell>
          <cell r="K2387" t="str">
            <v/>
          </cell>
        </row>
        <row r="2388">
          <cell r="A2388" t="str">
            <v/>
          </cell>
          <cell r="B2388" t="str">
            <v/>
          </cell>
          <cell r="C2388" t="str">
            <v/>
          </cell>
          <cell r="D2388" t="str">
            <v/>
          </cell>
          <cell r="E2388" t="str">
            <v/>
          </cell>
          <cell r="G2388" t="str">
            <v/>
          </cell>
          <cell r="H2388" t="str">
            <v/>
          </cell>
          <cell r="I2388" t="str">
            <v/>
          </cell>
          <cell r="K2388" t="str">
            <v/>
          </cell>
        </row>
        <row r="2389">
          <cell r="A2389" t="str">
            <v/>
          </cell>
          <cell r="B2389" t="str">
            <v/>
          </cell>
          <cell r="C2389" t="str">
            <v/>
          </cell>
          <cell r="D2389" t="str">
            <v/>
          </cell>
          <cell r="E2389" t="str">
            <v/>
          </cell>
          <cell r="G2389" t="str">
            <v/>
          </cell>
          <cell r="H2389" t="str">
            <v/>
          </cell>
          <cell r="I2389" t="str">
            <v/>
          </cell>
          <cell r="K2389" t="str">
            <v/>
          </cell>
        </row>
        <row r="2390">
          <cell r="A2390" t="str">
            <v/>
          </cell>
          <cell r="B2390" t="str">
            <v/>
          </cell>
          <cell r="C2390" t="str">
            <v/>
          </cell>
          <cell r="D2390" t="str">
            <v/>
          </cell>
          <cell r="E2390" t="str">
            <v/>
          </cell>
          <cell r="G2390" t="str">
            <v/>
          </cell>
          <cell r="H2390" t="str">
            <v/>
          </cell>
          <cell r="I2390" t="str">
            <v/>
          </cell>
          <cell r="K2390" t="str">
            <v/>
          </cell>
        </row>
        <row r="2391">
          <cell r="A2391" t="str">
            <v/>
          </cell>
          <cell r="B2391" t="str">
            <v/>
          </cell>
          <cell r="C2391" t="str">
            <v/>
          </cell>
          <cell r="D2391" t="str">
            <v/>
          </cell>
          <cell r="E2391" t="str">
            <v/>
          </cell>
          <cell r="G2391" t="str">
            <v/>
          </cell>
          <cell r="H2391" t="str">
            <v/>
          </cell>
          <cell r="I2391" t="str">
            <v/>
          </cell>
          <cell r="K2391" t="str">
            <v/>
          </cell>
        </row>
        <row r="2392">
          <cell r="A2392" t="str">
            <v/>
          </cell>
          <cell r="B2392" t="str">
            <v/>
          </cell>
          <cell r="C2392" t="str">
            <v/>
          </cell>
          <cell r="D2392" t="str">
            <v/>
          </cell>
          <cell r="E2392" t="str">
            <v/>
          </cell>
          <cell r="G2392" t="str">
            <v/>
          </cell>
          <cell r="H2392" t="str">
            <v/>
          </cell>
          <cell r="I2392" t="str">
            <v/>
          </cell>
          <cell r="K2392" t="str">
            <v/>
          </cell>
        </row>
        <row r="2393">
          <cell r="A2393" t="str">
            <v/>
          </cell>
          <cell r="B2393" t="str">
            <v/>
          </cell>
          <cell r="C2393" t="str">
            <v/>
          </cell>
          <cell r="D2393" t="str">
            <v/>
          </cell>
          <cell r="E2393" t="str">
            <v/>
          </cell>
          <cell r="G2393" t="str">
            <v/>
          </cell>
          <cell r="H2393" t="str">
            <v/>
          </cell>
          <cell r="I2393" t="str">
            <v/>
          </cell>
          <cell r="K2393" t="str">
            <v/>
          </cell>
        </row>
        <row r="2394">
          <cell r="A2394" t="str">
            <v/>
          </cell>
          <cell r="B2394" t="str">
            <v/>
          </cell>
          <cell r="C2394" t="str">
            <v/>
          </cell>
          <cell r="D2394" t="str">
            <v/>
          </cell>
          <cell r="E2394" t="str">
            <v/>
          </cell>
          <cell r="G2394" t="str">
            <v/>
          </cell>
          <cell r="H2394" t="str">
            <v/>
          </cell>
          <cell r="I2394" t="str">
            <v/>
          </cell>
          <cell r="K2394" t="str">
            <v/>
          </cell>
        </row>
        <row r="2395">
          <cell r="A2395" t="str">
            <v/>
          </cell>
          <cell r="B2395" t="str">
            <v/>
          </cell>
          <cell r="C2395" t="str">
            <v/>
          </cell>
          <cell r="D2395" t="str">
            <v/>
          </cell>
          <cell r="E2395" t="str">
            <v/>
          </cell>
          <cell r="G2395" t="str">
            <v/>
          </cell>
          <cell r="H2395" t="str">
            <v/>
          </cell>
          <cell r="I2395" t="str">
            <v/>
          </cell>
          <cell r="K2395" t="str">
            <v/>
          </cell>
        </row>
        <row r="2396">
          <cell r="A2396" t="str">
            <v/>
          </cell>
          <cell r="B2396" t="str">
            <v/>
          </cell>
          <cell r="C2396" t="str">
            <v/>
          </cell>
          <cell r="D2396" t="str">
            <v/>
          </cell>
          <cell r="E2396" t="str">
            <v/>
          </cell>
          <cell r="G2396" t="str">
            <v/>
          </cell>
          <cell r="H2396" t="str">
            <v/>
          </cell>
          <cell r="I2396" t="str">
            <v/>
          </cell>
          <cell r="K2396" t="str">
            <v/>
          </cell>
        </row>
        <row r="2397">
          <cell r="A2397" t="str">
            <v/>
          </cell>
          <cell r="B2397" t="str">
            <v/>
          </cell>
          <cell r="C2397" t="str">
            <v/>
          </cell>
          <cell r="D2397" t="str">
            <v/>
          </cell>
          <cell r="E2397" t="str">
            <v/>
          </cell>
          <cell r="G2397" t="str">
            <v/>
          </cell>
          <cell r="H2397" t="str">
            <v/>
          </cell>
          <cell r="I2397" t="str">
            <v/>
          </cell>
          <cell r="K2397" t="str">
            <v/>
          </cell>
        </row>
        <row r="2398">
          <cell r="A2398" t="str">
            <v/>
          </cell>
          <cell r="B2398" t="str">
            <v/>
          </cell>
          <cell r="C2398" t="str">
            <v/>
          </cell>
          <cell r="D2398" t="str">
            <v/>
          </cell>
          <cell r="E2398" t="str">
            <v/>
          </cell>
          <cell r="G2398" t="str">
            <v/>
          </cell>
          <cell r="H2398" t="str">
            <v/>
          </cell>
          <cell r="I2398" t="str">
            <v/>
          </cell>
          <cell r="K2398" t="str">
            <v/>
          </cell>
        </row>
        <row r="2399">
          <cell r="A2399" t="str">
            <v/>
          </cell>
          <cell r="B2399" t="str">
            <v/>
          </cell>
          <cell r="C2399" t="str">
            <v/>
          </cell>
          <cell r="D2399" t="str">
            <v/>
          </cell>
          <cell r="E2399" t="str">
            <v/>
          </cell>
          <cell r="G2399" t="str">
            <v/>
          </cell>
          <cell r="H2399" t="str">
            <v/>
          </cell>
          <cell r="I2399" t="str">
            <v/>
          </cell>
          <cell r="K2399" t="str">
            <v/>
          </cell>
        </row>
        <row r="2400">
          <cell r="A2400" t="str">
            <v/>
          </cell>
          <cell r="B2400" t="str">
            <v/>
          </cell>
          <cell r="C2400" t="str">
            <v/>
          </cell>
          <cell r="D2400" t="str">
            <v/>
          </cell>
          <cell r="E2400" t="str">
            <v/>
          </cell>
          <cell r="G2400" t="str">
            <v/>
          </cell>
          <cell r="H2400" t="str">
            <v/>
          </cell>
          <cell r="I2400" t="str">
            <v/>
          </cell>
          <cell r="K2400" t="str">
            <v/>
          </cell>
        </row>
        <row r="2401">
          <cell r="A2401" t="str">
            <v/>
          </cell>
          <cell r="B2401" t="str">
            <v/>
          </cell>
          <cell r="C2401" t="str">
            <v/>
          </cell>
          <cell r="D2401" t="str">
            <v/>
          </cell>
          <cell r="E2401" t="str">
            <v/>
          </cell>
          <cell r="G2401" t="str">
            <v/>
          </cell>
          <cell r="H2401" t="str">
            <v/>
          </cell>
          <cell r="I2401" t="str">
            <v/>
          </cell>
          <cell r="K2401" t="str">
            <v/>
          </cell>
        </row>
        <row r="2402">
          <cell r="A2402" t="str">
            <v/>
          </cell>
          <cell r="B2402" t="str">
            <v/>
          </cell>
          <cell r="C2402" t="str">
            <v/>
          </cell>
          <cell r="D2402" t="str">
            <v/>
          </cell>
          <cell r="E2402" t="str">
            <v/>
          </cell>
          <cell r="G2402" t="str">
            <v/>
          </cell>
          <cell r="H2402" t="str">
            <v/>
          </cell>
          <cell r="I2402" t="str">
            <v/>
          </cell>
          <cell r="K2402" t="str">
            <v/>
          </cell>
        </row>
        <row r="2403">
          <cell r="A2403" t="str">
            <v/>
          </cell>
          <cell r="B2403" t="str">
            <v/>
          </cell>
          <cell r="C2403" t="str">
            <v/>
          </cell>
          <cell r="D2403" t="str">
            <v/>
          </cell>
          <cell r="E2403" t="str">
            <v/>
          </cell>
          <cell r="G2403" t="str">
            <v/>
          </cell>
          <cell r="H2403" t="str">
            <v/>
          </cell>
          <cell r="I2403" t="str">
            <v/>
          </cell>
          <cell r="K2403" t="str">
            <v/>
          </cell>
        </row>
        <row r="2404">
          <cell r="A2404" t="str">
            <v/>
          </cell>
          <cell r="B2404" t="str">
            <v/>
          </cell>
          <cell r="C2404" t="str">
            <v/>
          </cell>
          <cell r="D2404" t="str">
            <v/>
          </cell>
          <cell r="E2404" t="str">
            <v/>
          </cell>
          <cell r="G2404" t="str">
            <v/>
          </cell>
          <cell r="H2404" t="str">
            <v/>
          </cell>
          <cell r="I2404" t="str">
            <v/>
          </cell>
          <cell r="K2404" t="str">
            <v/>
          </cell>
        </row>
        <row r="2405">
          <cell r="A2405" t="str">
            <v/>
          </cell>
          <cell r="B2405" t="str">
            <v/>
          </cell>
          <cell r="C2405" t="str">
            <v/>
          </cell>
          <cell r="D2405" t="str">
            <v/>
          </cell>
          <cell r="E2405" t="str">
            <v/>
          </cell>
          <cell r="G2405" t="str">
            <v/>
          </cell>
          <cell r="H2405" t="str">
            <v/>
          </cell>
          <cell r="I2405" t="str">
            <v/>
          </cell>
          <cell r="K2405" t="str">
            <v/>
          </cell>
        </row>
        <row r="2406">
          <cell r="A2406" t="str">
            <v/>
          </cell>
          <cell r="B2406" t="str">
            <v/>
          </cell>
          <cell r="C2406" t="str">
            <v/>
          </cell>
          <cell r="D2406" t="str">
            <v/>
          </cell>
          <cell r="E2406" t="str">
            <v/>
          </cell>
          <cell r="G2406" t="str">
            <v/>
          </cell>
          <cell r="H2406" t="str">
            <v/>
          </cell>
          <cell r="I2406" t="str">
            <v/>
          </cell>
          <cell r="K2406" t="str">
            <v/>
          </cell>
        </row>
        <row r="2407">
          <cell r="A2407" t="str">
            <v/>
          </cell>
          <cell r="B2407" t="str">
            <v/>
          </cell>
          <cell r="C2407" t="str">
            <v/>
          </cell>
          <cell r="D2407" t="str">
            <v/>
          </cell>
          <cell r="E2407" t="str">
            <v/>
          </cell>
          <cell r="G2407" t="str">
            <v/>
          </cell>
          <cell r="H2407" t="str">
            <v/>
          </cell>
          <cell r="I2407" t="str">
            <v/>
          </cell>
          <cell r="K2407" t="str">
            <v/>
          </cell>
        </row>
        <row r="2408">
          <cell r="A2408" t="str">
            <v/>
          </cell>
          <cell r="B2408" t="str">
            <v/>
          </cell>
          <cell r="C2408" t="str">
            <v/>
          </cell>
          <cell r="D2408" t="str">
            <v/>
          </cell>
          <cell r="E2408" t="str">
            <v/>
          </cell>
          <cell r="G2408" t="str">
            <v/>
          </cell>
          <cell r="H2408" t="str">
            <v/>
          </cell>
          <cell r="I2408" t="str">
            <v/>
          </cell>
          <cell r="K2408" t="str">
            <v/>
          </cell>
        </row>
        <row r="2409">
          <cell r="A2409" t="str">
            <v/>
          </cell>
          <cell r="B2409" t="str">
            <v/>
          </cell>
          <cell r="C2409" t="str">
            <v/>
          </cell>
          <cell r="D2409" t="str">
            <v/>
          </cell>
          <cell r="E2409" t="str">
            <v/>
          </cell>
          <cell r="G2409" t="str">
            <v/>
          </cell>
          <cell r="H2409" t="str">
            <v/>
          </cell>
          <cell r="I2409" t="str">
            <v/>
          </cell>
          <cell r="K2409" t="str">
            <v/>
          </cell>
        </row>
        <row r="2410">
          <cell r="A2410" t="str">
            <v/>
          </cell>
          <cell r="B2410" t="str">
            <v/>
          </cell>
          <cell r="C2410" t="str">
            <v/>
          </cell>
          <cell r="D2410" t="str">
            <v/>
          </cell>
          <cell r="E2410" t="str">
            <v/>
          </cell>
          <cell r="G2410" t="str">
            <v/>
          </cell>
          <cell r="H2410" t="str">
            <v/>
          </cell>
          <cell r="I2410" t="str">
            <v/>
          </cell>
          <cell r="K2410" t="str">
            <v/>
          </cell>
        </row>
        <row r="2411">
          <cell r="A2411" t="str">
            <v/>
          </cell>
          <cell r="B2411" t="str">
            <v/>
          </cell>
          <cell r="C2411" t="str">
            <v/>
          </cell>
          <cell r="D2411" t="str">
            <v/>
          </cell>
          <cell r="E2411" t="str">
            <v/>
          </cell>
          <cell r="G2411" t="str">
            <v/>
          </cell>
          <cell r="H2411" t="str">
            <v/>
          </cell>
          <cell r="I2411" t="str">
            <v/>
          </cell>
          <cell r="K2411" t="str">
            <v/>
          </cell>
        </row>
        <row r="2412">
          <cell r="A2412" t="str">
            <v/>
          </cell>
          <cell r="B2412" t="str">
            <v/>
          </cell>
          <cell r="C2412" t="str">
            <v/>
          </cell>
          <cell r="D2412" t="str">
            <v/>
          </cell>
          <cell r="E2412" t="str">
            <v/>
          </cell>
          <cell r="G2412" t="str">
            <v/>
          </cell>
          <cell r="H2412" t="str">
            <v/>
          </cell>
          <cell r="I2412" t="str">
            <v/>
          </cell>
          <cell r="K2412" t="str">
            <v/>
          </cell>
        </row>
        <row r="2413">
          <cell r="A2413" t="str">
            <v/>
          </cell>
          <cell r="B2413" t="str">
            <v/>
          </cell>
          <cell r="C2413" t="str">
            <v/>
          </cell>
          <cell r="D2413" t="str">
            <v/>
          </cell>
          <cell r="E2413" t="str">
            <v/>
          </cell>
          <cell r="G2413" t="str">
            <v/>
          </cell>
          <cell r="H2413" t="str">
            <v/>
          </cell>
          <cell r="I2413" t="str">
            <v/>
          </cell>
          <cell r="K2413" t="str">
            <v/>
          </cell>
        </row>
        <row r="2414">
          <cell r="A2414" t="str">
            <v/>
          </cell>
          <cell r="B2414" t="str">
            <v/>
          </cell>
          <cell r="C2414" t="str">
            <v/>
          </cell>
          <cell r="D2414" t="str">
            <v/>
          </cell>
          <cell r="E2414" t="str">
            <v/>
          </cell>
          <cell r="G2414" t="str">
            <v/>
          </cell>
          <cell r="H2414" t="str">
            <v/>
          </cell>
          <cell r="I2414" t="str">
            <v/>
          </cell>
          <cell r="K2414" t="str">
            <v/>
          </cell>
        </row>
        <row r="2415">
          <cell r="A2415" t="str">
            <v/>
          </cell>
          <cell r="B2415" t="str">
            <v/>
          </cell>
          <cell r="C2415" t="str">
            <v/>
          </cell>
          <cell r="D2415" t="str">
            <v/>
          </cell>
          <cell r="E2415" t="str">
            <v/>
          </cell>
          <cell r="G2415" t="str">
            <v/>
          </cell>
          <cell r="H2415" t="str">
            <v/>
          </cell>
          <cell r="I2415" t="str">
            <v/>
          </cell>
          <cell r="K2415" t="str">
            <v/>
          </cell>
        </row>
        <row r="2416">
          <cell r="A2416" t="str">
            <v/>
          </cell>
          <cell r="B2416" t="str">
            <v/>
          </cell>
          <cell r="C2416" t="str">
            <v/>
          </cell>
          <cell r="D2416" t="str">
            <v/>
          </cell>
          <cell r="E2416" t="str">
            <v/>
          </cell>
          <cell r="G2416" t="str">
            <v/>
          </cell>
          <cell r="H2416" t="str">
            <v/>
          </cell>
          <cell r="I2416" t="str">
            <v/>
          </cell>
          <cell r="K2416" t="str">
            <v/>
          </cell>
        </row>
        <row r="2417">
          <cell r="A2417" t="str">
            <v/>
          </cell>
          <cell r="B2417" t="str">
            <v/>
          </cell>
          <cell r="C2417" t="str">
            <v/>
          </cell>
          <cell r="D2417" t="str">
            <v/>
          </cell>
          <cell r="E2417" t="str">
            <v/>
          </cell>
          <cell r="G2417" t="str">
            <v/>
          </cell>
          <cell r="H2417" t="str">
            <v/>
          </cell>
          <cell r="I2417" t="str">
            <v/>
          </cell>
          <cell r="K2417" t="str">
            <v/>
          </cell>
        </row>
        <row r="2418">
          <cell r="A2418" t="str">
            <v/>
          </cell>
          <cell r="B2418" t="str">
            <v/>
          </cell>
          <cell r="C2418" t="str">
            <v/>
          </cell>
          <cell r="D2418" t="str">
            <v/>
          </cell>
          <cell r="E2418" t="str">
            <v/>
          </cell>
          <cell r="G2418" t="str">
            <v/>
          </cell>
          <cell r="H2418" t="str">
            <v/>
          </cell>
          <cell r="I2418" t="str">
            <v/>
          </cell>
          <cell r="K2418" t="str">
            <v/>
          </cell>
        </row>
        <row r="2419">
          <cell r="A2419" t="str">
            <v/>
          </cell>
          <cell r="B2419" t="str">
            <v/>
          </cell>
          <cell r="C2419" t="str">
            <v/>
          </cell>
          <cell r="D2419" t="str">
            <v/>
          </cell>
          <cell r="E2419" t="str">
            <v/>
          </cell>
          <cell r="G2419" t="str">
            <v/>
          </cell>
          <cell r="H2419" t="str">
            <v/>
          </cell>
          <cell r="I2419" t="str">
            <v/>
          </cell>
          <cell r="K2419" t="str">
            <v/>
          </cell>
        </row>
        <row r="2420">
          <cell r="A2420" t="str">
            <v/>
          </cell>
          <cell r="B2420" t="str">
            <v/>
          </cell>
          <cell r="C2420" t="str">
            <v/>
          </cell>
          <cell r="D2420" t="str">
            <v/>
          </cell>
          <cell r="E2420" t="str">
            <v/>
          </cell>
          <cell r="G2420" t="str">
            <v/>
          </cell>
          <cell r="H2420" t="str">
            <v/>
          </cell>
          <cell r="I2420" t="str">
            <v/>
          </cell>
          <cell r="K2420" t="str">
            <v/>
          </cell>
        </row>
        <row r="2421">
          <cell r="A2421" t="str">
            <v/>
          </cell>
          <cell r="B2421" t="str">
            <v/>
          </cell>
          <cell r="C2421" t="str">
            <v/>
          </cell>
          <cell r="D2421" t="str">
            <v/>
          </cell>
          <cell r="E2421" t="str">
            <v/>
          </cell>
          <cell r="G2421" t="str">
            <v/>
          </cell>
          <cell r="H2421" t="str">
            <v/>
          </cell>
          <cell r="I2421" t="str">
            <v/>
          </cell>
          <cell r="K2421" t="str">
            <v/>
          </cell>
        </row>
        <row r="2422">
          <cell r="A2422" t="str">
            <v/>
          </cell>
          <cell r="B2422" t="str">
            <v/>
          </cell>
          <cell r="C2422" t="str">
            <v/>
          </cell>
          <cell r="D2422" t="str">
            <v/>
          </cell>
          <cell r="E2422" t="str">
            <v/>
          </cell>
          <cell r="G2422" t="str">
            <v/>
          </cell>
          <cell r="H2422" t="str">
            <v/>
          </cell>
          <cell r="I2422" t="str">
            <v/>
          </cell>
          <cell r="K2422" t="str">
            <v/>
          </cell>
        </row>
        <row r="2423">
          <cell r="A2423" t="str">
            <v/>
          </cell>
          <cell r="B2423" t="str">
            <v/>
          </cell>
          <cell r="C2423" t="str">
            <v/>
          </cell>
          <cell r="D2423" t="str">
            <v/>
          </cell>
          <cell r="E2423" t="str">
            <v/>
          </cell>
          <cell r="G2423" t="str">
            <v/>
          </cell>
          <cell r="H2423" t="str">
            <v/>
          </cell>
          <cell r="I2423" t="str">
            <v/>
          </cell>
          <cell r="K2423" t="str">
            <v/>
          </cell>
        </row>
        <row r="2424">
          <cell r="A2424" t="str">
            <v/>
          </cell>
          <cell r="B2424" t="str">
            <v/>
          </cell>
          <cell r="C2424" t="str">
            <v/>
          </cell>
          <cell r="D2424" t="str">
            <v/>
          </cell>
          <cell r="E2424" t="str">
            <v/>
          </cell>
          <cell r="G2424" t="str">
            <v/>
          </cell>
          <cell r="H2424" t="str">
            <v/>
          </cell>
          <cell r="I2424" t="str">
            <v/>
          </cell>
          <cell r="K2424" t="str">
            <v/>
          </cell>
        </row>
        <row r="2425">
          <cell r="A2425" t="str">
            <v/>
          </cell>
          <cell r="B2425" t="str">
            <v/>
          </cell>
          <cell r="C2425" t="str">
            <v/>
          </cell>
          <cell r="D2425" t="str">
            <v/>
          </cell>
          <cell r="E2425" t="str">
            <v/>
          </cell>
          <cell r="G2425" t="str">
            <v/>
          </cell>
          <cell r="H2425" t="str">
            <v/>
          </cell>
          <cell r="I2425" t="str">
            <v/>
          </cell>
          <cell r="K2425" t="str">
            <v/>
          </cell>
        </row>
        <row r="2426">
          <cell r="A2426" t="str">
            <v/>
          </cell>
          <cell r="B2426" t="str">
            <v/>
          </cell>
          <cell r="C2426" t="str">
            <v/>
          </cell>
          <cell r="D2426" t="str">
            <v/>
          </cell>
          <cell r="E2426" t="str">
            <v/>
          </cell>
          <cell r="G2426" t="str">
            <v/>
          </cell>
          <cell r="H2426" t="str">
            <v/>
          </cell>
          <cell r="I2426" t="str">
            <v/>
          </cell>
          <cell r="K2426" t="str">
            <v/>
          </cell>
        </row>
        <row r="2427">
          <cell r="A2427" t="str">
            <v/>
          </cell>
          <cell r="B2427" t="str">
            <v/>
          </cell>
          <cell r="C2427" t="str">
            <v/>
          </cell>
          <cell r="D2427" t="str">
            <v/>
          </cell>
          <cell r="E2427" t="str">
            <v/>
          </cell>
          <cell r="G2427" t="str">
            <v/>
          </cell>
          <cell r="H2427" t="str">
            <v/>
          </cell>
          <cell r="I2427" t="str">
            <v/>
          </cell>
          <cell r="K2427" t="str">
            <v/>
          </cell>
        </row>
        <row r="2428">
          <cell r="A2428" t="str">
            <v/>
          </cell>
          <cell r="B2428" t="str">
            <v/>
          </cell>
          <cell r="C2428" t="str">
            <v/>
          </cell>
          <cell r="D2428" t="str">
            <v/>
          </cell>
          <cell r="E2428" t="str">
            <v/>
          </cell>
          <cell r="G2428" t="str">
            <v/>
          </cell>
          <cell r="H2428" t="str">
            <v/>
          </cell>
          <cell r="I2428" t="str">
            <v/>
          </cell>
          <cell r="K2428" t="str">
            <v/>
          </cell>
        </row>
        <row r="2429">
          <cell r="A2429" t="str">
            <v/>
          </cell>
          <cell r="B2429" t="str">
            <v/>
          </cell>
          <cell r="C2429" t="str">
            <v/>
          </cell>
          <cell r="D2429" t="str">
            <v/>
          </cell>
          <cell r="E2429" t="str">
            <v/>
          </cell>
          <cell r="G2429" t="str">
            <v/>
          </cell>
          <cell r="H2429" t="str">
            <v/>
          </cell>
          <cell r="I2429" t="str">
            <v/>
          </cell>
          <cell r="K2429" t="str">
            <v/>
          </cell>
        </row>
        <row r="2430">
          <cell r="A2430" t="str">
            <v/>
          </cell>
          <cell r="B2430" t="str">
            <v/>
          </cell>
          <cell r="C2430" t="str">
            <v/>
          </cell>
          <cell r="D2430" t="str">
            <v/>
          </cell>
          <cell r="E2430" t="str">
            <v/>
          </cell>
          <cell r="G2430" t="str">
            <v/>
          </cell>
          <cell r="H2430" t="str">
            <v/>
          </cell>
          <cell r="I2430" t="str">
            <v/>
          </cell>
          <cell r="K2430" t="str">
            <v/>
          </cell>
        </row>
        <row r="2431">
          <cell r="A2431" t="str">
            <v/>
          </cell>
          <cell r="B2431" t="str">
            <v/>
          </cell>
          <cell r="C2431" t="str">
            <v/>
          </cell>
          <cell r="D2431" t="str">
            <v/>
          </cell>
          <cell r="E2431" t="str">
            <v/>
          </cell>
          <cell r="G2431" t="str">
            <v/>
          </cell>
          <cell r="H2431" t="str">
            <v/>
          </cell>
          <cell r="I2431" t="str">
            <v/>
          </cell>
          <cell r="K2431" t="str">
            <v/>
          </cell>
        </row>
        <row r="2432">
          <cell r="A2432" t="str">
            <v/>
          </cell>
          <cell r="B2432" t="str">
            <v/>
          </cell>
          <cell r="C2432" t="str">
            <v/>
          </cell>
          <cell r="D2432" t="str">
            <v/>
          </cell>
          <cell r="E2432" t="str">
            <v/>
          </cell>
          <cell r="G2432" t="str">
            <v/>
          </cell>
          <cell r="H2432" t="str">
            <v/>
          </cell>
          <cell r="I2432" t="str">
            <v/>
          </cell>
          <cell r="K2432" t="str">
            <v/>
          </cell>
        </row>
        <row r="2433">
          <cell r="A2433" t="str">
            <v/>
          </cell>
          <cell r="B2433" t="str">
            <v/>
          </cell>
          <cell r="C2433" t="str">
            <v/>
          </cell>
          <cell r="D2433" t="str">
            <v/>
          </cell>
          <cell r="E2433" t="str">
            <v/>
          </cell>
          <cell r="G2433" t="str">
            <v/>
          </cell>
          <cell r="H2433" t="str">
            <v/>
          </cell>
          <cell r="I2433" t="str">
            <v/>
          </cell>
          <cell r="K2433" t="str">
            <v/>
          </cell>
        </row>
        <row r="2434">
          <cell r="A2434" t="str">
            <v/>
          </cell>
          <cell r="B2434" t="str">
            <v/>
          </cell>
          <cell r="C2434" t="str">
            <v/>
          </cell>
          <cell r="D2434" t="str">
            <v/>
          </cell>
          <cell r="E2434" t="str">
            <v/>
          </cell>
          <cell r="G2434" t="str">
            <v/>
          </cell>
          <cell r="H2434" t="str">
            <v/>
          </cell>
          <cell r="I2434" t="str">
            <v/>
          </cell>
          <cell r="K2434" t="str">
            <v/>
          </cell>
        </row>
        <row r="2435">
          <cell r="A2435" t="str">
            <v/>
          </cell>
          <cell r="B2435" t="str">
            <v/>
          </cell>
          <cell r="C2435" t="str">
            <v/>
          </cell>
          <cell r="D2435" t="str">
            <v/>
          </cell>
          <cell r="E2435" t="str">
            <v/>
          </cell>
          <cell r="G2435" t="str">
            <v/>
          </cell>
          <cell r="H2435" t="str">
            <v/>
          </cell>
          <cell r="I2435" t="str">
            <v/>
          </cell>
          <cell r="K2435" t="str">
            <v/>
          </cell>
        </row>
        <row r="2436">
          <cell r="A2436" t="str">
            <v/>
          </cell>
          <cell r="B2436" t="str">
            <v/>
          </cell>
          <cell r="C2436" t="str">
            <v/>
          </cell>
          <cell r="D2436" t="str">
            <v/>
          </cell>
          <cell r="E2436" t="str">
            <v/>
          </cell>
          <cell r="G2436" t="str">
            <v/>
          </cell>
          <cell r="H2436" t="str">
            <v/>
          </cell>
          <cell r="I2436" t="str">
            <v/>
          </cell>
          <cell r="K2436" t="str">
            <v/>
          </cell>
        </row>
        <row r="2437">
          <cell r="A2437" t="str">
            <v/>
          </cell>
          <cell r="B2437" t="str">
            <v/>
          </cell>
          <cell r="C2437" t="str">
            <v/>
          </cell>
          <cell r="D2437" t="str">
            <v/>
          </cell>
          <cell r="E2437" t="str">
            <v/>
          </cell>
          <cell r="G2437" t="str">
            <v/>
          </cell>
          <cell r="H2437" t="str">
            <v/>
          </cell>
          <cell r="I2437" t="str">
            <v/>
          </cell>
          <cell r="K2437" t="str">
            <v/>
          </cell>
        </row>
        <row r="2438">
          <cell r="A2438" t="str">
            <v/>
          </cell>
          <cell r="B2438" t="str">
            <v/>
          </cell>
          <cell r="C2438" t="str">
            <v/>
          </cell>
          <cell r="D2438" t="str">
            <v/>
          </cell>
          <cell r="E2438" t="str">
            <v/>
          </cell>
          <cell r="G2438" t="str">
            <v/>
          </cell>
          <cell r="H2438" t="str">
            <v/>
          </cell>
          <cell r="I2438" t="str">
            <v/>
          </cell>
          <cell r="K2438" t="str">
            <v/>
          </cell>
        </row>
        <row r="2439">
          <cell r="A2439" t="str">
            <v/>
          </cell>
          <cell r="B2439" t="str">
            <v/>
          </cell>
          <cell r="C2439" t="str">
            <v/>
          </cell>
          <cell r="D2439" t="str">
            <v/>
          </cell>
          <cell r="E2439" t="str">
            <v/>
          </cell>
          <cell r="G2439" t="str">
            <v/>
          </cell>
          <cell r="H2439" t="str">
            <v/>
          </cell>
          <cell r="I2439" t="str">
            <v/>
          </cell>
          <cell r="K2439" t="str">
            <v/>
          </cell>
        </row>
        <row r="2440">
          <cell r="A2440" t="str">
            <v/>
          </cell>
          <cell r="B2440" t="str">
            <v/>
          </cell>
          <cell r="C2440" t="str">
            <v/>
          </cell>
          <cell r="D2440" t="str">
            <v/>
          </cell>
          <cell r="E2440" t="str">
            <v/>
          </cell>
          <cell r="G2440" t="str">
            <v/>
          </cell>
          <cell r="H2440" t="str">
            <v/>
          </cell>
          <cell r="I2440" t="str">
            <v/>
          </cell>
          <cell r="K2440" t="str">
            <v/>
          </cell>
        </row>
        <row r="2441">
          <cell r="A2441" t="str">
            <v/>
          </cell>
          <cell r="B2441" t="str">
            <v/>
          </cell>
          <cell r="C2441" t="str">
            <v/>
          </cell>
          <cell r="D2441" t="str">
            <v/>
          </cell>
          <cell r="E2441" t="str">
            <v/>
          </cell>
          <cell r="G2441" t="str">
            <v/>
          </cell>
          <cell r="H2441" t="str">
            <v/>
          </cell>
          <cell r="I2441" t="str">
            <v/>
          </cell>
          <cell r="K2441" t="str">
            <v/>
          </cell>
        </row>
        <row r="2442">
          <cell r="A2442" t="str">
            <v/>
          </cell>
          <cell r="B2442" t="str">
            <v/>
          </cell>
          <cell r="C2442" t="str">
            <v/>
          </cell>
          <cell r="D2442" t="str">
            <v/>
          </cell>
          <cell r="E2442" t="str">
            <v/>
          </cell>
          <cell r="G2442" t="str">
            <v/>
          </cell>
          <cell r="H2442" t="str">
            <v/>
          </cell>
          <cell r="I2442" t="str">
            <v/>
          </cell>
          <cell r="K2442" t="str">
            <v/>
          </cell>
        </row>
        <row r="2443">
          <cell r="A2443" t="str">
            <v/>
          </cell>
          <cell r="B2443" t="str">
            <v/>
          </cell>
          <cell r="C2443" t="str">
            <v/>
          </cell>
          <cell r="D2443" t="str">
            <v/>
          </cell>
          <cell r="E2443" t="str">
            <v/>
          </cell>
          <cell r="G2443" t="str">
            <v/>
          </cell>
          <cell r="H2443" t="str">
            <v/>
          </cell>
          <cell r="I2443" t="str">
            <v/>
          </cell>
          <cell r="K2443" t="str">
            <v/>
          </cell>
        </row>
        <row r="2444">
          <cell r="A2444" t="str">
            <v/>
          </cell>
          <cell r="B2444" t="str">
            <v/>
          </cell>
          <cell r="C2444" t="str">
            <v/>
          </cell>
          <cell r="D2444" t="str">
            <v/>
          </cell>
          <cell r="E2444" t="str">
            <v/>
          </cell>
          <cell r="G2444" t="str">
            <v/>
          </cell>
          <cell r="H2444" t="str">
            <v/>
          </cell>
          <cell r="I2444" t="str">
            <v/>
          </cell>
          <cell r="K2444" t="str">
            <v/>
          </cell>
        </row>
        <row r="2445">
          <cell r="A2445" t="str">
            <v/>
          </cell>
          <cell r="B2445" t="str">
            <v/>
          </cell>
          <cell r="C2445" t="str">
            <v/>
          </cell>
          <cell r="D2445" t="str">
            <v/>
          </cell>
          <cell r="E2445" t="str">
            <v/>
          </cell>
          <cell r="G2445" t="str">
            <v/>
          </cell>
          <cell r="H2445" t="str">
            <v/>
          </cell>
          <cell r="I2445" t="str">
            <v/>
          </cell>
          <cell r="K2445" t="str">
            <v/>
          </cell>
        </row>
        <row r="2446">
          <cell r="A2446" t="str">
            <v/>
          </cell>
          <cell r="B2446" t="str">
            <v/>
          </cell>
          <cell r="C2446" t="str">
            <v/>
          </cell>
          <cell r="D2446" t="str">
            <v/>
          </cell>
          <cell r="E2446" t="str">
            <v/>
          </cell>
          <cell r="G2446" t="str">
            <v/>
          </cell>
          <cell r="H2446" t="str">
            <v/>
          </cell>
          <cell r="I2446" t="str">
            <v/>
          </cell>
          <cell r="K2446" t="str">
            <v/>
          </cell>
        </row>
        <row r="2447">
          <cell r="A2447" t="str">
            <v/>
          </cell>
          <cell r="B2447" t="str">
            <v/>
          </cell>
          <cell r="C2447" t="str">
            <v/>
          </cell>
          <cell r="D2447" t="str">
            <v/>
          </cell>
          <cell r="E2447" t="str">
            <v/>
          </cell>
          <cell r="G2447" t="str">
            <v/>
          </cell>
          <cell r="H2447" t="str">
            <v/>
          </cell>
          <cell r="I2447" t="str">
            <v/>
          </cell>
          <cell r="K2447" t="str">
            <v/>
          </cell>
        </row>
        <row r="2448">
          <cell r="A2448" t="str">
            <v/>
          </cell>
          <cell r="B2448" t="str">
            <v/>
          </cell>
          <cell r="C2448" t="str">
            <v/>
          </cell>
          <cell r="D2448" t="str">
            <v/>
          </cell>
          <cell r="E2448" t="str">
            <v/>
          </cell>
          <cell r="G2448" t="str">
            <v/>
          </cell>
          <cell r="H2448" t="str">
            <v/>
          </cell>
          <cell r="I2448" t="str">
            <v/>
          </cell>
          <cell r="K2448" t="str">
            <v/>
          </cell>
        </row>
        <row r="2449">
          <cell r="A2449" t="str">
            <v/>
          </cell>
          <cell r="B2449" t="str">
            <v/>
          </cell>
          <cell r="C2449" t="str">
            <v/>
          </cell>
          <cell r="D2449" t="str">
            <v/>
          </cell>
          <cell r="E2449" t="str">
            <v/>
          </cell>
          <cell r="G2449" t="str">
            <v/>
          </cell>
          <cell r="H2449" t="str">
            <v/>
          </cell>
          <cell r="I2449" t="str">
            <v/>
          </cell>
          <cell r="K2449" t="str">
            <v/>
          </cell>
        </row>
        <row r="2450">
          <cell r="A2450" t="str">
            <v/>
          </cell>
          <cell r="B2450" t="str">
            <v/>
          </cell>
          <cell r="C2450" t="str">
            <v/>
          </cell>
          <cell r="D2450" t="str">
            <v/>
          </cell>
          <cell r="E2450" t="str">
            <v/>
          </cell>
          <cell r="G2450" t="str">
            <v/>
          </cell>
          <cell r="H2450" t="str">
            <v/>
          </cell>
          <cell r="I2450" t="str">
            <v/>
          </cell>
          <cell r="K2450" t="str">
            <v/>
          </cell>
        </row>
        <row r="2451">
          <cell r="A2451" t="str">
            <v/>
          </cell>
          <cell r="B2451" t="str">
            <v/>
          </cell>
          <cell r="C2451" t="str">
            <v/>
          </cell>
          <cell r="D2451" t="str">
            <v/>
          </cell>
          <cell r="E2451" t="str">
            <v/>
          </cell>
          <cell r="G2451" t="str">
            <v/>
          </cell>
          <cell r="H2451" t="str">
            <v/>
          </cell>
          <cell r="I2451" t="str">
            <v/>
          </cell>
          <cell r="K2451" t="str">
            <v/>
          </cell>
        </row>
        <row r="2452">
          <cell r="A2452" t="str">
            <v/>
          </cell>
          <cell r="B2452" t="str">
            <v/>
          </cell>
          <cell r="C2452" t="str">
            <v/>
          </cell>
          <cell r="D2452" t="str">
            <v/>
          </cell>
          <cell r="E2452" t="str">
            <v/>
          </cell>
          <cell r="G2452" t="str">
            <v/>
          </cell>
          <cell r="H2452" t="str">
            <v/>
          </cell>
          <cell r="I2452" t="str">
            <v/>
          </cell>
          <cell r="K2452" t="str">
            <v/>
          </cell>
        </row>
        <row r="2453">
          <cell r="A2453" t="str">
            <v/>
          </cell>
          <cell r="B2453" t="str">
            <v/>
          </cell>
          <cell r="C2453" t="str">
            <v/>
          </cell>
          <cell r="D2453" t="str">
            <v/>
          </cell>
          <cell r="E2453" t="str">
            <v/>
          </cell>
          <cell r="G2453" t="str">
            <v/>
          </cell>
          <cell r="H2453" t="str">
            <v/>
          </cell>
          <cell r="I2453" t="str">
            <v/>
          </cell>
          <cell r="K2453" t="str">
            <v/>
          </cell>
        </row>
        <row r="2454">
          <cell r="A2454" t="str">
            <v/>
          </cell>
          <cell r="B2454" t="str">
            <v/>
          </cell>
          <cell r="C2454" t="str">
            <v/>
          </cell>
          <cell r="D2454" t="str">
            <v/>
          </cell>
          <cell r="E2454" t="str">
            <v/>
          </cell>
          <cell r="G2454" t="str">
            <v/>
          </cell>
          <cell r="H2454" t="str">
            <v/>
          </cell>
          <cell r="I2454" t="str">
            <v/>
          </cell>
          <cell r="K2454" t="str">
            <v/>
          </cell>
        </row>
        <row r="2455">
          <cell r="A2455" t="str">
            <v/>
          </cell>
          <cell r="B2455" t="str">
            <v/>
          </cell>
          <cell r="C2455" t="str">
            <v/>
          </cell>
          <cell r="D2455" t="str">
            <v/>
          </cell>
          <cell r="E2455" t="str">
            <v/>
          </cell>
          <cell r="G2455" t="str">
            <v/>
          </cell>
          <cell r="H2455" t="str">
            <v/>
          </cell>
          <cell r="I2455" t="str">
            <v/>
          </cell>
          <cell r="K2455" t="str">
            <v/>
          </cell>
        </row>
        <row r="2456">
          <cell r="A2456" t="str">
            <v/>
          </cell>
          <cell r="B2456" t="str">
            <v/>
          </cell>
          <cell r="C2456" t="str">
            <v/>
          </cell>
          <cell r="D2456" t="str">
            <v/>
          </cell>
          <cell r="E2456" t="str">
            <v/>
          </cell>
          <cell r="G2456" t="str">
            <v/>
          </cell>
          <cell r="H2456" t="str">
            <v/>
          </cell>
          <cell r="I2456" t="str">
            <v/>
          </cell>
          <cell r="K2456" t="str">
            <v/>
          </cell>
        </row>
        <row r="2457">
          <cell r="A2457" t="str">
            <v/>
          </cell>
          <cell r="B2457" t="str">
            <v/>
          </cell>
          <cell r="C2457" t="str">
            <v/>
          </cell>
          <cell r="D2457" t="str">
            <v/>
          </cell>
          <cell r="E2457" t="str">
            <v/>
          </cell>
          <cell r="G2457" t="str">
            <v/>
          </cell>
          <cell r="H2457" t="str">
            <v/>
          </cell>
          <cell r="I2457" t="str">
            <v/>
          </cell>
          <cell r="K2457" t="str">
            <v/>
          </cell>
        </row>
        <row r="2458">
          <cell r="A2458" t="str">
            <v/>
          </cell>
          <cell r="B2458" t="str">
            <v/>
          </cell>
          <cell r="C2458" t="str">
            <v/>
          </cell>
          <cell r="D2458" t="str">
            <v/>
          </cell>
          <cell r="E2458" t="str">
            <v/>
          </cell>
          <cell r="G2458" t="str">
            <v/>
          </cell>
          <cell r="H2458" t="str">
            <v/>
          </cell>
          <cell r="I2458" t="str">
            <v/>
          </cell>
          <cell r="K2458" t="str">
            <v/>
          </cell>
        </row>
        <row r="2459">
          <cell r="A2459" t="str">
            <v/>
          </cell>
          <cell r="B2459" t="str">
            <v/>
          </cell>
          <cell r="C2459" t="str">
            <v/>
          </cell>
          <cell r="D2459" t="str">
            <v/>
          </cell>
          <cell r="E2459" t="str">
            <v/>
          </cell>
          <cell r="G2459" t="str">
            <v/>
          </cell>
          <cell r="H2459" t="str">
            <v/>
          </cell>
          <cell r="I2459" t="str">
            <v/>
          </cell>
          <cell r="K2459" t="str">
            <v/>
          </cell>
        </row>
        <row r="2460">
          <cell r="A2460" t="str">
            <v/>
          </cell>
          <cell r="B2460" t="str">
            <v/>
          </cell>
          <cell r="C2460" t="str">
            <v/>
          </cell>
          <cell r="D2460" t="str">
            <v/>
          </cell>
          <cell r="E2460" t="str">
            <v/>
          </cell>
          <cell r="G2460" t="str">
            <v/>
          </cell>
          <cell r="H2460" t="str">
            <v/>
          </cell>
          <cell r="I2460" t="str">
            <v/>
          </cell>
          <cell r="K2460" t="str">
            <v/>
          </cell>
        </row>
        <row r="2461">
          <cell r="A2461" t="str">
            <v/>
          </cell>
          <cell r="B2461" t="str">
            <v/>
          </cell>
          <cell r="C2461" t="str">
            <v/>
          </cell>
          <cell r="D2461" t="str">
            <v/>
          </cell>
          <cell r="E2461" t="str">
            <v/>
          </cell>
          <cell r="G2461" t="str">
            <v/>
          </cell>
          <cell r="H2461" t="str">
            <v/>
          </cell>
          <cell r="I2461" t="str">
            <v/>
          </cell>
          <cell r="K2461" t="str">
            <v/>
          </cell>
        </row>
        <row r="2462">
          <cell r="A2462" t="str">
            <v/>
          </cell>
          <cell r="B2462" t="str">
            <v/>
          </cell>
          <cell r="C2462" t="str">
            <v/>
          </cell>
          <cell r="D2462" t="str">
            <v/>
          </cell>
          <cell r="E2462" t="str">
            <v/>
          </cell>
          <cell r="G2462" t="str">
            <v/>
          </cell>
          <cell r="H2462" t="str">
            <v/>
          </cell>
          <cell r="I2462" t="str">
            <v/>
          </cell>
          <cell r="K2462" t="str">
            <v/>
          </cell>
        </row>
        <row r="2463">
          <cell r="A2463" t="str">
            <v/>
          </cell>
          <cell r="B2463" t="str">
            <v/>
          </cell>
          <cell r="C2463" t="str">
            <v/>
          </cell>
          <cell r="D2463" t="str">
            <v/>
          </cell>
          <cell r="E2463" t="str">
            <v/>
          </cell>
          <cell r="G2463" t="str">
            <v/>
          </cell>
          <cell r="H2463" t="str">
            <v/>
          </cell>
          <cell r="I2463" t="str">
            <v/>
          </cell>
          <cell r="K2463" t="str">
            <v/>
          </cell>
        </row>
        <row r="2464">
          <cell r="A2464" t="str">
            <v/>
          </cell>
          <cell r="B2464" t="str">
            <v/>
          </cell>
          <cell r="C2464" t="str">
            <v/>
          </cell>
          <cell r="D2464" t="str">
            <v/>
          </cell>
          <cell r="E2464" t="str">
            <v/>
          </cell>
          <cell r="G2464" t="str">
            <v/>
          </cell>
          <cell r="H2464" t="str">
            <v/>
          </cell>
          <cell r="I2464" t="str">
            <v/>
          </cell>
          <cell r="K2464" t="str">
            <v/>
          </cell>
        </row>
        <row r="2465">
          <cell r="A2465" t="str">
            <v/>
          </cell>
          <cell r="B2465" t="str">
            <v/>
          </cell>
          <cell r="C2465" t="str">
            <v/>
          </cell>
          <cell r="D2465" t="str">
            <v/>
          </cell>
          <cell r="E2465" t="str">
            <v/>
          </cell>
          <cell r="G2465" t="str">
            <v/>
          </cell>
          <cell r="H2465" t="str">
            <v/>
          </cell>
          <cell r="I2465" t="str">
            <v/>
          </cell>
          <cell r="K2465" t="str">
            <v/>
          </cell>
        </row>
        <row r="2466">
          <cell r="A2466" t="str">
            <v/>
          </cell>
          <cell r="B2466" t="str">
            <v/>
          </cell>
          <cell r="C2466" t="str">
            <v/>
          </cell>
          <cell r="D2466" t="str">
            <v/>
          </cell>
          <cell r="E2466" t="str">
            <v/>
          </cell>
          <cell r="G2466" t="str">
            <v/>
          </cell>
          <cell r="H2466" t="str">
            <v/>
          </cell>
          <cell r="I2466" t="str">
            <v/>
          </cell>
          <cell r="K2466" t="str">
            <v/>
          </cell>
        </row>
        <row r="2467">
          <cell r="A2467" t="str">
            <v/>
          </cell>
          <cell r="B2467" t="str">
            <v/>
          </cell>
          <cell r="C2467" t="str">
            <v/>
          </cell>
          <cell r="D2467" t="str">
            <v/>
          </cell>
          <cell r="E2467" t="str">
            <v/>
          </cell>
          <cell r="G2467" t="str">
            <v/>
          </cell>
          <cell r="H2467" t="str">
            <v/>
          </cell>
          <cell r="I2467" t="str">
            <v/>
          </cell>
          <cell r="K2467" t="str">
            <v/>
          </cell>
        </row>
        <row r="2468">
          <cell r="A2468" t="str">
            <v/>
          </cell>
          <cell r="B2468" t="str">
            <v/>
          </cell>
          <cell r="C2468" t="str">
            <v/>
          </cell>
          <cell r="D2468" t="str">
            <v/>
          </cell>
          <cell r="E2468" t="str">
            <v/>
          </cell>
          <cell r="G2468" t="str">
            <v/>
          </cell>
          <cell r="H2468" t="str">
            <v/>
          </cell>
          <cell r="I2468" t="str">
            <v/>
          </cell>
          <cell r="K2468" t="str">
            <v/>
          </cell>
        </row>
        <row r="2469">
          <cell r="A2469" t="str">
            <v/>
          </cell>
          <cell r="B2469" t="str">
            <v/>
          </cell>
          <cell r="C2469" t="str">
            <v/>
          </cell>
          <cell r="D2469" t="str">
            <v/>
          </cell>
          <cell r="E2469" t="str">
            <v/>
          </cell>
          <cell r="G2469" t="str">
            <v/>
          </cell>
          <cell r="H2469" t="str">
            <v/>
          </cell>
          <cell r="I2469" t="str">
            <v/>
          </cell>
          <cell r="K2469" t="str">
            <v/>
          </cell>
        </row>
        <row r="2470">
          <cell r="A2470" t="str">
            <v/>
          </cell>
          <cell r="B2470" t="str">
            <v/>
          </cell>
          <cell r="C2470" t="str">
            <v/>
          </cell>
          <cell r="D2470" t="str">
            <v/>
          </cell>
          <cell r="E2470" t="str">
            <v/>
          </cell>
          <cell r="G2470" t="str">
            <v/>
          </cell>
          <cell r="H2470" t="str">
            <v/>
          </cell>
          <cell r="I2470" t="str">
            <v/>
          </cell>
          <cell r="K2470" t="str">
            <v/>
          </cell>
        </row>
        <row r="2471">
          <cell r="A2471" t="str">
            <v/>
          </cell>
          <cell r="B2471" t="str">
            <v/>
          </cell>
          <cell r="C2471" t="str">
            <v/>
          </cell>
          <cell r="D2471" t="str">
            <v/>
          </cell>
          <cell r="E2471" t="str">
            <v/>
          </cell>
          <cell r="G2471" t="str">
            <v/>
          </cell>
          <cell r="H2471" t="str">
            <v/>
          </cell>
          <cell r="I2471" t="str">
            <v/>
          </cell>
          <cell r="K2471" t="str">
            <v/>
          </cell>
        </row>
        <row r="2472">
          <cell r="A2472" t="str">
            <v/>
          </cell>
          <cell r="B2472" t="str">
            <v/>
          </cell>
          <cell r="C2472" t="str">
            <v/>
          </cell>
          <cell r="D2472" t="str">
            <v/>
          </cell>
          <cell r="E2472" t="str">
            <v/>
          </cell>
          <cell r="G2472" t="str">
            <v/>
          </cell>
          <cell r="H2472" t="str">
            <v/>
          </cell>
          <cell r="I2472" t="str">
            <v/>
          </cell>
          <cell r="K2472" t="str">
            <v/>
          </cell>
        </row>
        <row r="2473">
          <cell r="A2473" t="str">
            <v/>
          </cell>
          <cell r="B2473" t="str">
            <v/>
          </cell>
          <cell r="C2473" t="str">
            <v/>
          </cell>
          <cell r="D2473" t="str">
            <v/>
          </cell>
          <cell r="E2473" t="str">
            <v/>
          </cell>
          <cell r="G2473" t="str">
            <v/>
          </cell>
          <cell r="H2473" t="str">
            <v/>
          </cell>
          <cell r="I2473" t="str">
            <v/>
          </cell>
          <cell r="K2473" t="str">
            <v/>
          </cell>
        </row>
        <row r="2474">
          <cell r="A2474" t="str">
            <v/>
          </cell>
          <cell r="B2474" t="str">
            <v/>
          </cell>
          <cell r="C2474" t="str">
            <v/>
          </cell>
          <cell r="D2474" t="str">
            <v/>
          </cell>
          <cell r="E2474" t="str">
            <v/>
          </cell>
          <cell r="G2474" t="str">
            <v/>
          </cell>
          <cell r="H2474" t="str">
            <v/>
          </cell>
          <cell r="I2474" t="str">
            <v/>
          </cell>
          <cell r="K2474" t="str">
            <v/>
          </cell>
        </row>
        <row r="2475">
          <cell r="A2475" t="str">
            <v/>
          </cell>
          <cell r="B2475" t="str">
            <v/>
          </cell>
          <cell r="C2475" t="str">
            <v/>
          </cell>
          <cell r="D2475" t="str">
            <v/>
          </cell>
          <cell r="E2475" t="str">
            <v/>
          </cell>
          <cell r="G2475" t="str">
            <v/>
          </cell>
          <cell r="H2475" t="str">
            <v/>
          </cell>
          <cell r="I2475" t="str">
            <v/>
          </cell>
          <cell r="K2475" t="str">
            <v/>
          </cell>
        </row>
        <row r="2476">
          <cell r="A2476" t="str">
            <v/>
          </cell>
          <cell r="B2476" t="str">
            <v/>
          </cell>
          <cell r="C2476" t="str">
            <v/>
          </cell>
          <cell r="D2476" t="str">
            <v/>
          </cell>
          <cell r="E2476" t="str">
            <v/>
          </cell>
          <cell r="G2476" t="str">
            <v/>
          </cell>
          <cell r="H2476" t="str">
            <v/>
          </cell>
          <cell r="I2476" t="str">
            <v/>
          </cell>
          <cell r="K2476" t="str">
            <v/>
          </cell>
        </row>
        <row r="2477">
          <cell r="A2477" t="str">
            <v/>
          </cell>
          <cell r="B2477" t="str">
            <v/>
          </cell>
          <cell r="C2477" t="str">
            <v/>
          </cell>
          <cell r="D2477" t="str">
            <v/>
          </cell>
          <cell r="E2477" t="str">
            <v/>
          </cell>
          <cell r="G2477" t="str">
            <v/>
          </cell>
          <cell r="H2477" t="str">
            <v/>
          </cell>
          <cell r="I2477" t="str">
            <v/>
          </cell>
          <cell r="K2477" t="str">
            <v/>
          </cell>
        </row>
        <row r="2478">
          <cell r="A2478" t="str">
            <v/>
          </cell>
          <cell r="B2478" t="str">
            <v/>
          </cell>
          <cell r="C2478" t="str">
            <v/>
          </cell>
          <cell r="D2478" t="str">
            <v/>
          </cell>
          <cell r="E2478" t="str">
            <v/>
          </cell>
          <cell r="G2478" t="str">
            <v/>
          </cell>
          <cell r="H2478" t="str">
            <v/>
          </cell>
          <cell r="I2478" t="str">
            <v/>
          </cell>
          <cell r="K2478" t="str">
            <v/>
          </cell>
        </row>
        <row r="2479">
          <cell r="A2479" t="str">
            <v/>
          </cell>
          <cell r="B2479" t="str">
            <v/>
          </cell>
          <cell r="C2479" t="str">
            <v/>
          </cell>
          <cell r="D2479" t="str">
            <v/>
          </cell>
          <cell r="E2479" t="str">
            <v/>
          </cell>
          <cell r="G2479" t="str">
            <v/>
          </cell>
          <cell r="H2479" t="str">
            <v/>
          </cell>
          <cell r="I2479" t="str">
            <v/>
          </cell>
          <cell r="K2479" t="str">
            <v/>
          </cell>
        </row>
        <row r="2480">
          <cell r="A2480" t="str">
            <v/>
          </cell>
          <cell r="B2480" t="str">
            <v/>
          </cell>
          <cell r="C2480" t="str">
            <v/>
          </cell>
          <cell r="D2480" t="str">
            <v/>
          </cell>
          <cell r="E2480" t="str">
            <v/>
          </cell>
          <cell r="G2480" t="str">
            <v/>
          </cell>
          <cell r="H2480" t="str">
            <v/>
          </cell>
          <cell r="I2480" t="str">
            <v/>
          </cell>
          <cell r="K2480" t="str">
            <v/>
          </cell>
        </row>
        <row r="2481">
          <cell r="A2481" t="str">
            <v/>
          </cell>
          <cell r="B2481" t="str">
            <v/>
          </cell>
          <cell r="C2481" t="str">
            <v/>
          </cell>
          <cell r="D2481" t="str">
            <v/>
          </cell>
          <cell r="E2481" t="str">
            <v/>
          </cell>
          <cell r="G2481" t="str">
            <v/>
          </cell>
          <cell r="H2481" t="str">
            <v/>
          </cell>
          <cell r="I2481" t="str">
            <v/>
          </cell>
          <cell r="K2481" t="str">
            <v/>
          </cell>
        </row>
        <row r="2482">
          <cell r="A2482" t="str">
            <v/>
          </cell>
          <cell r="B2482" t="str">
            <v/>
          </cell>
          <cell r="C2482" t="str">
            <v/>
          </cell>
          <cell r="D2482" t="str">
            <v/>
          </cell>
          <cell r="E2482" t="str">
            <v/>
          </cell>
          <cell r="G2482" t="str">
            <v/>
          </cell>
          <cell r="H2482" t="str">
            <v/>
          </cell>
          <cell r="I2482" t="str">
            <v/>
          </cell>
          <cell r="K2482" t="str">
            <v/>
          </cell>
        </row>
        <row r="2483">
          <cell r="A2483" t="str">
            <v/>
          </cell>
          <cell r="B2483" t="str">
            <v/>
          </cell>
          <cell r="C2483" t="str">
            <v/>
          </cell>
          <cell r="D2483" t="str">
            <v/>
          </cell>
          <cell r="E2483" t="str">
            <v/>
          </cell>
          <cell r="G2483" t="str">
            <v/>
          </cell>
          <cell r="H2483" t="str">
            <v/>
          </cell>
          <cell r="I2483" t="str">
            <v/>
          </cell>
          <cell r="K2483" t="str">
            <v/>
          </cell>
        </row>
        <row r="2484">
          <cell r="A2484" t="str">
            <v/>
          </cell>
          <cell r="B2484" t="str">
            <v/>
          </cell>
          <cell r="C2484" t="str">
            <v/>
          </cell>
          <cell r="D2484" t="str">
            <v/>
          </cell>
          <cell r="E2484" t="str">
            <v/>
          </cell>
          <cell r="G2484" t="str">
            <v/>
          </cell>
          <cell r="H2484" t="str">
            <v/>
          </cell>
          <cell r="I2484" t="str">
            <v/>
          </cell>
          <cell r="K2484" t="str">
            <v/>
          </cell>
        </row>
        <row r="2485">
          <cell r="A2485" t="str">
            <v/>
          </cell>
          <cell r="B2485" t="str">
            <v/>
          </cell>
          <cell r="C2485" t="str">
            <v/>
          </cell>
          <cell r="D2485" t="str">
            <v/>
          </cell>
          <cell r="E2485" t="str">
            <v/>
          </cell>
          <cell r="G2485" t="str">
            <v/>
          </cell>
          <cell r="H2485" t="str">
            <v/>
          </cell>
          <cell r="I2485" t="str">
            <v/>
          </cell>
          <cell r="K2485" t="str">
            <v/>
          </cell>
        </row>
        <row r="2486">
          <cell r="A2486" t="str">
            <v/>
          </cell>
          <cell r="B2486" t="str">
            <v/>
          </cell>
          <cell r="C2486" t="str">
            <v/>
          </cell>
          <cell r="D2486" t="str">
            <v/>
          </cell>
          <cell r="E2486" t="str">
            <v/>
          </cell>
          <cell r="G2486" t="str">
            <v/>
          </cell>
          <cell r="H2486" t="str">
            <v/>
          </cell>
          <cell r="I2486" t="str">
            <v/>
          </cell>
          <cell r="K2486" t="str">
            <v/>
          </cell>
        </row>
        <row r="2487">
          <cell r="A2487" t="str">
            <v/>
          </cell>
          <cell r="B2487" t="str">
            <v/>
          </cell>
          <cell r="C2487" t="str">
            <v/>
          </cell>
          <cell r="D2487" t="str">
            <v/>
          </cell>
          <cell r="E2487" t="str">
            <v/>
          </cell>
          <cell r="G2487" t="str">
            <v/>
          </cell>
          <cell r="H2487" t="str">
            <v/>
          </cell>
          <cell r="I2487" t="str">
            <v/>
          </cell>
          <cell r="K2487" t="str">
            <v/>
          </cell>
        </row>
        <row r="2488">
          <cell r="A2488" t="str">
            <v/>
          </cell>
          <cell r="B2488" t="str">
            <v/>
          </cell>
          <cell r="C2488" t="str">
            <v/>
          </cell>
          <cell r="D2488" t="str">
            <v/>
          </cell>
          <cell r="E2488" t="str">
            <v/>
          </cell>
          <cell r="G2488" t="str">
            <v/>
          </cell>
          <cell r="H2488" t="str">
            <v/>
          </cell>
          <cell r="I2488" t="str">
            <v/>
          </cell>
          <cell r="K2488" t="str">
            <v/>
          </cell>
        </row>
        <row r="2489">
          <cell r="A2489" t="str">
            <v/>
          </cell>
          <cell r="B2489" t="str">
            <v/>
          </cell>
          <cell r="C2489" t="str">
            <v/>
          </cell>
          <cell r="D2489" t="str">
            <v/>
          </cell>
          <cell r="E2489" t="str">
            <v/>
          </cell>
          <cell r="G2489" t="str">
            <v/>
          </cell>
          <cell r="H2489" t="str">
            <v/>
          </cell>
          <cell r="I2489" t="str">
            <v/>
          </cell>
          <cell r="K2489" t="str">
            <v/>
          </cell>
        </row>
        <row r="2490">
          <cell r="A2490" t="str">
            <v/>
          </cell>
          <cell r="B2490" t="str">
            <v/>
          </cell>
          <cell r="C2490" t="str">
            <v/>
          </cell>
          <cell r="D2490" t="str">
            <v/>
          </cell>
          <cell r="E2490" t="str">
            <v/>
          </cell>
          <cell r="G2490" t="str">
            <v/>
          </cell>
          <cell r="H2490" t="str">
            <v/>
          </cell>
          <cell r="I2490" t="str">
            <v/>
          </cell>
          <cell r="K2490" t="str">
            <v/>
          </cell>
        </row>
        <row r="2491">
          <cell r="A2491" t="str">
            <v/>
          </cell>
          <cell r="B2491" t="str">
            <v/>
          </cell>
          <cell r="C2491" t="str">
            <v/>
          </cell>
          <cell r="D2491" t="str">
            <v/>
          </cell>
          <cell r="E2491" t="str">
            <v/>
          </cell>
          <cell r="G2491" t="str">
            <v/>
          </cell>
          <cell r="H2491" t="str">
            <v/>
          </cell>
          <cell r="I2491" t="str">
            <v/>
          </cell>
          <cell r="K2491" t="str">
            <v/>
          </cell>
        </row>
        <row r="2492">
          <cell r="A2492" t="str">
            <v/>
          </cell>
          <cell r="B2492" t="str">
            <v/>
          </cell>
          <cell r="C2492" t="str">
            <v/>
          </cell>
          <cell r="D2492" t="str">
            <v/>
          </cell>
          <cell r="E2492" t="str">
            <v/>
          </cell>
          <cell r="G2492" t="str">
            <v/>
          </cell>
          <cell r="H2492" t="str">
            <v/>
          </cell>
          <cell r="I2492" t="str">
            <v/>
          </cell>
          <cell r="K2492" t="str">
            <v/>
          </cell>
        </row>
        <row r="2493">
          <cell r="A2493" t="str">
            <v/>
          </cell>
          <cell r="B2493" t="str">
            <v/>
          </cell>
          <cell r="C2493" t="str">
            <v/>
          </cell>
          <cell r="D2493" t="str">
            <v/>
          </cell>
          <cell r="E2493" t="str">
            <v/>
          </cell>
          <cell r="G2493" t="str">
            <v/>
          </cell>
          <cell r="H2493" t="str">
            <v/>
          </cell>
          <cell r="I2493" t="str">
            <v/>
          </cell>
          <cell r="K2493" t="str">
            <v/>
          </cell>
        </row>
        <row r="2494">
          <cell r="A2494" t="str">
            <v/>
          </cell>
          <cell r="B2494" t="str">
            <v/>
          </cell>
          <cell r="C2494" t="str">
            <v/>
          </cell>
          <cell r="D2494" t="str">
            <v/>
          </cell>
          <cell r="E2494" t="str">
            <v/>
          </cell>
          <cell r="G2494" t="str">
            <v/>
          </cell>
          <cell r="H2494" t="str">
            <v/>
          </cell>
          <cell r="I2494" t="str">
            <v/>
          </cell>
          <cell r="K2494" t="str">
            <v/>
          </cell>
        </row>
        <row r="2495">
          <cell r="A2495" t="str">
            <v/>
          </cell>
          <cell r="B2495" t="str">
            <v/>
          </cell>
          <cell r="C2495" t="str">
            <v/>
          </cell>
          <cell r="D2495" t="str">
            <v/>
          </cell>
          <cell r="E2495" t="str">
            <v/>
          </cell>
          <cell r="G2495" t="str">
            <v/>
          </cell>
          <cell r="H2495" t="str">
            <v/>
          </cell>
          <cell r="I2495" t="str">
            <v/>
          </cell>
          <cell r="K2495" t="str">
            <v/>
          </cell>
        </row>
        <row r="2496">
          <cell r="A2496" t="str">
            <v/>
          </cell>
          <cell r="B2496" t="str">
            <v/>
          </cell>
          <cell r="C2496" t="str">
            <v/>
          </cell>
          <cell r="D2496" t="str">
            <v/>
          </cell>
          <cell r="E2496" t="str">
            <v/>
          </cell>
          <cell r="G2496" t="str">
            <v/>
          </cell>
          <cell r="H2496" t="str">
            <v/>
          </cell>
          <cell r="I2496" t="str">
            <v/>
          </cell>
          <cell r="K2496" t="str">
            <v/>
          </cell>
        </row>
        <row r="2497">
          <cell r="A2497" t="str">
            <v/>
          </cell>
          <cell r="B2497" t="str">
            <v/>
          </cell>
          <cell r="C2497" t="str">
            <v/>
          </cell>
          <cell r="D2497" t="str">
            <v/>
          </cell>
          <cell r="E2497" t="str">
            <v/>
          </cell>
          <cell r="G2497" t="str">
            <v/>
          </cell>
          <cell r="H2497" t="str">
            <v/>
          </cell>
          <cell r="I2497" t="str">
            <v/>
          </cell>
          <cell r="K2497" t="str">
            <v/>
          </cell>
        </row>
        <row r="2498">
          <cell r="A2498" t="str">
            <v/>
          </cell>
          <cell r="B2498" t="str">
            <v/>
          </cell>
          <cell r="C2498" t="str">
            <v/>
          </cell>
          <cell r="D2498" t="str">
            <v/>
          </cell>
          <cell r="E2498" t="str">
            <v/>
          </cell>
          <cell r="G2498" t="str">
            <v/>
          </cell>
          <cell r="H2498" t="str">
            <v/>
          </cell>
          <cell r="I2498" t="str">
            <v/>
          </cell>
          <cell r="K2498" t="str">
            <v/>
          </cell>
        </row>
        <row r="2499">
          <cell r="A2499" t="str">
            <v/>
          </cell>
          <cell r="B2499" t="str">
            <v/>
          </cell>
          <cell r="C2499" t="str">
            <v/>
          </cell>
          <cell r="D2499" t="str">
            <v/>
          </cell>
          <cell r="E2499" t="str">
            <v/>
          </cell>
          <cell r="G2499" t="str">
            <v/>
          </cell>
          <cell r="H2499" t="str">
            <v/>
          </cell>
          <cell r="I2499" t="str">
            <v/>
          </cell>
          <cell r="K2499" t="str">
            <v/>
          </cell>
        </row>
        <row r="2500">
          <cell r="A2500" t="str">
            <v/>
          </cell>
          <cell r="B2500" t="str">
            <v/>
          </cell>
          <cell r="C2500" t="str">
            <v/>
          </cell>
          <cell r="D2500" t="str">
            <v/>
          </cell>
          <cell r="E2500" t="str">
            <v/>
          </cell>
          <cell r="G2500" t="str">
            <v/>
          </cell>
          <cell r="H2500" t="str">
            <v/>
          </cell>
          <cell r="I2500" t="str">
            <v/>
          </cell>
          <cell r="K2500" t="str">
            <v/>
          </cell>
        </row>
        <row r="2501">
          <cell r="A2501" t="str">
            <v/>
          </cell>
          <cell r="B2501" t="str">
            <v/>
          </cell>
          <cell r="C2501" t="str">
            <v/>
          </cell>
          <cell r="D2501" t="str">
            <v/>
          </cell>
          <cell r="E2501" t="str">
            <v/>
          </cell>
          <cell r="G2501" t="str">
            <v/>
          </cell>
          <cell r="H2501" t="str">
            <v/>
          </cell>
          <cell r="I2501" t="str">
            <v/>
          </cell>
          <cell r="K2501" t="str">
            <v/>
          </cell>
        </row>
        <row r="2502">
          <cell r="A2502" t="str">
            <v/>
          </cell>
          <cell r="B2502" t="str">
            <v/>
          </cell>
          <cell r="C2502" t="str">
            <v/>
          </cell>
          <cell r="D2502" t="str">
            <v/>
          </cell>
          <cell r="E2502" t="str">
            <v/>
          </cell>
          <cell r="G2502" t="str">
            <v/>
          </cell>
          <cell r="H2502" t="str">
            <v/>
          </cell>
          <cell r="I2502" t="str">
            <v/>
          </cell>
          <cell r="K2502" t="str">
            <v/>
          </cell>
        </row>
        <row r="2503">
          <cell r="A2503" t="str">
            <v/>
          </cell>
          <cell r="B2503" t="str">
            <v/>
          </cell>
          <cell r="C2503" t="str">
            <v/>
          </cell>
          <cell r="D2503" t="str">
            <v/>
          </cell>
          <cell r="E2503" t="str">
            <v/>
          </cell>
          <cell r="G2503" t="str">
            <v/>
          </cell>
          <cell r="H2503" t="str">
            <v/>
          </cell>
          <cell r="I2503" t="str">
            <v/>
          </cell>
          <cell r="K2503" t="str">
            <v/>
          </cell>
        </row>
        <row r="2505">
          <cell r="A2505" t="str">
            <v>No of Holes</v>
          </cell>
          <cell r="B2505" t="str">
            <v>Avg. Hole Depth</v>
          </cell>
          <cell r="C2505" t="str">
            <v>Total Volume</v>
          </cell>
          <cell r="D2505" t="str">
            <v>Total Explosives</v>
          </cell>
          <cell r="G2505" t="str">
            <v>Avg. Loading Height</v>
          </cell>
          <cell r="H2505" t="str">
            <v>Avg. PF</v>
          </cell>
          <cell r="I2505" t="str">
            <v>Avg. Stemming</v>
          </cell>
          <cell r="K2505" t="str">
            <v>Avg. In Hole Density</v>
          </cell>
        </row>
        <row r="2506">
          <cell r="A2506">
            <v>0</v>
          </cell>
          <cell r="B2506" t="str">
            <v/>
          </cell>
          <cell r="C2506">
            <v>0</v>
          </cell>
          <cell r="D2506">
            <v>0</v>
          </cell>
          <cell r="E2506">
            <v>0</v>
          </cell>
          <cell r="G2506" t="str">
            <v/>
          </cell>
          <cell r="H2506" t="str">
            <v/>
          </cell>
          <cell r="I2506" t="str">
            <v/>
          </cell>
          <cell r="K2506" t="str">
            <v/>
          </cell>
        </row>
        <row r="2508">
          <cell r="A2508" t="str">
            <v>CP4 PATTERN 4</v>
          </cell>
          <cell r="D2508">
            <v>0</v>
          </cell>
        </row>
        <row r="2509">
          <cell r="A2509" t="str">
            <v>Hole #</v>
          </cell>
          <cell r="B2509" t="str">
            <v>Design Depth</v>
          </cell>
          <cell r="C2509" t="str">
            <v>BCM</v>
          </cell>
          <cell r="D2509" t="str">
            <v>Design Bulk Charge</v>
          </cell>
          <cell r="E2509" t="str">
            <v>Design Package Charge</v>
          </cell>
          <cell r="F2509" t="str">
            <v>Insert "P" if loading with Package</v>
          </cell>
          <cell r="G2509" t="str">
            <v xml:space="preserve"> Loading Height</v>
          </cell>
          <cell r="H2509" t="str">
            <v>PF per Hole</v>
          </cell>
          <cell r="I2509" t="str">
            <v>Design Stemming Height</v>
          </cell>
          <cell r="J2509" t="str">
            <v>Actual Stemming Height</v>
          </cell>
          <cell r="K2509" t="str">
            <v>Average In Hole Density</v>
          </cell>
        </row>
        <row r="2510">
          <cell r="A2510" t="str">
            <v/>
          </cell>
          <cell r="B2510" t="str">
            <v/>
          </cell>
          <cell r="C2510" t="str">
            <v/>
          </cell>
          <cell r="D2510" t="str">
            <v/>
          </cell>
          <cell r="E2510" t="str">
            <v/>
          </cell>
          <cell r="G2510" t="str">
            <v/>
          </cell>
          <cell r="H2510" t="str">
            <v/>
          </cell>
          <cell r="I2510" t="str">
            <v/>
          </cell>
          <cell r="K2510" t="str">
            <v/>
          </cell>
        </row>
        <row r="2511">
          <cell r="A2511" t="str">
            <v/>
          </cell>
          <cell r="B2511" t="str">
            <v/>
          </cell>
          <cell r="C2511" t="str">
            <v/>
          </cell>
          <cell r="D2511" t="str">
            <v/>
          </cell>
          <cell r="E2511" t="str">
            <v/>
          </cell>
          <cell r="G2511" t="str">
            <v/>
          </cell>
          <cell r="H2511" t="str">
            <v/>
          </cell>
          <cell r="I2511" t="str">
            <v/>
          </cell>
          <cell r="K2511" t="str">
            <v/>
          </cell>
        </row>
        <row r="2512">
          <cell r="A2512" t="str">
            <v/>
          </cell>
          <cell r="B2512" t="str">
            <v/>
          </cell>
          <cell r="C2512" t="str">
            <v/>
          </cell>
          <cell r="D2512" t="str">
            <v/>
          </cell>
          <cell r="E2512" t="str">
            <v/>
          </cell>
          <cell r="G2512" t="str">
            <v/>
          </cell>
          <cell r="H2512" t="str">
            <v/>
          </cell>
          <cell r="I2512" t="str">
            <v/>
          </cell>
          <cell r="K2512" t="str">
            <v/>
          </cell>
        </row>
        <row r="2513">
          <cell r="A2513" t="str">
            <v/>
          </cell>
          <cell r="B2513" t="str">
            <v/>
          </cell>
          <cell r="C2513" t="str">
            <v/>
          </cell>
          <cell r="D2513" t="str">
            <v/>
          </cell>
          <cell r="E2513" t="str">
            <v/>
          </cell>
          <cell r="G2513" t="str">
            <v/>
          </cell>
          <cell r="H2513" t="str">
            <v/>
          </cell>
          <cell r="I2513" t="str">
            <v/>
          </cell>
          <cell r="K2513" t="str">
            <v/>
          </cell>
        </row>
        <row r="2514">
          <cell r="A2514" t="str">
            <v/>
          </cell>
          <cell r="B2514" t="str">
            <v/>
          </cell>
          <cell r="C2514" t="str">
            <v/>
          </cell>
          <cell r="D2514" t="str">
            <v/>
          </cell>
          <cell r="E2514" t="str">
            <v/>
          </cell>
          <cell r="G2514" t="str">
            <v/>
          </cell>
          <cell r="H2514" t="str">
            <v/>
          </cell>
          <cell r="I2514" t="str">
            <v/>
          </cell>
          <cell r="K2514" t="str">
            <v/>
          </cell>
        </row>
        <row r="2515">
          <cell r="A2515" t="str">
            <v/>
          </cell>
          <cell r="B2515" t="str">
            <v/>
          </cell>
          <cell r="C2515" t="str">
            <v/>
          </cell>
          <cell r="D2515" t="str">
            <v/>
          </cell>
          <cell r="E2515" t="str">
            <v/>
          </cell>
          <cell r="G2515" t="str">
            <v/>
          </cell>
          <cell r="H2515" t="str">
            <v/>
          </cell>
          <cell r="I2515" t="str">
            <v/>
          </cell>
          <cell r="K2515" t="str">
            <v/>
          </cell>
        </row>
        <row r="2516">
          <cell r="A2516" t="str">
            <v/>
          </cell>
          <cell r="B2516" t="str">
            <v/>
          </cell>
          <cell r="C2516" t="str">
            <v/>
          </cell>
          <cell r="D2516" t="str">
            <v/>
          </cell>
          <cell r="E2516" t="str">
            <v/>
          </cell>
          <cell r="G2516" t="str">
            <v/>
          </cell>
          <cell r="H2516" t="str">
            <v/>
          </cell>
          <cell r="I2516" t="str">
            <v/>
          </cell>
          <cell r="K2516" t="str">
            <v/>
          </cell>
        </row>
        <row r="2517">
          <cell r="A2517" t="str">
            <v/>
          </cell>
          <cell r="B2517" t="str">
            <v/>
          </cell>
          <cell r="C2517" t="str">
            <v/>
          </cell>
          <cell r="D2517" t="str">
            <v/>
          </cell>
          <cell r="E2517" t="str">
            <v/>
          </cell>
          <cell r="G2517" t="str">
            <v/>
          </cell>
          <cell r="H2517" t="str">
            <v/>
          </cell>
          <cell r="I2517" t="str">
            <v/>
          </cell>
          <cell r="K2517" t="str">
            <v/>
          </cell>
        </row>
        <row r="2518">
          <cell r="A2518" t="str">
            <v/>
          </cell>
          <cell r="B2518" t="str">
            <v/>
          </cell>
          <cell r="C2518" t="str">
            <v/>
          </cell>
          <cell r="D2518" t="str">
            <v/>
          </cell>
          <cell r="E2518" t="str">
            <v/>
          </cell>
          <cell r="G2518" t="str">
            <v/>
          </cell>
          <cell r="H2518" t="str">
            <v/>
          </cell>
          <cell r="I2518" t="str">
            <v/>
          </cell>
          <cell r="K2518" t="str">
            <v/>
          </cell>
        </row>
        <row r="2519">
          <cell r="A2519" t="str">
            <v/>
          </cell>
          <cell r="B2519" t="str">
            <v/>
          </cell>
          <cell r="C2519" t="str">
            <v/>
          </cell>
          <cell r="D2519" t="str">
            <v/>
          </cell>
          <cell r="E2519" t="str">
            <v/>
          </cell>
          <cell r="G2519" t="str">
            <v/>
          </cell>
          <cell r="H2519" t="str">
            <v/>
          </cell>
          <cell r="I2519" t="str">
            <v/>
          </cell>
          <cell r="K2519" t="str">
            <v/>
          </cell>
        </row>
        <row r="2520">
          <cell r="A2520" t="str">
            <v/>
          </cell>
          <cell r="B2520" t="str">
            <v/>
          </cell>
          <cell r="C2520" t="str">
            <v/>
          </cell>
          <cell r="D2520" t="str">
            <v/>
          </cell>
          <cell r="E2520" t="str">
            <v/>
          </cell>
          <cell r="G2520" t="str">
            <v/>
          </cell>
          <cell r="H2520" t="str">
            <v/>
          </cell>
          <cell r="I2520" t="str">
            <v/>
          </cell>
          <cell r="K2520" t="str">
            <v/>
          </cell>
        </row>
        <row r="2521">
          <cell r="A2521" t="str">
            <v/>
          </cell>
          <cell r="B2521" t="str">
            <v/>
          </cell>
          <cell r="C2521" t="str">
            <v/>
          </cell>
          <cell r="D2521" t="str">
            <v/>
          </cell>
          <cell r="E2521" t="str">
            <v/>
          </cell>
          <cell r="G2521" t="str">
            <v/>
          </cell>
          <cell r="H2521" t="str">
            <v/>
          </cell>
          <cell r="I2521" t="str">
            <v/>
          </cell>
          <cell r="K2521" t="str">
            <v/>
          </cell>
        </row>
        <row r="2522">
          <cell r="A2522" t="str">
            <v/>
          </cell>
          <cell r="B2522" t="str">
            <v/>
          </cell>
          <cell r="C2522" t="str">
            <v/>
          </cell>
          <cell r="D2522" t="str">
            <v/>
          </cell>
          <cell r="E2522" t="str">
            <v/>
          </cell>
          <cell r="G2522" t="str">
            <v/>
          </cell>
          <cell r="H2522" t="str">
            <v/>
          </cell>
          <cell r="I2522" t="str">
            <v/>
          </cell>
          <cell r="K2522" t="str">
            <v/>
          </cell>
        </row>
        <row r="2523">
          <cell r="A2523" t="str">
            <v/>
          </cell>
          <cell r="B2523" t="str">
            <v/>
          </cell>
          <cell r="C2523" t="str">
            <v/>
          </cell>
          <cell r="D2523" t="str">
            <v/>
          </cell>
          <cell r="E2523" t="str">
            <v/>
          </cell>
          <cell r="G2523" t="str">
            <v/>
          </cell>
          <cell r="H2523" t="str">
            <v/>
          </cell>
          <cell r="I2523" t="str">
            <v/>
          </cell>
          <cell r="K2523" t="str">
            <v/>
          </cell>
        </row>
        <row r="2524">
          <cell r="A2524" t="str">
            <v/>
          </cell>
          <cell r="B2524" t="str">
            <v/>
          </cell>
          <cell r="C2524" t="str">
            <v/>
          </cell>
          <cell r="D2524" t="str">
            <v/>
          </cell>
          <cell r="E2524" t="str">
            <v/>
          </cell>
          <cell r="G2524" t="str">
            <v/>
          </cell>
          <cell r="H2524" t="str">
            <v/>
          </cell>
          <cell r="I2524" t="str">
            <v/>
          </cell>
          <cell r="K2524" t="str">
            <v/>
          </cell>
        </row>
        <row r="2525">
          <cell r="A2525" t="str">
            <v/>
          </cell>
          <cell r="B2525" t="str">
            <v/>
          </cell>
          <cell r="C2525" t="str">
            <v/>
          </cell>
          <cell r="D2525" t="str">
            <v/>
          </cell>
          <cell r="E2525" t="str">
            <v/>
          </cell>
          <cell r="G2525" t="str">
            <v/>
          </cell>
          <cell r="H2525" t="str">
            <v/>
          </cell>
          <cell r="I2525" t="str">
            <v/>
          </cell>
          <cell r="K2525" t="str">
            <v/>
          </cell>
        </row>
        <row r="2526">
          <cell r="A2526" t="str">
            <v/>
          </cell>
          <cell r="B2526" t="str">
            <v/>
          </cell>
          <cell r="C2526" t="str">
            <v/>
          </cell>
          <cell r="D2526" t="str">
            <v/>
          </cell>
          <cell r="E2526" t="str">
            <v/>
          </cell>
          <cell r="G2526" t="str">
            <v/>
          </cell>
          <cell r="H2526" t="str">
            <v/>
          </cell>
          <cell r="I2526" t="str">
            <v/>
          </cell>
          <cell r="K2526" t="str">
            <v/>
          </cell>
        </row>
        <row r="2527">
          <cell r="A2527" t="str">
            <v/>
          </cell>
          <cell r="B2527" t="str">
            <v/>
          </cell>
          <cell r="C2527" t="str">
            <v/>
          </cell>
          <cell r="D2527" t="str">
            <v/>
          </cell>
          <cell r="E2527" t="str">
            <v/>
          </cell>
          <cell r="G2527" t="str">
            <v/>
          </cell>
          <cell r="H2527" t="str">
            <v/>
          </cell>
          <cell r="I2527" t="str">
            <v/>
          </cell>
          <cell r="K2527" t="str">
            <v/>
          </cell>
        </row>
        <row r="2528">
          <cell r="A2528" t="str">
            <v/>
          </cell>
          <cell r="B2528" t="str">
            <v/>
          </cell>
          <cell r="C2528" t="str">
            <v/>
          </cell>
          <cell r="D2528" t="str">
            <v/>
          </cell>
          <cell r="E2528" t="str">
            <v/>
          </cell>
          <cell r="G2528" t="str">
            <v/>
          </cell>
          <cell r="H2528" t="str">
            <v/>
          </cell>
          <cell r="I2528" t="str">
            <v/>
          </cell>
          <cell r="K2528" t="str">
            <v/>
          </cell>
        </row>
        <row r="2529">
          <cell r="A2529" t="str">
            <v/>
          </cell>
          <cell r="B2529" t="str">
            <v/>
          </cell>
          <cell r="C2529" t="str">
            <v/>
          </cell>
          <cell r="D2529" t="str">
            <v/>
          </cell>
          <cell r="E2529" t="str">
            <v/>
          </cell>
          <cell r="G2529" t="str">
            <v/>
          </cell>
          <cell r="H2529" t="str">
            <v/>
          </cell>
          <cell r="I2529" t="str">
            <v/>
          </cell>
          <cell r="K2529" t="str">
            <v/>
          </cell>
        </row>
        <row r="2530">
          <cell r="A2530" t="str">
            <v/>
          </cell>
          <cell r="B2530" t="str">
            <v/>
          </cell>
          <cell r="C2530" t="str">
            <v/>
          </cell>
          <cell r="D2530" t="str">
            <v/>
          </cell>
          <cell r="E2530" t="str">
            <v/>
          </cell>
          <cell r="G2530" t="str">
            <v/>
          </cell>
          <cell r="H2530" t="str">
            <v/>
          </cell>
          <cell r="I2530" t="str">
            <v/>
          </cell>
          <cell r="K2530" t="str">
            <v/>
          </cell>
        </row>
        <row r="2531">
          <cell r="A2531" t="str">
            <v/>
          </cell>
          <cell r="B2531" t="str">
            <v/>
          </cell>
          <cell r="C2531" t="str">
            <v/>
          </cell>
          <cell r="D2531" t="str">
            <v/>
          </cell>
          <cell r="E2531" t="str">
            <v/>
          </cell>
          <cell r="G2531" t="str">
            <v/>
          </cell>
          <cell r="H2531" t="str">
            <v/>
          </cell>
          <cell r="I2531" t="str">
            <v/>
          </cell>
          <cell r="K2531" t="str">
            <v/>
          </cell>
        </row>
        <row r="2532">
          <cell r="A2532" t="str">
            <v/>
          </cell>
          <cell r="B2532" t="str">
            <v/>
          </cell>
          <cell r="C2532" t="str">
            <v/>
          </cell>
          <cell r="D2532" t="str">
            <v/>
          </cell>
          <cell r="E2532" t="str">
            <v/>
          </cell>
          <cell r="G2532" t="str">
            <v/>
          </cell>
          <cell r="H2532" t="str">
            <v/>
          </cell>
          <cell r="I2532" t="str">
            <v/>
          </cell>
          <cell r="K2532" t="str">
            <v/>
          </cell>
        </row>
        <row r="2533">
          <cell r="A2533" t="str">
            <v/>
          </cell>
          <cell r="B2533" t="str">
            <v/>
          </cell>
          <cell r="C2533" t="str">
            <v/>
          </cell>
          <cell r="D2533" t="str">
            <v/>
          </cell>
          <cell r="E2533" t="str">
            <v/>
          </cell>
          <cell r="G2533" t="str">
            <v/>
          </cell>
          <cell r="H2533" t="str">
            <v/>
          </cell>
          <cell r="I2533" t="str">
            <v/>
          </cell>
          <cell r="K2533" t="str">
            <v/>
          </cell>
        </row>
        <row r="2534">
          <cell r="A2534" t="str">
            <v/>
          </cell>
          <cell r="B2534" t="str">
            <v/>
          </cell>
          <cell r="C2534" t="str">
            <v/>
          </cell>
          <cell r="D2534" t="str">
            <v/>
          </cell>
          <cell r="E2534" t="str">
            <v/>
          </cell>
          <cell r="G2534" t="str">
            <v/>
          </cell>
          <cell r="H2534" t="str">
            <v/>
          </cell>
          <cell r="I2534" t="str">
            <v/>
          </cell>
          <cell r="K2534" t="str">
            <v/>
          </cell>
        </row>
        <row r="2535">
          <cell r="A2535" t="str">
            <v/>
          </cell>
          <cell r="B2535" t="str">
            <v/>
          </cell>
          <cell r="C2535" t="str">
            <v/>
          </cell>
          <cell r="D2535" t="str">
            <v/>
          </cell>
          <cell r="E2535" t="str">
            <v/>
          </cell>
          <cell r="G2535" t="str">
            <v/>
          </cell>
          <cell r="H2535" t="str">
            <v/>
          </cell>
          <cell r="I2535" t="str">
            <v/>
          </cell>
          <cell r="K2535" t="str">
            <v/>
          </cell>
        </row>
        <row r="2536">
          <cell r="A2536" t="str">
            <v/>
          </cell>
          <cell r="B2536" t="str">
            <v/>
          </cell>
          <cell r="C2536" t="str">
            <v/>
          </cell>
          <cell r="D2536" t="str">
            <v/>
          </cell>
          <cell r="E2536" t="str">
            <v/>
          </cell>
          <cell r="G2536" t="str">
            <v/>
          </cell>
          <cell r="H2536" t="str">
            <v/>
          </cell>
          <cell r="I2536" t="str">
            <v/>
          </cell>
          <cell r="K2536" t="str">
            <v/>
          </cell>
        </row>
        <row r="2537">
          <cell r="A2537" t="str">
            <v/>
          </cell>
          <cell r="B2537" t="str">
            <v/>
          </cell>
          <cell r="C2537" t="str">
            <v/>
          </cell>
          <cell r="D2537" t="str">
            <v/>
          </cell>
          <cell r="E2537" t="str">
            <v/>
          </cell>
          <cell r="G2537" t="str">
            <v/>
          </cell>
          <cell r="H2537" t="str">
            <v/>
          </cell>
          <cell r="I2537" t="str">
            <v/>
          </cell>
          <cell r="K2537" t="str">
            <v/>
          </cell>
        </row>
        <row r="2538">
          <cell r="A2538" t="str">
            <v/>
          </cell>
          <cell r="B2538" t="str">
            <v/>
          </cell>
          <cell r="C2538" t="str">
            <v/>
          </cell>
          <cell r="D2538" t="str">
            <v/>
          </cell>
          <cell r="E2538" t="str">
            <v/>
          </cell>
          <cell r="G2538" t="str">
            <v/>
          </cell>
          <cell r="H2538" t="str">
            <v/>
          </cell>
          <cell r="I2538" t="str">
            <v/>
          </cell>
          <cell r="K2538" t="str">
            <v/>
          </cell>
        </row>
        <row r="2539">
          <cell r="A2539" t="str">
            <v/>
          </cell>
          <cell r="B2539" t="str">
            <v/>
          </cell>
          <cell r="C2539" t="str">
            <v/>
          </cell>
          <cell r="D2539" t="str">
            <v/>
          </cell>
          <cell r="E2539" t="str">
            <v/>
          </cell>
          <cell r="G2539" t="str">
            <v/>
          </cell>
          <cell r="H2539" t="str">
            <v/>
          </cell>
          <cell r="I2539" t="str">
            <v/>
          </cell>
          <cell r="K2539" t="str">
            <v/>
          </cell>
        </row>
        <row r="2540">
          <cell r="A2540" t="str">
            <v/>
          </cell>
          <cell r="B2540" t="str">
            <v/>
          </cell>
          <cell r="C2540" t="str">
            <v/>
          </cell>
          <cell r="D2540" t="str">
            <v/>
          </cell>
          <cell r="E2540" t="str">
            <v/>
          </cell>
          <cell r="G2540" t="str">
            <v/>
          </cell>
          <cell r="H2540" t="str">
            <v/>
          </cell>
          <cell r="I2540" t="str">
            <v/>
          </cell>
          <cell r="K2540" t="str">
            <v/>
          </cell>
        </row>
        <row r="2541">
          <cell r="A2541" t="str">
            <v/>
          </cell>
          <cell r="B2541" t="str">
            <v/>
          </cell>
          <cell r="C2541" t="str">
            <v/>
          </cell>
          <cell r="D2541" t="str">
            <v/>
          </cell>
          <cell r="E2541" t="str">
            <v/>
          </cell>
          <cell r="G2541" t="str">
            <v/>
          </cell>
          <cell r="H2541" t="str">
            <v/>
          </cell>
          <cell r="I2541" t="str">
            <v/>
          </cell>
          <cell r="K2541" t="str">
            <v/>
          </cell>
        </row>
        <row r="2542">
          <cell r="A2542" t="str">
            <v/>
          </cell>
          <cell r="B2542" t="str">
            <v/>
          </cell>
          <cell r="C2542" t="str">
            <v/>
          </cell>
          <cell r="D2542" t="str">
            <v/>
          </cell>
          <cell r="E2542" t="str">
            <v/>
          </cell>
          <cell r="G2542" t="str">
            <v/>
          </cell>
          <cell r="H2542" t="str">
            <v/>
          </cell>
          <cell r="I2542" t="str">
            <v/>
          </cell>
          <cell r="K2542" t="str">
            <v/>
          </cell>
        </row>
        <row r="2543">
          <cell r="A2543" t="str">
            <v/>
          </cell>
          <cell r="B2543" t="str">
            <v/>
          </cell>
          <cell r="C2543" t="str">
            <v/>
          </cell>
          <cell r="D2543" t="str">
            <v/>
          </cell>
          <cell r="E2543" t="str">
            <v/>
          </cell>
          <cell r="G2543" t="str">
            <v/>
          </cell>
          <cell r="H2543" t="str">
            <v/>
          </cell>
          <cell r="I2543" t="str">
            <v/>
          </cell>
          <cell r="K2543" t="str">
            <v/>
          </cell>
        </row>
        <row r="2544">
          <cell r="A2544" t="str">
            <v/>
          </cell>
          <cell r="B2544" t="str">
            <v/>
          </cell>
          <cell r="C2544" t="str">
            <v/>
          </cell>
          <cell r="D2544" t="str">
            <v/>
          </cell>
          <cell r="E2544" t="str">
            <v/>
          </cell>
          <cell r="G2544" t="str">
            <v/>
          </cell>
          <cell r="H2544" t="str">
            <v/>
          </cell>
          <cell r="I2544" t="str">
            <v/>
          </cell>
          <cell r="K2544" t="str">
            <v/>
          </cell>
        </row>
        <row r="2545">
          <cell r="A2545" t="str">
            <v/>
          </cell>
          <cell r="B2545" t="str">
            <v/>
          </cell>
          <cell r="C2545" t="str">
            <v/>
          </cell>
          <cell r="D2545" t="str">
            <v/>
          </cell>
          <cell r="E2545" t="str">
            <v/>
          </cell>
          <cell r="G2545" t="str">
            <v/>
          </cell>
          <cell r="H2545" t="str">
            <v/>
          </cell>
          <cell r="I2545" t="str">
            <v/>
          </cell>
          <cell r="K2545" t="str">
            <v/>
          </cell>
        </row>
        <row r="2546">
          <cell r="A2546" t="str">
            <v/>
          </cell>
          <cell r="B2546" t="str">
            <v/>
          </cell>
          <cell r="C2546" t="str">
            <v/>
          </cell>
          <cell r="D2546" t="str">
            <v/>
          </cell>
          <cell r="E2546" t="str">
            <v/>
          </cell>
          <cell r="G2546" t="str">
            <v/>
          </cell>
          <cell r="H2546" t="str">
            <v/>
          </cell>
          <cell r="I2546" t="str">
            <v/>
          </cell>
          <cell r="K2546" t="str">
            <v/>
          </cell>
        </row>
        <row r="2547">
          <cell r="A2547" t="str">
            <v/>
          </cell>
          <cell r="B2547" t="str">
            <v/>
          </cell>
          <cell r="C2547" t="str">
            <v/>
          </cell>
          <cell r="D2547" t="str">
            <v/>
          </cell>
          <cell r="E2547" t="str">
            <v/>
          </cell>
          <cell r="G2547" t="str">
            <v/>
          </cell>
          <cell r="H2547" t="str">
            <v/>
          </cell>
          <cell r="I2547" t="str">
            <v/>
          </cell>
          <cell r="K2547" t="str">
            <v/>
          </cell>
        </row>
        <row r="2548">
          <cell r="A2548" t="str">
            <v/>
          </cell>
          <cell r="B2548" t="str">
            <v/>
          </cell>
          <cell r="C2548" t="str">
            <v/>
          </cell>
          <cell r="D2548" t="str">
            <v/>
          </cell>
          <cell r="E2548" t="str">
            <v/>
          </cell>
          <cell r="G2548" t="str">
            <v/>
          </cell>
          <cell r="H2548" t="str">
            <v/>
          </cell>
          <cell r="I2548" t="str">
            <v/>
          </cell>
          <cell r="K2548" t="str">
            <v/>
          </cell>
        </row>
        <row r="2549">
          <cell r="A2549" t="str">
            <v/>
          </cell>
          <cell r="B2549" t="str">
            <v/>
          </cell>
          <cell r="C2549" t="str">
            <v/>
          </cell>
          <cell r="D2549" t="str">
            <v/>
          </cell>
          <cell r="E2549" t="str">
            <v/>
          </cell>
          <cell r="G2549" t="str">
            <v/>
          </cell>
          <cell r="H2549" t="str">
            <v/>
          </cell>
          <cell r="I2549" t="str">
            <v/>
          </cell>
          <cell r="K2549" t="str">
            <v/>
          </cell>
        </row>
        <row r="2550">
          <cell r="A2550" t="str">
            <v/>
          </cell>
          <cell r="B2550" t="str">
            <v/>
          </cell>
          <cell r="C2550" t="str">
            <v/>
          </cell>
          <cell r="D2550" t="str">
            <v/>
          </cell>
          <cell r="E2550" t="str">
            <v/>
          </cell>
          <cell r="G2550" t="str">
            <v/>
          </cell>
          <cell r="H2550" t="str">
            <v/>
          </cell>
          <cell r="I2550" t="str">
            <v/>
          </cell>
          <cell r="K2550" t="str">
            <v/>
          </cell>
        </row>
        <row r="2551">
          <cell r="A2551" t="str">
            <v/>
          </cell>
          <cell r="B2551" t="str">
            <v/>
          </cell>
          <cell r="C2551" t="str">
            <v/>
          </cell>
          <cell r="D2551" t="str">
            <v/>
          </cell>
          <cell r="E2551" t="str">
            <v/>
          </cell>
          <cell r="G2551" t="str">
            <v/>
          </cell>
          <cell r="H2551" t="str">
            <v/>
          </cell>
          <cell r="I2551" t="str">
            <v/>
          </cell>
          <cell r="K2551" t="str">
            <v/>
          </cell>
        </row>
        <row r="2552">
          <cell r="A2552" t="str">
            <v/>
          </cell>
          <cell r="B2552" t="str">
            <v/>
          </cell>
          <cell r="C2552" t="str">
            <v/>
          </cell>
          <cell r="D2552" t="str">
            <v/>
          </cell>
          <cell r="E2552" t="str">
            <v/>
          </cell>
          <cell r="G2552" t="str">
            <v/>
          </cell>
          <cell r="H2552" t="str">
            <v/>
          </cell>
          <cell r="I2552" t="str">
            <v/>
          </cell>
          <cell r="K2552" t="str">
            <v/>
          </cell>
        </row>
        <row r="2553">
          <cell r="A2553" t="str">
            <v/>
          </cell>
          <cell r="B2553" t="str">
            <v/>
          </cell>
          <cell r="C2553" t="str">
            <v/>
          </cell>
          <cell r="D2553" t="str">
            <v/>
          </cell>
          <cell r="E2553" t="str">
            <v/>
          </cell>
          <cell r="G2553" t="str">
            <v/>
          </cell>
          <cell r="H2553" t="str">
            <v/>
          </cell>
          <cell r="I2553" t="str">
            <v/>
          </cell>
          <cell r="K2553" t="str">
            <v/>
          </cell>
        </row>
        <row r="2554">
          <cell r="A2554" t="str">
            <v/>
          </cell>
          <cell r="B2554" t="str">
            <v/>
          </cell>
          <cell r="C2554" t="str">
            <v/>
          </cell>
          <cell r="D2554" t="str">
            <v/>
          </cell>
          <cell r="E2554" t="str">
            <v/>
          </cell>
          <cell r="G2554" t="str">
            <v/>
          </cell>
          <cell r="H2554" t="str">
            <v/>
          </cell>
          <cell r="I2554" t="str">
            <v/>
          </cell>
          <cell r="K2554" t="str">
            <v/>
          </cell>
        </row>
        <row r="2555">
          <cell r="A2555" t="str">
            <v/>
          </cell>
          <cell r="B2555" t="str">
            <v/>
          </cell>
          <cell r="C2555" t="str">
            <v/>
          </cell>
          <cell r="D2555" t="str">
            <v/>
          </cell>
          <cell r="E2555" t="str">
            <v/>
          </cell>
          <cell r="G2555" t="str">
            <v/>
          </cell>
          <cell r="H2555" t="str">
            <v/>
          </cell>
          <cell r="I2555" t="str">
            <v/>
          </cell>
          <cell r="K2555" t="str">
            <v/>
          </cell>
        </row>
        <row r="2556">
          <cell r="A2556" t="str">
            <v/>
          </cell>
          <cell r="B2556" t="str">
            <v/>
          </cell>
          <cell r="C2556" t="str">
            <v/>
          </cell>
          <cell r="D2556" t="str">
            <v/>
          </cell>
          <cell r="E2556" t="str">
            <v/>
          </cell>
          <cell r="G2556" t="str">
            <v/>
          </cell>
          <cell r="H2556" t="str">
            <v/>
          </cell>
          <cell r="I2556" t="str">
            <v/>
          </cell>
          <cell r="K2556" t="str">
            <v/>
          </cell>
        </row>
        <row r="2557">
          <cell r="A2557" t="str">
            <v/>
          </cell>
          <cell r="B2557" t="str">
            <v/>
          </cell>
          <cell r="C2557" t="str">
            <v/>
          </cell>
          <cell r="D2557" t="str">
            <v/>
          </cell>
          <cell r="E2557" t="str">
            <v/>
          </cell>
          <cell r="G2557" t="str">
            <v/>
          </cell>
          <cell r="H2557" t="str">
            <v/>
          </cell>
          <cell r="I2557" t="str">
            <v/>
          </cell>
          <cell r="K2557" t="str">
            <v/>
          </cell>
        </row>
        <row r="2558">
          <cell r="A2558" t="str">
            <v/>
          </cell>
          <cell r="B2558" t="str">
            <v/>
          </cell>
          <cell r="C2558" t="str">
            <v/>
          </cell>
          <cell r="D2558" t="str">
            <v/>
          </cell>
          <cell r="E2558" t="str">
            <v/>
          </cell>
          <cell r="G2558" t="str">
            <v/>
          </cell>
          <cell r="H2558" t="str">
            <v/>
          </cell>
          <cell r="I2558" t="str">
            <v/>
          </cell>
          <cell r="K2558" t="str">
            <v/>
          </cell>
        </row>
        <row r="2559">
          <cell r="A2559" t="str">
            <v/>
          </cell>
          <cell r="B2559" t="str">
            <v/>
          </cell>
          <cell r="C2559" t="str">
            <v/>
          </cell>
          <cell r="D2559" t="str">
            <v/>
          </cell>
          <cell r="E2559" t="str">
            <v/>
          </cell>
          <cell r="G2559" t="str">
            <v/>
          </cell>
          <cell r="H2559" t="str">
            <v/>
          </cell>
          <cell r="I2559" t="str">
            <v/>
          </cell>
          <cell r="K2559" t="str">
            <v/>
          </cell>
        </row>
        <row r="2560">
          <cell r="A2560" t="str">
            <v/>
          </cell>
          <cell r="B2560" t="str">
            <v/>
          </cell>
          <cell r="C2560" t="str">
            <v/>
          </cell>
          <cell r="D2560" t="str">
            <v/>
          </cell>
          <cell r="E2560" t="str">
            <v/>
          </cell>
          <cell r="G2560" t="str">
            <v/>
          </cell>
          <cell r="H2560" t="str">
            <v/>
          </cell>
          <cell r="I2560" t="str">
            <v/>
          </cell>
          <cell r="K2560" t="str">
            <v/>
          </cell>
        </row>
        <row r="2561">
          <cell r="A2561" t="str">
            <v/>
          </cell>
          <cell r="B2561" t="str">
            <v/>
          </cell>
          <cell r="C2561" t="str">
            <v/>
          </cell>
          <cell r="D2561" t="str">
            <v/>
          </cell>
          <cell r="E2561" t="str">
            <v/>
          </cell>
          <cell r="G2561" t="str">
            <v/>
          </cell>
          <cell r="H2561" t="str">
            <v/>
          </cell>
          <cell r="I2561" t="str">
            <v/>
          </cell>
          <cell r="K2561" t="str">
            <v/>
          </cell>
        </row>
        <row r="2562">
          <cell r="A2562" t="str">
            <v/>
          </cell>
          <cell r="B2562" t="str">
            <v/>
          </cell>
          <cell r="C2562" t="str">
            <v/>
          </cell>
          <cell r="D2562" t="str">
            <v/>
          </cell>
          <cell r="E2562" t="str">
            <v/>
          </cell>
          <cell r="G2562" t="str">
            <v/>
          </cell>
          <cell r="H2562" t="str">
            <v/>
          </cell>
          <cell r="I2562" t="str">
            <v/>
          </cell>
          <cell r="K2562" t="str">
            <v/>
          </cell>
        </row>
        <row r="2563">
          <cell r="A2563" t="str">
            <v/>
          </cell>
          <cell r="B2563" t="str">
            <v/>
          </cell>
          <cell r="C2563" t="str">
            <v/>
          </cell>
          <cell r="D2563" t="str">
            <v/>
          </cell>
          <cell r="E2563" t="str">
            <v/>
          </cell>
          <cell r="G2563" t="str">
            <v/>
          </cell>
          <cell r="H2563" t="str">
            <v/>
          </cell>
          <cell r="I2563" t="str">
            <v/>
          </cell>
          <cell r="K2563" t="str">
            <v/>
          </cell>
        </row>
        <row r="2564">
          <cell r="A2564" t="str">
            <v/>
          </cell>
          <cell r="B2564" t="str">
            <v/>
          </cell>
          <cell r="C2564" t="str">
            <v/>
          </cell>
          <cell r="D2564" t="str">
            <v/>
          </cell>
          <cell r="E2564" t="str">
            <v/>
          </cell>
          <cell r="G2564" t="str">
            <v/>
          </cell>
          <cell r="H2564" t="str">
            <v/>
          </cell>
          <cell r="I2564" t="str">
            <v/>
          </cell>
          <cell r="K2564" t="str">
            <v/>
          </cell>
        </row>
        <row r="2565">
          <cell r="A2565" t="str">
            <v/>
          </cell>
          <cell r="B2565" t="str">
            <v/>
          </cell>
          <cell r="C2565" t="str">
            <v/>
          </cell>
          <cell r="D2565" t="str">
            <v/>
          </cell>
          <cell r="E2565" t="str">
            <v/>
          </cell>
          <cell r="G2565" t="str">
            <v/>
          </cell>
          <cell r="H2565" t="str">
            <v/>
          </cell>
          <cell r="I2565" t="str">
            <v/>
          </cell>
          <cell r="K2565" t="str">
            <v/>
          </cell>
        </row>
        <row r="2566">
          <cell r="A2566" t="str">
            <v/>
          </cell>
          <cell r="B2566" t="str">
            <v/>
          </cell>
          <cell r="C2566" t="str">
            <v/>
          </cell>
          <cell r="D2566" t="str">
            <v/>
          </cell>
          <cell r="E2566" t="str">
            <v/>
          </cell>
          <cell r="G2566" t="str">
            <v/>
          </cell>
          <cell r="H2566" t="str">
            <v/>
          </cell>
          <cell r="I2566" t="str">
            <v/>
          </cell>
          <cell r="K2566" t="str">
            <v/>
          </cell>
        </row>
        <row r="2567">
          <cell r="A2567" t="str">
            <v/>
          </cell>
          <cell r="B2567" t="str">
            <v/>
          </cell>
          <cell r="C2567" t="str">
            <v/>
          </cell>
          <cell r="D2567" t="str">
            <v/>
          </cell>
          <cell r="E2567" t="str">
            <v/>
          </cell>
          <cell r="G2567" t="str">
            <v/>
          </cell>
          <cell r="H2567" t="str">
            <v/>
          </cell>
          <cell r="I2567" t="str">
            <v/>
          </cell>
          <cell r="K2567" t="str">
            <v/>
          </cell>
        </row>
        <row r="2568">
          <cell r="A2568" t="str">
            <v/>
          </cell>
          <cell r="B2568" t="str">
            <v/>
          </cell>
          <cell r="C2568" t="str">
            <v/>
          </cell>
          <cell r="D2568" t="str">
            <v/>
          </cell>
          <cell r="E2568" t="str">
            <v/>
          </cell>
          <cell r="G2568" t="str">
            <v/>
          </cell>
          <cell r="H2568" t="str">
            <v/>
          </cell>
          <cell r="I2568" t="str">
            <v/>
          </cell>
          <cell r="K2568" t="str">
            <v/>
          </cell>
        </row>
        <row r="2569">
          <cell r="A2569" t="str">
            <v/>
          </cell>
          <cell r="B2569" t="str">
            <v/>
          </cell>
          <cell r="C2569" t="str">
            <v/>
          </cell>
          <cell r="D2569" t="str">
            <v/>
          </cell>
          <cell r="E2569" t="str">
            <v/>
          </cell>
          <cell r="G2569" t="str">
            <v/>
          </cell>
          <cell r="H2569" t="str">
            <v/>
          </cell>
          <cell r="I2569" t="str">
            <v/>
          </cell>
          <cell r="K2569" t="str">
            <v/>
          </cell>
        </row>
        <row r="2570">
          <cell r="A2570" t="str">
            <v/>
          </cell>
          <cell r="B2570" t="str">
            <v/>
          </cell>
          <cell r="C2570" t="str">
            <v/>
          </cell>
          <cell r="D2570" t="str">
            <v/>
          </cell>
          <cell r="E2570" t="str">
            <v/>
          </cell>
          <cell r="G2570" t="str">
            <v/>
          </cell>
          <cell r="H2570" t="str">
            <v/>
          </cell>
          <cell r="I2570" t="str">
            <v/>
          </cell>
          <cell r="K2570" t="str">
            <v/>
          </cell>
        </row>
        <row r="2571">
          <cell r="A2571" t="str">
            <v/>
          </cell>
          <cell r="B2571" t="str">
            <v/>
          </cell>
          <cell r="C2571" t="str">
            <v/>
          </cell>
          <cell r="D2571" t="str">
            <v/>
          </cell>
          <cell r="E2571" t="str">
            <v/>
          </cell>
          <cell r="G2571" t="str">
            <v/>
          </cell>
          <cell r="H2571" t="str">
            <v/>
          </cell>
          <cell r="I2571" t="str">
            <v/>
          </cell>
          <cell r="K2571" t="str">
            <v/>
          </cell>
        </row>
        <row r="2572">
          <cell r="A2572" t="str">
            <v/>
          </cell>
          <cell r="B2572" t="str">
            <v/>
          </cell>
          <cell r="C2572" t="str">
            <v/>
          </cell>
          <cell r="D2572" t="str">
            <v/>
          </cell>
          <cell r="E2572" t="str">
            <v/>
          </cell>
          <cell r="G2572" t="str">
            <v/>
          </cell>
          <cell r="H2572" t="str">
            <v/>
          </cell>
          <cell r="I2572" t="str">
            <v/>
          </cell>
          <cell r="K2572" t="str">
            <v/>
          </cell>
        </row>
        <row r="2573">
          <cell r="A2573" t="str">
            <v/>
          </cell>
          <cell r="B2573" t="str">
            <v/>
          </cell>
          <cell r="C2573" t="str">
            <v/>
          </cell>
          <cell r="D2573" t="str">
            <v/>
          </cell>
          <cell r="E2573" t="str">
            <v/>
          </cell>
          <cell r="G2573" t="str">
            <v/>
          </cell>
          <cell r="H2573" t="str">
            <v/>
          </cell>
          <cell r="I2573" t="str">
            <v/>
          </cell>
          <cell r="K2573" t="str">
            <v/>
          </cell>
        </row>
        <row r="2574">
          <cell r="A2574" t="str">
            <v/>
          </cell>
          <cell r="B2574" t="str">
            <v/>
          </cell>
          <cell r="C2574" t="str">
            <v/>
          </cell>
          <cell r="D2574" t="str">
            <v/>
          </cell>
          <cell r="E2574" t="str">
            <v/>
          </cell>
          <cell r="G2574" t="str">
            <v/>
          </cell>
          <cell r="H2574" t="str">
            <v/>
          </cell>
          <cell r="I2574" t="str">
            <v/>
          </cell>
          <cell r="K2574" t="str">
            <v/>
          </cell>
        </row>
        <row r="2575">
          <cell r="A2575" t="str">
            <v/>
          </cell>
          <cell r="B2575" t="str">
            <v/>
          </cell>
          <cell r="C2575" t="str">
            <v/>
          </cell>
          <cell r="D2575" t="str">
            <v/>
          </cell>
          <cell r="E2575" t="str">
            <v/>
          </cell>
          <cell r="G2575" t="str">
            <v/>
          </cell>
          <cell r="H2575" t="str">
            <v/>
          </cell>
          <cell r="I2575" t="str">
            <v/>
          </cell>
          <cell r="K2575" t="str">
            <v/>
          </cell>
        </row>
        <row r="2576">
          <cell r="A2576" t="str">
            <v/>
          </cell>
          <cell r="B2576" t="str">
            <v/>
          </cell>
          <cell r="C2576" t="str">
            <v/>
          </cell>
          <cell r="D2576" t="str">
            <v/>
          </cell>
          <cell r="E2576" t="str">
            <v/>
          </cell>
          <cell r="G2576" t="str">
            <v/>
          </cell>
          <cell r="H2576" t="str">
            <v/>
          </cell>
          <cell r="I2576" t="str">
            <v/>
          </cell>
          <cell r="K2576" t="str">
            <v/>
          </cell>
        </row>
        <row r="2577">
          <cell r="A2577" t="str">
            <v/>
          </cell>
          <cell r="B2577" t="str">
            <v/>
          </cell>
          <cell r="C2577" t="str">
            <v/>
          </cell>
          <cell r="D2577" t="str">
            <v/>
          </cell>
          <cell r="E2577" t="str">
            <v/>
          </cell>
          <cell r="G2577" t="str">
            <v/>
          </cell>
          <cell r="H2577" t="str">
            <v/>
          </cell>
          <cell r="I2577" t="str">
            <v/>
          </cell>
          <cell r="K2577" t="str">
            <v/>
          </cell>
        </row>
        <row r="2578">
          <cell r="A2578" t="str">
            <v/>
          </cell>
          <cell r="B2578" t="str">
            <v/>
          </cell>
          <cell r="C2578" t="str">
            <v/>
          </cell>
          <cell r="D2578" t="str">
            <v/>
          </cell>
          <cell r="E2578" t="str">
            <v/>
          </cell>
          <cell r="G2578" t="str">
            <v/>
          </cell>
          <cell r="H2578" t="str">
            <v/>
          </cell>
          <cell r="I2578" t="str">
            <v/>
          </cell>
          <cell r="K2578" t="str">
            <v/>
          </cell>
        </row>
        <row r="2579">
          <cell r="A2579" t="str">
            <v/>
          </cell>
          <cell r="B2579" t="str">
            <v/>
          </cell>
          <cell r="C2579" t="str">
            <v/>
          </cell>
          <cell r="D2579" t="str">
            <v/>
          </cell>
          <cell r="E2579" t="str">
            <v/>
          </cell>
          <cell r="G2579" t="str">
            <v/>
          </cell>
          <cell r="H2579" t="str">
            <v/>
          </cell>
          <cell r="I2579" t="str">
            <v/>
          </cell>
          <cell r="K2579" t="str">
            <v/>
          </cell>
        </row>
        <row r="2580">
          <cell r="A2580" t="str">
            <v/>
          </cell>
          <cell r="B2580" t="str">
            <v/>
          </cell>
          <cell r="C2580" t="str">
            <v/>
          </cell>
          <cell r="D2580" t="str">
            <v/>
          </cell>
          <cell r="E2580" t="str">
            <v/>
          </cell>
          <cell r="G2580" t="str">
            <v/>
          </cell>
          <cell r="H2580" t="str">
            <v/>
          </cell>
          <cell r="I2580" t="str">
            <v/>
          </cell>
          <cell r="K2580" t="str">
            <v/>
          </cell>
        </row>
        <row r="2581">
          <cell r="A2581" t="str">
            <v/>
          </cell>
          <cell r="B2581" t="str">
            <v/>
          </cell>
          <cell r="C2581" t="str">
            <v/>
          </cell>
          <cell r="D2581" t="str">
            <v/>
          </cell>
          <cell r="E2581" t="str">
            <v/>
          </cell>
          <cell r="G2581" t="str">
            <v/>
          </cell>
          <cell r="H2581" t="str">
            <v/>
          </cell>
          <cell r="I2581" t="str">
            <v/>
          </cell>
          <cell r="K2581" t="str">
            <v/>
          </cell>
        </row>
        <row r="2582">
          <cell r="A2582" t="str">
            <v/>
          </cell>
          <cell r="B2582" t="str">
            <v/>
          </cell>
          <cell r="C2582" t="str">
            <v/>
          </cell>
          <cell r="D2582" t="str">
            <v/>
          </cell>
          <cell r="E2582" t="str">
            <v/>
          </cell>
          <cell r="G2582" t="str">
            <v/>
          </cell>
          <cell r="H2582" t="str">
            <v/>
          </cell>
          <cell r="I2582" t="str">
            <v/>
          </cell>
          <cell r="K2582" t="str">
            <v/>
          </cell>
        </row>
        <row r="2583">
          <cell r="A2583" t="str">
            <v/>
          </cell>
          <cell r="B2583" t="str">
            <v/>
          </cell>
          <cell r="C2583" t="str">
            <v/>
          </cell>
          <cell r="D2583" t="str">
            <v/>
          </cell>
          <cell r="E2583" t="str">
            <v/>
          </cell>
          <cell r="G2583" t="str">
            <v/>
          </cell>
          <cell r="H2583" t="str">
            <v/>
          </cell>
          <cell r="I2583" t="str">
            <v/>
          </cell>
          <cell r="K2583" t="str">
            <v/>
          </cell>
        </row>
        <row r="2584">
          <cell r="A2584" t="str">
            <v/>
          </cell>
          <cell r="B2584" t="str">
            <v/>
          </cell>
          <cell r="C2584" t="str">
            <v/>
          </cell>
          <cell r="D2584" t="str">
            <v/>
          </cell>
          <cell r="E2584" t="str">
            <v/>
          </cell>
          <cell r="G2584" t="str">
            <v/>
          </cell>
          <cell r="H2584" t="str">
            <v/>
          </cell>
          <cell r="I2584" t="str">
            <v/>
          </cell>
          <cell r="K2584" t="str">
            <v/>
          </cell>
        </row>
        <row r="2585">
          <cell r="A2585" t="str">
            <v/>
          </cell>
          <cell r="B2585" t="str">
            <v/>
          </cell>
          <cell r="C2585" t="str">
            <v/>
          </cell>
          <cell r="D2585" t="str">
            <v/>
          </cell>
          <cell r="E2585" t="str">
            <v/>
          </cell>
          <cell r="G2585" t="str">
            <v/>
          </cell>
          <cell r="H2585" t="str">
            <v/>
          </cell>
          <cell r="I2585" t="str">
            <v/>
          </cell>
          <cell r="K2585" t="str">
            <v/>
          </cell>
        </row>
        <row r="2586">
          <cell r="A2586" t="str">
            <v/>
          </cell>
          <cell r="B2586" t="str">
            <v/>
          </cell>
          <cell r="C2586" t="str">
            <v/>
          </cell>
          <cell r="D2586" t="str">
            <v/>
          </cell>
          <cell r="E2586" t="str">
            <v/>
          </cell>
          <cell r="G2586" t="str">
            <v/>
          </cell>
          <cell r="H2586" t="str">
            <v/>
          </cell>
          <cell r="I2586" t="str">
            <v/>
          </cell>
          <cell r="K2586" t="str">
            <v/>
          </cell>
        </row>
        <row r="2587">
          <cell r="A2587" t="str">
            <v/>
          </cell>
          <cell r="B2587" t="str">
            <v/>
          </cell>
          <cell r="C2587" t="str">
            <v/>
          </cell>
          <cell r="D2587" t="str">
            <v/>
          </cell>
          <cell r="E2587" t="str">
            <v/>
          </cell>
          <cell r="G2587" t="str">
            <v/>
          </cell>
          <cell r="H2587" t="str">
            <v/>
          </cell>
          <cell r="I2587" t="str">
            <v/>
          </cell>
          <cell r="K2587" t="str">
            <v/>
          </cell>
        </row>
        <row r="2588">
          <cell r="A2588" t="str">
            <v/>
          </cell>
          <cell r="B2588" t="str">
            <v/>
          </cell>
          <cell r="C2588" t="str">
            <v/>
          </cell>
          <cell r="D2588" t="str">
            <v/>
          </cell>
          <cell r="E2588" t="str">
            <v/>
          </cell>
          <cell r="G2588" t="str">
            <v/>
          </cell>
          <cell r="H2588" t="str">
            <v/>
          </cell>
          <cell r="I2588" t="str">
            <v/>
          </cell>
          <cell r="K2588" t="str">
            <v/>
          </cell>
        </row>
        <row r="2589">
          <cell r="A2589" t="str">
            <v/>
          </cell>
          <cell r="B2589" t="str">
            <v/>
          </cell>
          <cell r="C2589" t="str">
            <v/>
          </cell>
          <cell r="D2589" t="str">
            <v/>
          </cell>
          <cell r="E2589" t="str">
            <v/>
          </cell>
          <cell r="G2589" t="str">
            <v/>
          </cell>
          <cell r="H2589" t="str">
            <v/>
          </cell>
          <cell r="I2589" t="str">
            <v/>
          </cell>
          <cell r="K2589" t="str">
            <v/>
          </cell>
        </row>
        <row r="2590">
          <cell r="A2590" t="str">
            <v/>
          </cell>
          <cell r="B2590" t="str">
            <v/>
          </cell>
          <cell r="C2590" t="str">
            <v/>
          </cell>
          <cell r="D2590" t="str">
            <v/>
          </cell>
          <cell r="E2590" t="str">
            <v/>
          </cell>
          <cell r="G2590" t="str">
            <v/>
          </cell>
          <cell r="H2590" t="str">
            <v/>
          </cell>
          <cell r="I2590" t="str">
            <v/>
          </cell>
          <cell r="K2590" t="str">
            <v/>
          </cell>
        </row>
        <row r="2591">
          <cell r="A2591" t="str">
            <v/>
          </cell>
          <cell r="B2591" t="str">
            <v/>
          </cell>
          <cell r="C2591" t="str">
            <v/>
          </cell>
          <cell r="D2591" t="str">
            <v/>
          </cell>
          <cell r="E2591" t="str">
            <v/>
          </cell>
          <cell r="G2591" t="str">
            <v/>
          </cell>
          <cell r="H2591" t="str">
            <v/>
          </cell>
          <cell r="I2591" t="str">
            <v/>
          </cell>
          <cell r="K2591" t="str">
            <v/>
          </cell>
        </row>
        <row r="2592">
          <cell r="A2592" t="str">
            <v/>
          </cell>
          <cell r="B2592" t="str">
            <v/>
          </cell>
          <cell r="C2592" t="str">
            <v/>
          </cell>
          <cell r="D2592" t="str">
            <v/>
          </cell>
          <cell r="E2592" t="str">
            <v/>
          </cell>
          <cell r="G2592" t="str">
            <v/>
          </cell>
          <cell r="H2592" t="str">
            <v/>
          </cell>
          <cell r="I2592" t="str">
            <v/>
          </cell>
          <cell r="K2592" t="str">
            <v/>
          </cell>
        </row>
        <row r="2593">
          <cell r="A2593" t="str">
            <v/>
          </cell>
          <cell r="B2593" t="str">
            <v/>
          </cell>
          <cell r="C2593" t="str">
            <v/>
          </cell>
          <cell r="D2593" t="str">
            <v/>
          </cell>
          <cell r="E2593" t="str">
            <v/>
          </cell>
          <cell r="G2593" t="str">
            <v/>
          </cell>
          <cell r="H2593" t="str">
            <v/>
          </cell>
          <cell r="I2593" t="str">
            <v/>
          </cell>
          <cell r="K2593" t="str">
            <v/>
          </cell>
        </row>
        <row r="2594">
          <cell r="A2594" t="str">
            <v/>
          </cell>
          <cell r="B2594" t="str">
            <v/>
          </cell>
          <cell r="C2594" t="str">
            <v/>
          </cell>
          <cell r="D2594" t="str">
            <v/>
          </cell>
          <cell r="E2594" t="str">
            <v/>
          </cell>
          <cell r="G2594" t="str">
            <v/>
          </cell>
          <cell r="H2594" t="str">
            <v/>
          </cell>
          <cell r="I2594" t="str">
            <v/>
          </cell>
          <cell r="K2594" t="str">
            <v/>
          </cell>
        </row>
        <row r="2595">
          <cell r="A2595" t="str">
            <v/>
          </cell>
          <cell r="B2595" t="str">
            <v/>
          </cell>
          <cell r="C2595" t="str">
            <v/>
          </cell>
          <cell r="D2595" t="str">
            <v/>
          </cell>
          <cell r="E2595" t="str">
            <v/>
          </cell>
          <cell r="G2595" t="str">
            <v/>
          </cell>
          <cell r="H2595" t="str">
            <v/>
          </cell>
          <cell r="I2595" t="str">
            <v/>
          </cell>
          <cell r="K2595" t="str">
            <v/>
          </cell>
        </row>
        <row r="2596">
          <cell r="A2596" t="str">
            <v/>
          </cell>
          <cell r="B2596" t="str">
            <v/>
          </cell>
          <cell r="C2596" t="str">
            <v/>
          </cell>
          <cell r="D2596" t="str">
            <v/>
          </cell>
          <cell r="E2596" t="str">
            <v/>
          </cell>
          <cell r="G2596" t="str">
            <v/>
          </cell>
          <cell r="H2596" t="str">
            <v/>
          </cell>
          <cell r="I2596" t="str">
            <v/>
          </cell>
          <cell r="K2596" t="str">
            <v/>
          </cell>
        </row>
        <row r="2597">
          <cell r="A2597" t="str">
            <v/>
          </cell>
          <cell r="B2597" t="str">
            <v/>
          </cell>
          <cell r="C2597" t="str">
            <v/>
          </cell>
          <cell r="D2597" t="str">
            <v/>
          </cell>
          <cell r="E2597" t="str">
            <v/>
          </cell>
          <cell r="G2597" t="str">
            <v/>
          </cell>
          <cell r="H2597" t="str">
            <v/>
          </cell>
          <cell r="I2597" t="str">
            <v/>
          </cell>
          <cell r="K2597" t="str">
            <v/>
          </cell>
        </row>
        <row r="2598">
          <cell r="A2598" t="str">
            <v/>
          </cell>
          <cell r="B2598" t="str">
            <v/>
          </cell>
          <cell r="C2598" t="str">
            <v/>
          </cell>
          <cell r="D2598" t="str">
            <v/>
          </cell>
          <cell r="E2598" t="str">
            <v/>
          </cell>
          <cell r="G2598" t="str">
            <v/>
          </cell>
          <cell r="H2598" t="str">
            <v/>
          </cell>
          <cell r="I2598" t="str">
            <v/>
          </cell>
          <cell r="K2598" t="str">
            <v/>
          </cell>
        </row>
        <row r="2599">
          <cell r="A2599" t="str">
            <v/>
          </cell>
          <cell r="B2599" t="str">
            <v/>
          </cell>
          <cell r="C2599" t="str">
            <v/>
          </cell>
          <cell r="D2599" t="str">
            <v/>
          </cell>
          <cell r="E2599" t="str">
            <v/>
          </cell>
          <cell r="G2599" t="str">
            <v/>
          </cell>
          <cell r="H2599" t="str">
            <v/>
          </cell>
          <cell r="I2599" t="str">
            <v/>
          </cell>
          <cell r="K2599" t="str">
            <v/>
          </cell>
        </row>
        <row r="2600">
          <cell r="A2600" t="str">
            <v/>
          </cell>
          <cell r="B2600" t="str">
            <v/>
          </cell>
          <cell r="C2600" t="str">
            <v/>
          </cell>
          <cell r="D2600" t="str">
            <v/>
          </cell>
          <cell r="E2600" t="str">
            <v/>
          </cell>
          <cell r="G2600" t="str">
            <v/>
          </cell>
          <cell r="H2600" t="str">
            <v/>
          </cell>
          <cell r="I2600" t="str">
            <v/>
          </cell>
          <cell r="K2600" t="str">
            <v/>
          </cell>
        </row>
        <row r="2601">
          <cell r="A2601" t="str">
            <v/>
          </cell>
          <cell r="B2601" t="str">
            <v/>
          </cell>
          <cell r="C2601" t="str">
            <v/>
          </cell>
          <cell r="D2601" t="str">
            <v/>
          </cell>
          <cell r="E2601" t="str">
            <v/>
          </cell>
          <cell r="G2601" t="str">
            <v/>
          </cell>
          <cell r="H2601" t="str">
            <v/>
          </cell>
          <cell r="I2601" t="str">
            <v/>
          </cell>
          <cell r="K2601" t="str">
            <v/>
          </cell>
        </row>
        <row r="2602">
          <cell r="A2602" t="str">
            <v/>
          </cell>
          <cell r="B2602" t="str">
            <v/>
          </cell>
          <cell r="C2602" t="str">
            <v/>
          </cell>
          <cell r="D2602" t="str">
            <v/>
          </cell>
          <cell r="E2602" t="str">
            <v/>
          </cell>
          <cell r="G2602" t="str">
            <v/>
          </cell>
          <cell r="H2602" t="str">
            <v/>
          </cell>
          <cell r="I2602" t="str">
            <v/>
          </cell>
          <cell r="K2602" t="str">
            <v/>
          </cell>
        </row>
        <row r="2603">
          <cell r="A2603" t="str">
            <v/>
          </cell>
          <cell r="B2603" t="str">
            <v/>
          </cell>
          <cell r="C2603" t="str">
            <v/>
          </cell>
          <cell r="D2603" t="str">
            <v/>
          </cell>
          <cell r="E2603" t="str">
            <v/>
          </cell>
          <cell r="G2603" t="str">
            <v/>
          </cell>
          <cell r="H2603" t="str">
            <v/>
          </cell>
          <cell r="I2603" t="str">
            <v/>
          </cell>
          <cell r="K2603" t="str">
            <v/>
          </cell>
        </row>
        <row r="2604">
          <cell r="A2604" t="str">
            <v/>
          </cell>
          <cell r="B2604" t="str">
            <v/>
          </cell>
          <cell r="C2604" t="str">
            <v/>
          </cell>
          <cell r="D2604" t="str">
            <v/>
          </cell>
          <cell r="E2604" t="str">
            <v/>
          </cell>
          <cell r="G2604" t="str">
            <v/>
          </cell>
          <cell r="H2604" t="str">
            <v/>
          </cell>
          <cell r="I2604" t="str">
            <v/>
          </cell>
          <cell r="K2604" t="str">
            <v/>
          </cell>
        </row>
        <row r="2605">
          <cell r="A2605" t="str">
            <v/>
          </cell>
          <cell r="B2605" t="str">
            <v/>
          </cell>
          <cell r="C2605" t="str">
            <v/>
          </cell>
          <cell r="D2605" t="str">
            <v/>
          </cell>
          <cell r="E2605" t="str">
            <v/>
          </cell>
          <cell r="G2605" t="str">
            <v/>
          </cell>
          <cell r="H2605" t="str">
            <v/>
          </cell>
          <cell r="I2605" t="str">
            <v/>
          </cell>
          <cell r="K2605" t="str">
            <v/>
          </cell>
        </row>
        <row r="2606">
          <cell r="A2606" t="str">
            <v/>
          </cell>
          <cell r="B2606" t="str">
            <v/>
          </cell>
          <cell r="C2606" t="str">
            <v/>
          </cell>
          <cell r="D2606" t="str">
            <v/>
          </cell>
          <cell r="E2606" t="str">
            <v/>
          </cell>
          <cell r="G2606" t="str">
            <v/>
          </cell>
          <cell r="H2606" t="str">
            <v/>
          </cell>
          <cell r="I2606" t="str">
            <v/>
          </cell>
          <cell r="K2606" t="str">
            <v/>
          </cell>
        </row>
        <row r="2607">
          <cell r="A2607" t="str">
            <v/>
          </cell>
          <cell r="B2607" t="str">
            <v/>
          </cell>
          <cell r="C2607" t="str">
            <v/>
          </cell>
          <cell r="D2607" t="str">
            <v/>
          </cell>
          <cell r="E2607" t="str">
            <v/>
          </cell>
          <cell r="G2607" t="str">
            <v/>
          </cell>
          <cell r="H2607" t="str">
            <v/>
          </cell>
          <cell r="I2607" t="str">
            <v/>
          </cell>
          <cell r="K2607" t="str">
            <v/>
          </cell>
        </row>
        <row r="2608">
          <cell r="A2608" t="str">
            <v/>
          </cell>
          <cell r="B2608" t="str">
            <v/>
          </cell>
          <cell r="C2608" t="str">
            <v/>
          </cell>
          <cell r="D2608" t="str">
            <v/>
          </cell>
          <cell r="E2608" t="str">
            <v/>
          </cell>
          <cell r="G2608" t="str">
            <v/>
          </cell>
          <cell r="H2608" t="str">
            <v/>
          </cell>
          <cell r="I2608" t="str">
            <v/>
          </cell>
          <cell r="K2608" t="str">
            <v/>
          </cell>
        </row>
        <row r="2609">
          <cell r="A2609" t="str">
            <v/>
          </cell>
          <cell r="B2609" t="str">
            <v/>
          </cell>
          <cell r="C2609" t="str">
            <v/>
          </cell>
          <cell r="D2609" t="str">
            <v/>
          </cell>
          <cell r="E2609" t="str">
            <v/>
          </cell>
          <cell r="G2609" t="str">
            <v/>
          </cell>
          <cell r="H2609" t="str">
            <v/>
          </cell>
          <cell r="I2609" t="str">
            <v/>
          </cell>
          <cell r="K2609" t="str">
            <v/>
          </cell>
        </row>
        <row r="2610">
          <cell r="A2610" t="str">
            <v/>
          </cell>
          <cell r="B2610" t="str">
            <v/>
          </cell>
          <cell r="C2610" t="str">
            <v/>
          </cell>
          <cell r="D2610" t="str">
            <v/>
          </cell>
          <cell r="E2610" t="str">
            <v/>
          </cell>
          <cell r="G2610" t="str">
            <v/>
          </cell>
          <cell r="H2610" t="str">
            <v/>
          </cell>
          <cell r="I2610" t="str">
            <v/>
          </cell>
          <cell r="K2610" t="str">
            <v/>
          </cell>
        </row>
        <row r="2611">
          <cell r="A2611" t="str">
            <v/>
          </cell>
          <cell r="B2611" t="str">
            <v/>
          </cell>
          <cell r="C2611" t="str">
            <v/>
          </cell>
          <cell r="D2611" t="str">
            <v/>
          </cell>
          <cell r="E2611" t="str">
            <v/>
          </cell>
          <cell r="G2611" t="str">
            <v/>
          </cell>
          <cell r="H2611" t="str">
            <v/>
          </cell>
          <cell r="I2611" t="str">
            <v/>
          </cell>
          <cell r="K2611" t="str">
            <v/>
          </cell>
        </row>
        <row r="2612">
          <cell r="A2612" t="str">
            <v/>
          </cell>
          <cell r="B2612" t="str">
            <v/>
          </cell>
          <cell r="C2612" t="str">
            <v/>
          </cell>
          <cell r="D2612" t="str">
            <v/>
          </cell>
          <cell r="E2612" t="str">
            <v/>
          </cell>
          <cell r="G2612" t="str">
            <v/>
          </cell>
          <cell r="H2612" t="str">
            <v/>
          </cell>
          <cell r="I2612" t="str">
            <v/>
          </cell>
          <cell r="K2612" t="str">
            <v/>
          </cell>
        </row>
        <row r="2613">
          <cell r="A2613" t="str">
            <v/>
          </cell>
          <cell r="B2613" t="str">
            <v/>
          </cell>
          <cell r="C2613" t="str">
            <v/>
          </cell>
          <cell r="D2613" t="str">
            <v/>
          </cell>
          <cell r="E2613" t="str">
            <v/>
          </cell>
          <cell r="G2613" t="str">
            <v/>
          </cell>
          <cell r="H2613" t="str">
            <v/>
          </cell>
          <cell r="I2613" t="str">
            <v/>
          </cell>
          <cell r="K2613" t="str">
            <v/>
          </cell>
        </row>
        <row r="2614">
          <cell r="A2614" t="str">
            <v/>
          </cell>
          <cell r="B2614" t="str">
            <v/>
          </cell>
          <cell r="C2614" t="str">
            <v/>
          </cell>
          <cell r="D2614" t="str">
            <v/>
          </cell>
          <cell r="E2614" t="str">
            <v/>
          </cell>
          <cell r="G2614" t="str">
            <v/>
          </cell>
          <cell r="H2614" t="str">
            <v/>
          </cell>
          <cell r="I2614" t="str">
            <v/>
          </cell>
          <cell r="K2614" t="str">
            <v/>
          </cell>
        </row>
        <row r="2615">
          <cell r="A2615" t="str">
            <v/>
          </cell>
          <cell r="B2615" t="str">
            <v/>
          </cell>
          <cell r="C2615" t="str">
            <v/>
          </cell>
          <cell r="D2615" t="str">
            <v/>
          </cell>
          <cell r="E2615" t="str">
            <v/>
          </cell>
          <cell r="G2615" t="str">
            <v/>
          </cell>
          <cell r="H2615" t="str">
            <v/>
          </cell>
          <cell r="I2615" t="str">
            <v/>
          </cell>
          <cell r="K2615" t="str">
            <v/>
          </cell>
        </row>
        <row r="2616">
          <cell r="A2616" t="str">
            <v/>
          </cell>
          <cell r="B2616" t="str">
            <v/>
          </cell>
          <cell r="C2616" t="str">
            <v/>
          </cell>
          <cell r="D2616" t="str">
            <v/>
          </cell>
          <cell r="E2616" t="str">
            <v/>
          </cell>
          <cell r="G2616" t="str">
            <v/>
          </cell>
          <cell r="H2616" t="str">
            <v/>
          </cell>
          <cell r="I2616" t="str">
            <v/>
          </cell>
          <cell r="K2616" t="str">
            <v/>
          </cell>
        </row>
        <row r="2617">
          <cell r="A2617" t="str">
            <v/>
          </cell>
          <cell r="B2617" t="str">
            <v/>
          </cell>
          <cell r="C2617" t="str">
            <v/>
          </cell>
          <cell r="D2617" t="str">
            <v/>
          </cell>
          <cell r="E2617" t="str">
            <v/>
          </cell>
          <cell r="G2617" t="str">
            <v/>
          </cell>
          <cell r="H2617" t="str">
            <v/>
          </cell>
          <cell r="I2617" t="str">
            <v/>
          </cell>
          <cell r="K2617" t="str">
            <v/>
          </cell>
        </row>
        <row r="2618">
          <cell r="A2618" t="str">
            <v/>
          </cell>
          <cell r="B2618" t="str">
            <v/>
          </cell>
          <cell r="C2618" t="str">
            <v/>
          </cell>
          <cell r="D2618" t="str">
            <v/>
          </cell>
          <cell r="E2618" t="str">
            <v/>
          </cell>
          <cell r="G2618" t="str">
            <v/>
          </cell>
          <cell r="H2618" t="str">
            <v/>
          </cell>
          <cell r="I2618" t="str">
            <v/>
          </cell>
          <cell r="K2618" t="str">
            <v/>
          </cell>
        </row>
        <row r="2619">
          <cell r="A2619" t="str">
            <v/>
          </cell>
          <cell r="B2619" t="str">
            <v/>
          </cell>
          <cell r="C2619" t="str">
            <v/>
          </cell>
          <cell r="D2619" t="str">
            <v/>
          </cell>
          <cell r="E2619" t="str">
            <v/>
          </cell>
          <cell r="G2619" t="str">
            <v/>
          </cell>
          <cell r="H2619" t="str">
            <v/>
          </cell>
          <cell r="I2619" t="str">
            <v/>
          </cell>
          <cell r="K2619" t="str">
            <v/>
          </cell>
        </row>
        <row r="2620">
          <cell r="A2620" t="str">
            <v/>
          </cell>
          <cell r="B2620" t="str">
            <v/>
          </cell>
          <cell r="C2620" t="str">
            <v/>
          </cell>
          <cell r="D2620" t="str">
            <v/>
          </cell>
          <cell r="E2620" t="str">
            <v/>
          </cell>
          <cell r="G2620" t="str">
            <v/>
          </cell>
          <cell r="H2620" t="str">
            <v/>
          </cell>
          <cell r="I2620" t="str">
            <v/>
          </cell>
          <cell r="K2620" t="str">
            <v/>
          </cell>
        </row>
        <row r="2621">
          <cell r="A2621" t="str">
            <v/>
          </cell>
          <cell r="B2621" t="str">
            <v/>
          </cell>
          <cell r="C2621" t="str">
            <v/>
          </cell>
          <cell r="D2621" t="str">
            <v/>
          </cell>
          <cell r="E2621" t="str">
            <v/>
          </cell>
          <cell r="G2621" t="str">
            <v/>
          </cell>
          <cell r="H2621" t="str">
            <v/>
          </cell>
          <cell r="I2621" t="str">
            <v/>
          </cell>
          <cell r="K2621" t="str">
            <v/>
          </cell>
        </row>
        <row r="2622">
          <cell r="A2622" t="str">
            <v/>
          </cell>
          <cell r="B2622" t="str">
            <v/>
          </cell>
          <cell r="C2622" t="str">
            <v/>
          </cell>
          <cell r="D2622" t="str">
            <v/>
          </cell>
          <cell r="E2622" t="str">
            <v/>
          </cell>
          <cell r="G2622" t="str">
            <v/>
          </cell>
          <cell r="H2622" t="str">
            <v/>
          </cell>
          <cell r="I2622" t="str">
            <v/>
          </cell>
          <cell r="K2622" t="str">
            <v/>
          </cell>
        </row>
        <row r="2623">
          <cell r="A2623" t="str">
            <v/>
          </cell>
          <cell r="B2623" t="str">
            <v/>
          </cell>
          <cell r="C2623" t="str">
            <v/>
          </cell>
          <cell r="D2623" t="str">
            <v/>
          </cell>
          <cell r="E2623" t="str">
            <v/>
          </cell>
          <cell r="G2623" t="str">
            <v/>
          </cell>
          <cell r="H2623" t="str">
            <v/>
          </cell>
          <cell r="I2623" t="str">
            <v/>
          </cell>
          <cell r="K2623" t="str">
            <v/>
          </cell>
        </row>
        <row r="2624">
          <cell r="A2624" t="str">
            <v/>
          </cell>
          <cell r="B2624" t="str">
            <v/>
          </cell>
          <cell r="C2624" t="str">
            <v/>
          </cell>
          <cell r="D2624" t="str">
            <v/>
          </cell>
          <cell r="E2624" t="str">
            <v/>
          </cell>
          <cell r="G2624" t="str">
            <v/>
          </cell>
          <cell r="H2624" t="str">
            <v/>
          </cell>
          <cell r="I2624" t="str">
            <v/>
          </cell>
          <cell r="K2624" t="str">
            <v/>
          </cell>
        </row>
        <row r="2625">
          <cell r="A2625" t="str">
            <v/>
          </cell>
          <cell r="B2625" t="str">
            <v/>
          </cell>
          <cell r="C2625" t="str">
            <v/>
          </cell>
          <cell r="D2625" t="str">
            <v/>
          </cell>
          <cell r="E2625" t="str">
            <v/>
          </cell>
          <cell r="G2625" t="str">
            <v/>
          </cell>
          <cell r="H2625" t="str">
            <v/>
          </cell>
          <cell r="I2625" t="str">
            <v/>
          </cell>
          <cell r="K2625" t="str">
            <v/>
          </cell>
        </row>
        <row r="2626">
          <cell r="A2626" t="str">
            <v/>
          </cell>
          <cell r="B2626" t="str">
            <v/>
          </cell>
          <cell r="C2626" t="str">
            <v/>
          </cell>
          <cell r="D2626" t="str">
            <v/>
          </cell>
          <cell r="E2626" t="str">
            <v/>
          </cell>
          <cell r="G2626" t="str">
            <v/>
          </cell>
          <cell r="H2626" t="str">
            <v/>
          </cell>
          <cell r="I2626" t="str">
            <v/>
          </cell>
          <cell r="K2626" t="str">
            <v/>
          </cell>
        </row>
        <row r="2627">
          <cell r="A2627" t="str">
            <v/>
          </cell>
          <cell r="B2627" t="str">
            <v/>
          </cell>
          <cell r="C2627" t="str">
            <v/>
          </cell>
          <cell r="D2627" t="str">
            <v/>
          </cell>
          <cell r="E2627" t="str">
            <v/>
          </cell>
          <cell r="G2627" t="str">
            <v/>
          </cell>
          <cell r="H2627" t="str">
            <v/>
          </cell>
          <cell r="I2627" t="str">
            <v/>
          </cell>
          <cell r="K2627" t="str">
            <v/>
          </cell>
        </row>
        <row r="2628">
          <cell r="A2628" t="str">
            <v/>
          </cell>
          <cell r="B2628" t="str">
            <v/>
          </cell>
          <cell r="C2628" t="str">
            <v/>
          </cell>
          <cell r="D2628" t="str">
            <v/>
          </cell>
          <cell r="E2628" t="str">
            <v/>
          </cell>
          <cell r="G2628" t="str">
            <v/>
          </cell>
          <cell r="H2628" t="str">
            <v/>
          </cell>
          <cell r="I2628" t="str">
            <v/>
          </cell>
          <cell r="K2628" t="str">
            <v/>
          </cell>
        </row>
        <row r="2629">
          <cell r="A2629" t="str">
            <v/>
          </cell>
          <cell r="B2629" t="str">
            <v/>
          </cell>
          <cell r="C2629" t="str">
            <v/>
          </cell>
          <cell r="D2629" t="str">
            <v/>
          </cell>
          <cell r="E2629" t="str">
            <v/>
          </cell>
          <cell r="G2629" t="str">
            <v/>
          </cell>
          <cell r="H2629" t="str">
            <v/>
          </cell>
          <cell r="I2629" t="str">
            <v/>
          </cell>
          <cell r="K2629" t="str">
            <v/>
          </cell>
        </row>
        <row r="2630">
          <cell r="A2630" t="str">
            <v/>
          </cell>
          <cell r="B2630" t="str">
            <v/>
          </cell>
          <cell r="C2630" t="str">
            <v/>
          </cell>
          <cell r="D2630" t="str">
            <v/>
          </cell>
          <cell r="E2630" t="str">
            <v/>
          </cell>
          <cell r="G2630" t="str">
            <v/>
          </cell>
          <cell r="H2630" t="str">
            <v/>
          </cell>
          <cell r="I2630" t="str">
            <v/>
          </cell>
          <cell r="K2630" t="str">
            <v/>
          </cell>
        </row>
        <row r="2631">
          <cell r="A2631" t="str">
            <v/>
          </cell>
          <cell r="B2631" t="str">
            <v/>
          </cell>
          <cell r="C2631" t="str">
            <v/>
          </cell>
          <cell r="D2631" t="str">
            <v/>
          </cell>
          <cell r="E2631" t="str">
            <v/>
          </cell>
          <cell r="G2631" t="str">
            <v/>
          </cell>
          <cell r="H2631" t="str">
            <v/>
          </cell>
          <cell r="I2631" t="str">
            <v/>
          </cell>
          <cell r="K2631" t="str">
            <v/>
          </cell>
        </row>
        <row r="2632">
          <cell r="A2632" t="str">
            <v/>
          </cell>
          <cell r="B2632" t="str">
            <v/>
          </cell>
          <cell r="C2632" t="str">
            <v/>
          </cell>
          <cell r="D2632" t="str">
            <v/>
          </cell>
          <cell r="E2632" t="str">
            <v/>
          </cell>
          <cell r="G2632" t="str">
            <v/>
          </cell>
          <cell r="H2632" t="str">
            <v/>
          </cell>
          <cell r="I2632" t="str">
            <v/>
          </cell>
          <cell r="K2632" t="str">
            <v/>
          </cell>
        </row>
        <row r="2633">
          <cell r="A2633" t="str">
            <v/>
          </cell>
          <cell r="B2633" t="str">
            <v/>
          </cell>
          <cell r="C2633" t="str">
            <v/>
          </cell>
          <cell r="D2633" t="str">
            <v/>
          </cell>
          <cell r="E2633" t="str">
            <v/>
          </cell>
          <cell r="G2633" t="str">
            <v/>
          </cell>
          <cell r="H2633" t="str">
            <v/>
          </cell>
          <cell r="I2633" t="str">
            <v/>
          </cell>
          <cell r="K2633" t="str">
            <v/>
          </cell>
        </row>
        <row r="2634">
          <cell r="A2634" t="str">
            <v/>
          </cell>
          <cell r="B2634" t="str">
            <v/>
          </cell>
          <cell r="C2634" t="str">
            <v/>
          </cell>
          <cell r="D2634" t="str">
            <v/>
          </cell>
          <cell r="E2634" t="str">
            <v/>
          </cell>
          <cell r="G2634" t="str">
            <v/>
          </cell>
          <cell r="H2634" t="str">
            <v/>
          </cell>
          <cell r="I2634" t="str">
            <v/>
          </cell>
          <cell r="K2634" t="str">
            <v/>
          </cell>
        </row>
        <row r="2635">
          <cell r="A2635" t="str">
            <v/>
          </cell>
          <cell r="B2635" t="str">
            <v/>
          </cell>
          <cell r="C2635" t="str">
            <v/>
          </cell>
          <cell r="D2635" t="str">
            <v/>
          </cell>
          <cell r="E2635" t="str">
            <v/>
          </cell>
          <cell r="G2635" t="str">
            <v/>
          </cell>
          <cell r="H2635" t="str">
            <v/>
          </cell>
          <cell r="I2635" t="str">
            <v/>
          </cell>
          <cell r="K2635" t="str">
            <v/>
          </cell>
        </row>
        <row r="2636">
          <cell r="A2636" t="str">
            <v/>
          </cell>
          <cell r="B2636" t="str">
            <v/>
          </cell>
          <cell r="C2636" t="str">
            <v/>
          </cell>
          <cell r="D2636" t="str">
            <v/>
          </cell>
          <cell r="E2636" t="str">
            <v/>
          </cell>
          <cell r="G2636" t="str">
            <v/>
          </cell>
          <cell r="H2636" t="str">
            <v/>
          </cell>
          <cell r="I2636" t="str">
            <v/>
          </cell>
          <cell r="K2636" t="str">
            <v/>
          </cell>
        </row>
        <row r="2637">
          <cell r="A2637" t="str">
            <v/>
          </cell>
          <cell r="B2637" t="str">
            <v/>
          </cell>
          <cell r="C2637" t="str">
            <v/>
          </cell>
          <cell r="D2637" t="str">
            <v/>
          </cell>
          <cell r="E2637" t="str">
            <v/>
          </cell>
          <cell r="G2637" t="str">
            <v/>
          </cell>
          <cell r="H2637" t="str">
            <v/>
          </cell>
          <cell r="I2637" t="str">
            <v/>
          </cell>
          <cell r="K2637" t="str">
            <v/>
          </cell>
        </row>
        <row r="2638">
          <cell r="A2638" t="str">
            <v/>
          </cell>
          <cell r="B2638" t="str">
            <v/>
          </cell>
          <cell r="C2638" t="str">
            <v/>
          </cell>
          <cell r="D2638" t="str">
            <v/>
          </cell>
          <cell r="E2638" t="str">
            <v/>
          </cell>
          <cell r="G2638" t="str">
            <v/>
          </cell>
          <cell r="H2638" t="str">
            <v/>
          </cell>
          <cell r="I2638" t="str">
            <v/>
          </cell>
          <cell r="K2638" t="str">
            <v/>
          </cell>
        </row>
        <row r="2639">
          <cell r="A2639" t="str">
            <v/>
          </cell>
          <cell r="B2639" t="str">
            <v/>
          </cell>
          <cell r="C2639" t="str">
            <v/>
          </cell>
          <cell r="D2639" t="str">
            <v/>
          </cell>
          <cell r="E2639" t="str">
            <v/>
          </cell>
          <cell r="G2639" t="str">
            <v/>
          </cell>
          <cell r="H2639" t="str">
            <v/>
          </cell>
          <cell r="I2639" t="str">
            <v/>
          </cell>
          <cell r="K2639" t="str">
            <v/>
          </cell>
        </row>
        <row r="2640">
          <cell r="A2640" t="str">
            <v/>
          </cell>
          <cell r="B2640" t="str">
            <v/>
          </cell>
          <cell r="C2640" t="str">
            <v/>
          </cell>
          <cell r="D2640" t="str">
            <v/>
          </cell>
          <cell r="E2640" t="str">
            <v/>
          </cell>
          <cell r="G2640" t="str">
            <v/>
          </cell>
          <cell r="H2640" t="str">
            <v/>
          </cell>
          <cell r="I2640" t="str">
            <v/>
          </cell>
          <cell r="K2640" t="str">
            <v/>
          </cell>
        </row>
        <row r="2641">
          <cell r="A2641" t="str">
            <v/>
          </cell>
          <cell r="B2641" t="str">
            <v/>
          </cell>
          <cell r="C2641" t="str">
            <v/>
          </cell>
          <cell r="D2641" t="str">
            <v/>
          </cell>
          <cell r="E2641" t="str">
            <v/>
          </cell>
          <cell r="G2641" t="str">
            <v/>
          </cell>
          <cell r="H2641" t="str">
            <v/>
          </cell>
          <cell r="I2641" t="str">
            <v/>
          </cell>
          <cell r="K2641" t="str">
            <v/>
          </cell>
        </row>
        <row r="2642">
          <cell r="A2642" t="str">
            <v/>
          </cell>
          <cell r="B2642" t="str">
            <v/>
          </cell>
          <cell r="C2642" t="str">
            <v/>
          </cell>
          <cell r="D2642" t="str">
            <v/>
          </cell>
          <cell r="E2642" t="str">
            <v/>
          </cell>
          <cell r="G2642" t="str">
            <v/>
          </cell>
          <cell r="H2642" t="str">
            <v/>
          </cell>
          <cell r="I2642" t="str">
            <v/>
          </cell>
          <cell r="K2642" t="str">
            <v/>
          </cell>
        </row>
        <row r="2643">
          <cell r="A2643" t="str">
            <v/>
          </cell>
          <cell r="B2643" t="str">
            <v/>
          </cell>
          <cell r="C2643" t="str">
            <v/>
          </cell>
          <cell r="D2643" t="str">
            <v/>
          </cell>
          <cell r="E2643" t="str">
            <v/>
          </cell>
          <cell r="G2643" t="str">
            <v/>
          </cell>
          <cell r="H2643" t="str">
            <v/>
          </cell>
          <cell r="I2643" t="str">
            <v/>
          </cell>
          <cell r="K2643" t="str">
            <v/>
          </cell>
        </row>
        <row r="2644">
          <cell r="A2644" t="str">
            <v/>
          </cell>
          <cell r="B2644" t="str">
            <v/>
          </cell>
          <cell r="C2644" t="str">
            <v/>
          </cell>
          <cell r="D2644" t="str">
            <v/>
          </cell>
          <cell r="E2644" t="str">
            <v/>
          </cell>
          <cell r="G2644" t="str">
            <v/>
          </cell>
          <cell r="H2644" t="str">
            <v/>
          </cell>
          <cell r="I2644" t="str">
            <v/>
          </cell>
          <cell r="K2644" t="str">
            <v/>
          </cell>
        </row>
        <row r="2645">
          <cell r="A2645" t="str">
            <v/>
          </cell>
          <cell r="B2645" t="str">
            <v/>
          </cell>
          <cell r="C2645" t="str">
            <v/>
          </cell>
          <cell r="D2645" t="str">
            <v/>
          </cell>
          <cell r="E2645" t="str">
            <v/>
          </cell>
          <cell r="G2645" t="str">
            <v/>
          </cell>
          <cell r="H2645" t="str">
            <v/>
          </cell>
          <cell r="I2645" t="str">
            <v/>
          </cell>
          <cell r="K2645" t="str">
            <v/>
          </cell>
        </row>
        <row r="2646">
          <cell r="A2646" t="str">
            <v/>
          </cell>
          <cell r="B2646" t="str">
            <v/>
          </cell>
          <cell r="C2646" t="str">
            <v/>
          </cell>
          <cell r="D2646" t="str">
            <v/>
          </cell>
          <cell r="E2646" t="str">
            <v/>
          </cell>
          <cell r="G2646" t="str">
            <v/>
          </cell>
          <cell r="H2646" t="str">
            <v/>
          </cell>
          <cell r="I2646" t="str">
            <v/>
          </cell>
          <cell r="K2646" t="str">
            <v/>
          </cell>
        </row>
        <row r="2647">
          <cell r="A2647" t="str">
            <v/>
          </cell>
          <cell r="B2647" t="str">
            <v/>
          </cell>
          <cell r="C2647" t="str">
            <v/>
          </cell>
          <cell r="D2647" t="str">
            <v/>
          </cell>
          <cell r="E2647" t="str">
            <v/>
          </cell>
          <cell r="G2647" t="str">
            <v/>
          </cell>
          <cell r="H2647" t="str">
            <v/>
          </cell>
          <cell r="I2647" t="str">
            <v/>
          </cell>
          <cell r="K2647" t="str">
            <v/>
          </cell>
        </row>
        <row r="2648">
          <cell r="A2648" t="str">
            <v/>
          </cell>
          <cell r="B2648" t="str">
            <v/>
          </cell>
          <cell r="C2648" t="str">
            <v/>
          </cell>
          <cell r="D2648" t="str">
            <v/>
          </cell>
          <cell r="E2648" t="str">
            <v/>
          </cell>
          <cell r="G2648" t="str">
            <v/>
          </cell>
          <cell r="H2648" t="str">
            <v/>
          </cell>
          <cell r="I2648" t="str">
            <v/>
          </cell>
          <cell r="K2648" t="str">
            <v/>
          </cell>
        </row>
        <row r="2649">
          <cell r="A2649" t="str">
            <v/>
          </cell>
          <cell r="B2649" t="str">
            <v/>
          </cell>
          <cell r="C2649" t="str">
            <v/>
          </cell>
          <cell r="D2649" t="str">
            <v/>
          </cell>
          <cell r="E2649" t="str">
            <v/>
          </cell>
          <cell r="G2649" t="str">
            <v/>
          </cell>
          <cell r="H2649" t="str">
            <v/>
          </cell>
          <cell r="I2649" t="str">
            <v/>
          </cell>
          <cell r="K2649" t="str">
            <v/>
          </cell>
        </row>
        <row r="2650">
          <cell r="A2650" t="str">
            <v/>
          </cell>
          <cell r="B2650" t="str">
            <v/>
          </cell>
          <cell r="C2650" t="str">
            <v/>
          </cell>
          <cell r="D2650" t="str">
            <v/>
          </cell>
          <cell r="E2650" t="str">
            <v/>
          </cell>
          <cell r="G2650" t="str">
            <v/>
          </cell>
          <cell r="H2650" t="str">
            <v/>
          </cell>
          <cell r="I2650" t="str">
            <v/>
          </cell>
          <cell r="K2650" t="str">
            <v/>
          </cell>
        </row>
        <row r="2651">
          <cell r="A2651" t="str">
            <v/>
          </cell>
          <cell r="B2651" t="str">
            <v/>
          </cell>
          <cell r="C2651" t="str">
            <v/>
          </cell>
          <cell r="D2651" t="str">
            <v/>
          </cell>
          <cell r="E2651" t="str">
            <v/>
          </cell>
          <cell r="G2651" t="str">
            <v/>
          </cell>
          <cell r="H2651" t="str">
            <v/>
          </cell>
          <cell r="I2651" t="str">
            <v/>
          </cell>
          <cell r="K2651" t="str">
            <v/>
          </cell>
        </row>
        <row r="2652">
          <cell r="A2652" t="str">
            <v/>
          </cell>
          <cell r="B2652" t="str">
            <v/>
          </cell>
          <cell r="C2652" t="str">
            <v/>
          </cell>
          <cell r="D2652" t="str">
            <v/>
          </cell>
          <cell r="E2652" t="str">
            <v/>
          </cell>
          <cell r="G2652" t="str">
            <v/>
          </cell>
          <cell r="H2652" t="str">
            <v/>
          </cell>
          <cell r="I2652" t="str">
            <v/>
          </cell>
          <cell r="K2652" t="str">
            <v/>
          </cell>
        </row>
        <row r="2653">
          <cell r="A2653" t="str">
            <v/>
          </cell>
          <cell r="B2653" t="str">
            <v/>
          </cell>
          <cell r="C2653" t="str">
            <v/>
          </cell>
          <cell r="D2653" t="str">
            <v/>
          </cell>
          <cell r="E2653" t="str">
            <v/>
          </cell>
          <cell r="G2653" t="str">
            <v/>
          </cell>
          <cell r="H2653" t="str">
            <v/>
          </cell>
          <cell r="I2653" t="str">
            <v/>
          </cell>
          <cell r="K2653" t="str">
            <v/>
          </cell>
        </row>
        <row r="2654">
          <cell r="A2654" t="str">
            <v/>
          </cell>
          <cell r="B2654" t="str">
            <v/>
          </cell>
          <cell r="C2654" t="str">
            <v/>
          </cell>
          <cell r="D2654" t="str">
            <v/>
          </cell>
          <cell r="E2654" t="str">
            <v/>
          </cell>
          <cell r="G2654" t="str">
            <v/>
          </cell>
          <cell r="H2654" t="str">
            <v/>
          </cell>
          <cell r="I2654" t="str">
            <v/>
          </cell>
          <cell r="K2654" t="str">
            <v/>
          </cell>
        </row>
        <row r="2655">
          <cell r="A2655" t="str">
            <v/>
          </cell>
          <cell r="B2655" t="str">
            <v/>
          </cell>
          <cell r="C2655" t="str">
            <v/>
          </cell>
          <cell r="D2655" t="str">
            <v/>
          </cell>
          <cell r="E2655" t="str">
            <v/>
          </cell>
          <cell r="G2655" t="str">
            <v/>
          </cell>
          <cell r="H2655" t="str">
            <v/>
          </cell>
          <cell r="I2655" t="str">
            <v/>
          </cell>
          <cell r="K2655" t="str">
            <v/>
          </cell>
        </row>
        <row r="2656">
          <cell r="A2656" t="str">
            <v/>
          </cell>
          <cell r="B2656" t="str">
            <v/>
          </cell>
          <cell r="C2656" t="str">
            <v/>
          </cell>
          <cell r="D2656" t="str">
            <v/>
          </cell>
          <cell r="E2656" t="str">
            <v/>
          </cell>
          <cell r="G2656" t="str">
            <v/>
          </cell>
          <cell r="H2656" t="str">
            <v/>
          </cell>
          <cell r="I2656" t="str">
            <v/>
          </cell>
          <cell r="K2656" t="str">
            <v/>
          </cell>
        </row>
        <row r="2657">
          <cell r="A2657" t="str">
            <v/>
          </cell>
          <cell r="B2657" t="str">
            <v/>
          </cell>
          <cell r="C2657" t="str">
            <v/>
          </cell>
          <cell r="D2657" t="str">
            <v/>
          </cell>
          <cell r="E2657" t="str">
            <v/>
          </cell>
          <cell r="G2657" t="str">
            <v/>
          </cell>
          <cell r="H2657" t="str">
            <v/>
          </cell>
          <cell r="I2657" t="str">
            <v/>
          </cell>
          <cell r="K2657" t="str">
            <v/>
          </cell>
        </row>
        <row r="2658">
          <cell r="A2658" t="str">
            <v/>
          </cell>
          <cell r="B2658" t="str">
            <v/>
          </cell>
          <cell r="C2658" t="str">
            <v/>
          </cell>
          <cell r="D2658" t="str">
            <v/>
          </cell>
          <cell r="E2658" t="str">
            <v/>
          </cell>
          <cell r="G2658" t="str">
            <v/>
          </cell>
          <cell r="H2658" t="str">
            <v/>
          </cell>
          <cell r="I2658" t="str">
            <v/>
          </cell>
          <cell r="K2658" t="str">
            <v/>
          </cell>
        </row>
        <row r="2659">
          <cell r="A2659" t="str">
            <v/>
          </cell>
          <cell r="B2659" t="str">
            <v/>
          </cell>
          <cell r="C2659" t="str">
            <v/>
          </cell>
          <cell r="D2659" t="str">
            <v/>
          </cell>
          <cell r="E2659" t="str">
            <v/>
          </cell>
          <cell r="G2659" t="str">
            <v/>
          </cell>
          <cell r="H2659" t="str">
            <v/>
          </cell>
          <cell r="I2659" t="str">
            <v/>
          </cell>
          <cell r="K2659" t="str">
            <v/>
          </cell>
        </row>
        <row r="2660">
          <cell r="A2660" t="str">
            <v/>
          </cell>
          <cell r="B2660" t="str">
            <v/>
          </cell>
          <cell r="C2660" t="str">
            <v/>
          </cell>
          <cell r="D2660" t="str">
            <v/>
          </cell>
          <cell r="E2660" t="str">
            <v/>
          </cell>
          <cell r="G2660" t="str">
            <v/>
          </cell>
          <cell r="H2660" t="str">
            <v/>
          </cell>
          <cell r="I2660" t="str">
            <v/>
          </cell>
          <cell r="K2660" t="str">
            <v/>
          </cell>
        </row>
        <row r="2661">
          <cell r="A2661" t="str">
            <v/>
          </cell>
          <cell r="B2661" t="str">
            <v/>
          </cell>
          <cell r="C2661" t="str">
            <v/>
          </cell>
          <cell r="D2661" t="str">
            <v/>
          </cell>
          <cell r="E2661" t="str">
            <v/>
          </cell>
          <cell r="G2661" t="str">
            <v/>
          </cell>
          <cell r="H2661" t="str">
            <v/>
          </cell>
          <cell r="I2661" t="str">
            <v/>
          </cell>
          <cell r="K2661" t="str">
            <v/>
          </cell>
        </row>
        <row r="2662">
          <cell r="A2662" t="str">
            <v/>
          </cell>
          <cell r="B2662" t="str">
            <v/>
          </cell>
          <cell r="C2662" t="str">
            <v/>
          </cell>
          <cell r="D2662" t="str">
            <v/>
          </cell>
          <cell r="E2662" t="str">
            <v/>
          </cell>
          <cell r="G2662" t="str">
            <v/>
          </cell>
          <cell r="H2662" t="str">
            <v/>
          </cell>
          <cell r="I2662" t="str">
            <v/>
          </cell>
          <cell r="K2662" t="str">
            <v/>
          </cell>
        </row>
        <row r="2663">
          <cell r="A2663" t="str">
            <v/>
          </cell>
          <cell r="B2663" t="str">
            <v/>
          </cell>
          <cell r="C2663" t="str">
            <v/>
          </cell>
          <cell r="D2663" t="str">
            <v/>
          </cell>
          <cell r="E2663" t="str">
            <v/>
          </cell>
          <cell r="G2663" t="str">
            <v/>
          </cell>
          <cell r="H2663" t="str">
            <v/>
          </cell>
          <cell r="I2663" t="str">
            <v/>
          </cell>
          <cell r="K2663" t="str">
            <v/>
          </cell>
        </row>
        <row r="2664">
          <cell r="A2664" t="str">
            <v/>
          </cell>
          <cell r="B2664" t="str">
            <v/>
          </cell>
          <cell r="C2664" t="str">
            <v/>
          </cell>
          <cell r="D2664" t="str">
            <v/>
          </cell>
          <cell r="E2664" t="str">
            <v/>
          </cell>
          <cell r="G2664" t="str">
            <v/>
          </cell>
          <cell r="H2664" t="str">
            <v/>
          </cell>
          <cell r="I2664" t="str">
            <v/>
          </cell>
          <cell r="K2664" t="str">
            <v/>
          </cell>
        </row>
        <row r="2665">
          <cell r="A2665" t="str">
            <v/>
          </cell>
          <cell r="B2665" t="str">
            <v/>
          </cell>
          <cell r="C2665" t="str">
            <v/>
          </cell>
          <cell r="D2665" t="str">
            <v/>
          </cell>
          <cell r="E2665" t="str">
            <v/>
          </cell>
          <cell r="G2665" t="str">
            <v/>
          </cell>
          <cell r="H2665" t="str">
            <v/>
          </cell>
          <cell r="I2665" t="str">
            <v/>
          </cell>
          <cell r="K2665" t="str">
            <v/>
          </cell>
        </row>
        <row r="2666">
          <cell r="A2666" t="str">
            <v/>
          </cell>
          <cell r="B2666" t="str">
            <v/>
          </cell>
          <cell r="C2666" t="str">
            <v/>
          </cell>
          <cell r="D2666" t="str">
            <v/>
          </cell>
          <cell r="E2666" t="str">
            <v/>
          </cell>
          <cell r="G2666" t="str">
            <v/>
          </cell>
          <cell r="H2666" t="str">
            <v/>
          </cell>
          <cell r="I2666" t="str">
            <v/>
          </cell>
          <cell r="K2666" t="str">
            <v/>
          </cell>
        </row>
        <row r="2667">
          <cell r="A2667" t="str">
            <v/>
          </cell>
          <cell r="B2667" t="str">
            <v/>
          </cell>
          <cell r="C2667" t="str">
            <v/>
          </cell>
          <cell r="D2667" t="str">
            <v/>
          </cell>
          <cell r="E2667" t="str">
            <v/>
          </cell>
          <cell r="G2667" t="str">
            <v/>
          </cell>
          <cell r="H2667" t="str">
            <v/>
          </cell>
          <cell r="I2667" t="str">
            <v/>
          </cell>
          <cell r="K2667" t="str">
            <v/>
          </cell>
        </row>
        <row r="2668">
          <cell r="A2668" t="str">
            <v/>
          </cell>
          <cell r="B2668" t="str">
            <v/>
          </cell>
          <cell r="C2668" t="str">
            <v/>
          </cell>
          <cell r="D2668" t="str">
            <v/>
          </cell>
          <cell r="E2668" t="str">
            <v/>
          </cell>
          <cell r="G2668" t="str">
            <v/>
          </cell>
          <cell r="H2668" t="str">
            <v/>
          </cell>
          <cell r="I2668" t="str">
            <v/>
          </cell>
          <cell r="K2668" t="str">
            <v/>
          </cell>
        </row>
        <row r="2669">
          <cell r="A2669" t="str">
            <v/>
          </cell>
          <cell r="B2669" t="str">
            <v/>
          </cell>
          <cell r="C2669" t="str">
            <v/>
          </cell>
          <cell r="D2669" t="str">
            <v/>
          </cell>
          <cell r="E2669" t="str">
            <v/>
          </cell>
          <cell r="G2669" t="str">
            <v/>
          </cell>
          <cell r="H2669" t="str">
            <v/>
          </cell>
          <cell r="I2669" t="str">
            <v/>
          </cell>
          <cell r="K2669" t="str">
            <v/>
          </cell>
        </row>
        <row r="2670">
          <cell r="A2670" t="str">
            <v/>
          </cell>
          <cell r="B2670" t="str">
            <v/>
          </cell>
          <cell r="C2670" t="str">
            <v/>
          </cell>
          <cell r="D2670" t="str">
            <v/>
          </cell>
          <cell r="E2670" t="str">
            <v/>
          </cell>
          <cell r="G2670" t="str">
            <v/>
          </cell>
          <cell r="H2670" t="str">
            <v/>
          </cell>
          <cell r="I2670" t="str">
            <v/>
          </cell>
          <cell r="K2670" t="str">
            <v/>
          </cell>
        </row>
        <row r="2671">
          <cell r="A2671" t="str">
            <v/>
          </cell>
          <cell r="B2671" t="str">
            <v/>
          </cell>
          <cell r="C2671" t="str">
            <v/>
          </cell>
          <cell r="D2671" t="str">
            <v/>
          </cell>
          <cell r="E2671" t="str">
            <v/>
          </cell>
          <cell r="G2671" t="str">
            <v/>
          </cell>
          <cell r="H2671" t="str">
            <v/>
          </cell>
          <cell r="I2671" t="str">
            <v/>
          </cell>
          <cell r="K2671" t="str">
            <v/>
          </cell>
        </row>
        <row r="2672">
          <cell r="A2672" t="str">
            <v/>
          </cell>
          <cell r="B2672" t="str">
            <v/>
          </cell>
          <cell r="C2672" t="str">
            <v/>
          </cell>
          <cell r="D2672" t="str">
            <v/>
          </cell>
          <cell r="E2672" t="str">
            <v/>
          </cell>
          <cell r="G2672" t="str">
            <v/>
          </cell>
          <cell r="H2672" t="str">
            <v/>
          </cell>
          <cell r="I2672" t="str">
            <v/>
          </cell>
          <cell r="K2672" t="str">
            <v/>
          </cell>
        </row>
        <row r="2673">
          <cell r="A2673" t="str">
            <v/>
          </cell>
          <cell r="B2673" t="str">
            <v/>
          </cell>
          <cell r="C2673" t="str">
            <v/>
          </cell>
          <cell r="D2673" t="str">
            <v/>
          </cell>
          <cell r="E2673" t="str">
            <v/>
          </cell>
          <cell r="G2673" t="str">
            <v/>
          </cell>
          <cell r="H2673" t="str">
            <v/>
          </cell>
          <cell r="I2673" t="str">
            <v/>
          </cell>
          <cell r="K2673" t="str">
            <v/>
          </cell>
        </row>
        <row r="2674">
          <cell r="A2674" t="str">
            <v/>
          </cell>
          <cell r="B2674" t="str">
            <v/>
          </cell>
          <cell r="C2674" t="str">
            <v/>
          </cell>
          <cell r="D2674" t="str">
            <v/>
          </cell>
          <cell r="E2674" t="str">
            <v/>
          </cell>
          <cell r="G2674" t="str">
            <v/>
          </cell>
          <cell r="H2674" t="str">
            <v/>
          </cell>
          <cell r="I2674" t="str">
            <v/>
          </cell>
          <cell r="K2674" t="str">
            <v/>
          </cell>
        </row>
        <row r="2675">
          <cell r="A2675" t="str">
            <v/>
          </cell>
          <cell r="B2675" t="str">
            <v/>
          </cell>
          <cell r="C2675" t="str">
            <v/>
          </cell>
          <cell r="D2675" t="str">
            <v/>
          </cell>
          <cell r="E2675" t="str">
            <v/>
          </cell>
          <cell r="G2675" t="str">
            <v/>
          </cell>
          <cell r="H2675" t="str">
            <v/>
          </cell>
          <cell r="I2675" t="str">
            <v/>
          </cell>
          <cell r="K2675" t="str">
            <v/>
          </cell>
        </row>
        <row r="2676">
          <cell r="A2676" t="str">
            <v/>
          </cell>
          <cell r="B2676" t="str">
            <v/>
          </cell>
          <cell r="C2676" t="str">
            <v/>
          </cell>
          <cell r="D2676" t="str">
            <v/>
          </cell>
          <cell r="E2676" t="str">
            <v/>
          </cell>
          <cell r="G2676" t="str">
            <v/>
          </cell>
          <cell r="H2676" t="str">
            <v/>
          </cell>
          <cell r="I2676" t="str">
            <v/>
          </cell>
          <cell r="K2676" t="str">
            <v/>
          </cell>
        </row>
        <row r="2677">
          <cell r="A2677" t="str">
            <v/>
          </cell>
          <cell r="B2677" t="str">
            <v/>
          </cell>
          <cell r="C2677" t="str">
            <v/>
          </cell>
          <cell r="D2677" t="str">
            <v/>
          </cell>
          <cell r="E2677" t="str">
            <v/>
          </cell>
          <cell r="G2677" t="str">
            <v/>
          </cell>
          <cell r="H2677" t="str">
            <v/>
          </cell>
          <cell r="I2677" t="str">
            <v/>
          </cell>
          <cell r="K2677" t="str">
            <v/>
          </cell>
        </row>
        <row r="2678">
          <cell r="A2678" t="str">
            <v/>
          </cell>
          <cell r="B2678" t="str">
            <v/>
          </cell>
          <cell r="C2678" t="str">
            <v/>
          </cell>
          <cell r="D2678" t="str">
            <v/>
          </cell>
          <cell r="E2678" t="str">
            <v/>
          </cell>
          <cell r="G2678" t="str">
            <v/>
          </cell>
          <cell r="H2678" t="str">
            <v/>
          </cell>
          <cell r="I2678" t="str">
            <v/>
          </cell>
          <cell r="K2678" t="str">
            <v/>
          </cell>
        </row>
        <row r="2679">
          <cell r="A2679" t="str">
            <v/>
          </cell>
          <cell r="B2679" t="str">
            <v/>
          </cell>
          <cell r="C2679" t="str">
            <v/>
          </cell>
          <cell r="D2679" t="str">
            <v/>
          </cell>
          <cell r="E2679" t="str">
            <v/>
          </cell>
          <cell r="G2679" t="str">
            <v/>
          </cell>
          <cell r="H2679" t="str">
            <v/>
          </cell>
          <cell r="I2679" t="str">
            <v/>
          </cell>
          <cell r="K2679" t="str">
            <v/>
          </cell>
        </row>
        <row r="2680">
          <cell r="A2680" t="str">
            <v/>
          </cell>
          <cell r="B2680" t="str">
            <v/>
          </cell>
          <cell r="C2680" t="str">
            <v/>
          </cell>
          <cell r="D2680" t="str">
            <v/>
          </cell>
          <cell r="E2680" t="str">
            <v/>
          </cell>
          <cell r="G2680" t="str">
            <v/>
          </cell>
          <cell r="H2680" t="str">
            <v/>
          </cell>
          <cell r="I2680" t="str">
            <v/>
          </cell>
          <cell r="K2680" t="str">
            <v/>
          </cell>
        </row>
        <row r="2681">
          <cell r="A2681" t="str">
            <v/>
          </cell>
          <cell r="B2681" t="str">
            <v/>
          </cell>
          <cell r="C2681" t="str">
            <v/>
          </cell>
          <cell r="D2681" t="str">
            <v/>
          </cell>
          <cell r="E2681" t="str">
            <v/>
          </cell>
          <cell r="G2681" t="str">
            <v/>
          </cell>
          <cell r="H2681" t="str">
            <v/>
          </cell>
          <cell r="I2681" t="str">
            <v/>
          </cell>
          <cell r="K2681" t="str">
            <v/>
          </cell>
        </row>
        <row r="2682">
          <cell r="A2682" t="str">
            <v/>
          </cell>
          <cell r="B2682" t="str">
            <v/>
          </cell>
          <cell r="C2682" t="str">
            <v/>
          </cell>
          <cell r="D2682" t="str">
            <v/>
          </cell>
          <cell r="E2682" t="str">
            <v/>
          </cell>
          <cell r="G2682" t="str">
            <v/>
          </cell>
          <cell r="H2682" t="str">
            <v/>
          </cell>
          <cell r="I2682" t="str">
            <v/>
          </cell>
          <cell r="K2682" t="str">
            <v/>
          </cell>
        </row>
        <row r="2683">
          <cell r="A2683" t="str">
            <v/>
          </cell>
          <cell r="B2683" t="str">
            <v/>
          </cell>
          <cell r="C2683" t="str">
            <v/>
          </cell>
          <cell r="D2683" t="str">
            <v/>
          </cell>
          <cell r="E2683" t="str">
            <v/>
          </cell>
          <cell r="G2683" t="str">
            <v/>
          </cell>
          <cell r="H2683" t="str">
            <v/>
          </cell>
          <cell r="I2683" t="str">
            <v/>
          </cell>
          <cell r="K2683" t="str">
            <v/>
          </cell>
        </row>
        <row r="2684">
          <cell r="A2684" t="str">
            <v/>
          </cell>
          <cell r="B2684" t="str">
            <v/>
          </cell>
          <cell r="C2684" t="str">
            <v/>
          </cell>
          <cell r="D2684" t="str">
            <v/>
          </cell>
          <cell r="E2684" t="str">
            <v/>
          </cell>
          <cell r="G2684" t="str">
            <v/>
          </cell>
          <cell r="H2684" t="str">
            <v/>
          </cell>
          <cell r="I2684" t="str">
            <v/>
          </cell>
          <cell r="K2684" t="str">
            <v/>
          </cell>
        </row>
        <row r="2685">
          <cell r="A2685" t="str">
            <v/>
          </cell>
          <cell r="B2685" t="str">
            <v/>
          </cell>
          <cell r="C2685" t="str">
            <v/>
          </cell>
          <cell r="D2685" t="str">
            <v/>
          </cell>
          <cell r="E2685" t="str">
            <v/>
          </cell>
          <cell r="G2685" t="str">
            <v/>
          </cell>
          <cell r="H2685" t="str">
            <v/>
          </cell>
          <cell r="I2685" t="str">
            <v/>
          </cell>
          <cell r="K2685" t="str">
            <v/>
          </cell>
        </row>
        <row r="2686">
          <cell r="A2686" t="str">
            <v/>
          </cell>
          <cell r="B2686" t="str">
            <v/>
          </cell>
          <cell r="C2686" t="str">
            <v/>
          </cell>
          <cell r="D2686" t="str">
            <v/>
          </cell>
          <cell r="E2686" t="str">
            <v/>
          </cell>
          <cell r="G2686" t="str">
            <v/>
          </cell>
          <cell r="H2686" t="str">
            <v/>
          </cell>
          <cell r="I2686" t="str">
            <v/>
          </cell>
          <cell r="K2686" t="str">
            <v/>
          </cell>
        </row>
        <row r="2687">
          <cell r="A2687" t="str">
            <v/>
          </cell>
          <cell r="B2687" t="str">
            <v/>
          </cell>
          <cell r="C2687" t="str">
            <v/>
          </cell>
          <cell r="D2687" t="str">
            <v/>
          </cell>
          <cell r="E2687" t="str">
            <v/>
          </cell>
          <cell r="G2687" t="str">
            <v/>
          </cell>
          <cell r="H2687" t="str">
            <v/>
          </cell>
          <cell r="I2687" t="str">
            <v/>
          </cell>
          <cell r="K2687" t="str">
            <v/>
          </cell>
        </row>
        <row r="2688">
          <cell r="A2688" t="str">
            <v/>
          </cell>
          <cell r="B2688" t="str">
            <v/>
          </cell>
          <cell r="C2688" t="str">
            <v/>
          </cell>
          <cell r="D2688" t="str">
            <v/>
          </cell>
          <cell r="E2688" t="str">
            <v/>
          </cell>
          <cell r="G2688" t="str">
            <v/>
          </cell>
          <cell r="H2688" t="str">
            <v/>
          </cell>
          <cell r="I2688" t="str">
            <v/>
          </cell>
          <cell r="K2688" t="str">
            <v/>
          </cell>
        </row>
        <row r="2689">
          <cell r="A2689" t="str">
            <v/>
          </cell>
          <cell r="B2689" t="str">
            <v/>
          </cell>
          <cell r="C2689" t="str">
            <v/>
          </cell>
          <cell r="D2689" t="str">
            <v/>
          </cell>
          <cell r="E2689" t="str">
            <v/>
          </cell>
          <cell r="G2689" t="str">
            <v/>
          </cell>
          <cell r="H2689" t="str">
            <v/>
          </cell>
          <cell r="I2689" t="str">
            <v/>
          </cell>
          <cell r="K2689" t="str">
            <v/>
          </cell>
        </row>
        <row r="2690">
          <cell r="A2690" t="str">
            <v/>
          </cell>
          <cell r="B2690" t="str">
            <v/>
          </cell>
          <cell r="C2690" t="str">
            <v/>
          </cell>
          <cell r="D2690" t="str">
            <v/>
          </cell>
          <cell r="E2690" t="str">
            <v/>
          </cell>
          <cell r="G2690" t="str">
            <v/>
          </cell>
          <cell r="H2690" t="str">
            <v/>
          </cell>
          <cell r="I2690" t="str">
            <v/>
          </cell>
          <cell r="K2690" t="str">
            <v/>
          </cell>
        </row>
        <row r="2691">
          <cell r="A2691" t="str">
            <v/>
          </cell>
          <cell r="B2691" t="str">
            <v/>
          </cell>
          <cell r="C2691" t="str">
            <v/>
          </cell>
          <cell r="D2691" t="str">
            <v/>
          </cell>
          <cell r="E2691" t="str">
            <v/>
          </cell>
          <cell r="G2691" t="str">
            <v/>
          </cell>
          <cell r="H2691" t="str">
            <v/>
          </cell>
          <cell r="I2691" t="str">
            <v/>
          </cell>
          <cell r="K2691" t="str">
            <v/>
          </cell>
        </row>
        <row r="2692">
          <cell r="A2692" t="str">
            <v/>
          </cell>
          <cell r="B2692" t="str">
            <v/>
          </cell>
          <cell r="C2692" t="str">
            <v/>
          </cell>
          <cell r="D2692" t="str">
            <v/>
          </cell>
          <cell r="E2692" t="str">
            <v/>
          </cell>
          <cell r="G2692" t="str">
            <v/>
          </cell>
          <cell r="H2692" t="str">
            <v/>
          </cell>
          <cell r="I2692" t="str">
            <v/>
          </cell>
          <cell r="K2692" t="str">
            <v/>
          </cell>
        </row>
        <row r="2693">
          <cell r="A2693" t="str">
            <v/>
          </cell>
          <cell r="B2693" t="str">
            <v/>
          </cell>
          <cell r="C2693" t="str">
            <v/>
          </cell>
          <cell r="D2693" t="str">
            <v/>
          </cell>
          <cell r="E2693" t="str">
            <v/>
          </cell>
          <cell r="G2693" t="str">
            <v/>
          </cell>
          <cell r="H2693" t="str">
            <v/>
          </cell>
          <cell r="I2693" t="str">
            <v/>
          </cell>
          <cell r="K2693" t="str">
            <v/>
          </cell>
        </row>
        <row r="2694">
          <cell r="A2694" t="str">
            <v/>
          </cell>
          <cell r="B2694" t="str">
            <v/>
          </cell>
          <cell r="C2694" t="str">
            <v/>
          </cell>
          <cell r="D2694" t="str">
            <v/>
          </cell>
          <cell r="E2694" t="str">
            <v/>
          </cell>
          <cell r="G2694" t="str">
            <v/>
          </cell>
          <cell r="H2694" t="str">
            <v/>
          </cell>
          <cell r="I2694" t="str">
            <v/>
          </cell>
          <cell r="K2694" t="str">
            <v/>
          </cell>
        </row>
        <row r="2695">
          <cell r="A2695" t="str">
            <v/>
          </cell>
          <cell r="B2695" t="str">
            <v/>
          </cell>
          <cell r="C2695" t="str">
            <v/>
          </cell>
          <cell r="D2695" t="str">
            <v/>
          </cell>
          <cell r="E2695" t="str">
            <v/>
          </cell>
          <cell r="G2695" t="str">
            <v/>
          </cell>
          <cell r="H2695" t="str">
            <v/>
          </cell>
          <cell r="I2695" t="str">
            <v/>
          </cell>
          <cell r="K2695" t="str">
            <v/>
          </cell>
        </row>
        <row r="2696">
          <cell r="A2696" t="str">
            <v/>
          </cell>
          <cell r="B2696" t="str">
            <v/>
          </cell>
          <cell r="C2696" t="str">
            <v/>
          </cell>
          <cell r="D2696" t="str">
            <v/>
          </cell>
          <cell r="E2696" t="str">
            <v/>
          </cell>
          <cell r="G2696" t="str">
            <v/>
          </cell>
          <cell r="H2696" t="str">
            <v/>
          </cell>
          <cell r="I2696" t="str">
            <v/>
          </cell>
          <cell r="K2696" t="str">
            <v/>
          </cell>
        </row>
        <row r="2697">
          <cell r="A2697" t="str">
            <v/>
          </cell>
          <cell r="B2697" t="str">
            <v/>
          </cell>
          <cell r="C2697" t="str">
            <v/>
          </cell>
          <cell r="D2697" t="str">
            <v/>
          </cell>
          <cell r="E2697" t="str">
            <v/>
          </cell>
          <cell r="G2697" t="str">
            <v/>
          </cell>
          <cell r="H2697" t="str">
            <v/>
          </cell>
          <cell r="I2697" t="str">
            <v/>
          </cell>
          <cell r="K2697" t="str">
            <v/>
          </cell>
        </row>
        <row r="2698">
          <cell r="A2698" t="str">
            <v/>
          </cell>
          <cell r="B2698" t="str">
            <v/>
          </cell>
          <cell r="C2698" t="str">
            <v/>
          </cell>
          <cell r="D2698" t="str">
            <v/>
          </cell>
          <cell r="E2698" t="str">
            <v/>
          </cell>
          <cell r="G2698" t="str">
            <v/>
          </cell>
          <cell r="H2698" t="str">
            <v/>
          </cell>
          <cell r="I2698" t="str">
            <v/>
          </cell>
          <cell r="K2698" t="str">
            <v/>
          </cell>
        </row>
        <row r="2699">
          <cell r="A2699" t="str">
            <v/>
          </cell>
          <cell r="B2699" t="str">
            <v/>
          </cell>
          <cell r="C2699" t="str">
            <v/>
          </cell>
          <cell r="D2699" t="str">
            <v/>
          </cell>
          <cell r="E2699" t="str">
            <v/>
          </cell>
          <cell r="G2699" t="str">
            <v/>
          </cell>
          <cell r="H2699" t="str">
            <v/>
          </cell>
          <cell r="I2699" t="str">
            <v/>
          </cell>
          <cell r="K2699" t="str">
            <v/>
          </cell>
        </row>
        <row r="2700">
          <cell r="A2700" t="str">
            <v/>
          </cell>
          <cell r="B2700" t="str">
            <v/>
          </cell>
          <cell r="C2700" t="str">
            <v/>
          </cell>
          <cell r="D2700" t="str">
            <v/>
          </cell>
          <cell r="E2700" t="str">
            <v/>
          </cell>
          <cell r="G2700" t="str">
            <v/>
          </cell>
          <cell r="H2700" t="str">
            <v/>
          </cell>
          <cell r="I2700" t="str">
            <v/>
          </cell>
          <cell r="K2700" t="str">
            <v/>
          </cell>
        </row>
        <row r="2701">
          <cell r="A2701" t="str">
            <v/>
          </cell>
          <cell r="B2701" t="str">
            <v/>
          </cell>
          <cell r="C2701" t="str">
            <v/>
          </cell>
          <cell r="D2701" t="str">
            <v/>
          </cell>
          <cell r="E2701" t="str">
            <v/>
          </cell>
          <cell r="G2701" t="str">
            <v/>
          </cell>
          <cell r="H2701" t="str">
            <v/>
          </cell>
          <cell r="I2701" t="str">
            <v/>
          </cell>
          <cell r="K2701" t="str">
            <v/>
          </cell>
        </row>
        <row r="2702">
          <cell r="A2702" t="str">
            <v/>
          </cell>
          <cell r="B2702" t="str">
            <v/>
          </cell>
          <cell r="C2702" t="str">
            <v/>
          </cell>
          <cell r="D2702" t="str">
            <v/>
          </cell>
          <cell r="E2702" t="str">
            <v/>
          </cell>
          <cell r="G2702" t="str">
            <v/>
          </cell>
          <cell r="H2702" t="str">
            <v/>
          </cell>
          <cell r="I2702" t="str">
            <v/>
          </cell>
          <cell r="K2702" t="str">
            <v/>
          </cell>
        </row>
        <row r="2703">
          <cell r="A2703" t="str">
            <v/>
          </cell>
          <cell r="B2703" t="str">
            <v/>
          </cell>
          <cell r="C2703" t="str">
            <v/>
          </cell>
          <cell r="D2703" t="str">
            <v/>
          </cell>
          <cell r="E2703" t="str">
            <v/>
          </cell>
          <cell r="G2703" t="str">
            <v/>
          </cell>
          <cell r="H2703" t="str">
            <v/>
          </cell>
          <cell r="I2703" t="str">
            <v/>
          </cell>
          <cell r="K2703" t="str">
            <v/>
          </cell>
        </row>
        <row r="2704">
          <cell r="A2704" t="str">
            <v/>
          </cell>
          <cell r="B2704" t="str">
            <v/>
          </cell>
          <cell r="C2704" t="str">
            <v/>
          </cell>
          <cell r="D2704" t="str">
            <v/>
          </cell>
          <cell r="E2704" t="str">
            <v/>
          </cell>
          <cell r="G2704" t="str">
            <v/>
          </cell>
          <cell r="H2704" t="str">
            <v/>
          </cell>
          <cell r="I2704" t="str">
            <v/>
          </cell>
          <cell r="K2704" t="str">
            <v/>
          </cell>
        </row>
        <row r="2705">
          <cell r="A2705" t="str">
            <v/>
          </cell>
          <cell r="B2705" t="str">
            <v/>
          </cell>
          <cell r="C2705" t="str">
            <v/>
          </cell>
          <cell r="D2705" t="str">
            <v/>
          </cell>
          <cell r="E2705" t="str">
            <v/>
          </cell>
          <cell r="G2705" t="str">
            <v/>
          </cell>
          <cell r="H2705" t="str">
            <v/>
          </cell>
          <cell r="I2705" t="str">
            <v/>
          </cell>
          <cell r="K2705" t="str">
            <v/>
          </cell>
        </row>
        <row r="2706">
          <cell r="A2706" t="str">
            <v/>
          </cell>
          <cell r="B2706" t="str">
            <v/>
          </cell>
          <cell r="C2706" t="str">
            <v/>
          </cell>
          <cell r="D2706" t="str">
            <v/>
          </cell>
          <cell r="E2706" t="str">
            <v/>
          </cell>
          <cell r="G2706" t="str">
            <v/>
          </cell>
          <cell r="H2706" t="str">
            <v/>
          </cell>
          <cell r="I2706" t="str">
            <v/>
          </cell>
          <cell r="K2706" t="str">
            <v/>
          </cell>
        </row>
        <row r="2707">
          <cell r="A2707" t="str">
            <v/>
          </cell>
          <cell r="B2707" t="str">
            <v/>
          </cell>
          <cell r="C2707" t="str">
            <v/>
          </cell>
          <cell r="D2707" t="str">
            <v/>
          </cell>
          <cell r="E2707" t="str">
            <v/>
          </cell>
          <cell r="G2707" t="str">
            <v/>
          </cell>
          <cell r="H2707" t="str">
            <v/>
          </cell>
          <cell r="I2707" t="str">
            <v/>
          </cell>
          <cell r="K2707" t="str">
            <v/>
          </cell>
        </row>
        <row r="2708">
          <cell r="A2708" t="str">
            <v/>
          </cell>
          <cell r="B2708" t="str">
            <v/>
          </cell>
          <cell r="C2708" t="str">
            <v/>
          </cell>
          <cell r="D2708" t="str">
            <v/>
          </cell>
          <cell r="E2708" t="str">
            <v/>
          </cell>
          <cell r="G2708" t="str">
            <v/>
          </cell>
          <cell r="H2708" t="str">
            <v/>
          </cell>
          <cell r="I2708" t="str">
            <v/>
          </cell>
          <cell r="K2708" t="str">
            <v/>
          </cell>
        </row>
        <row r="2709">
          <cell r="A2709" t="str">
            <v/>
          </cell>
          <cell r="B2709" t="str">
            <v/>
          </cell>
          <cell r="C2709" t="str">
            <v/>
          </cell>
          <cell r="D2709" t="str">
            <v/>
          </cell>
          <cell r="E2709" t="str">
            <v/>
          </cell>
          <cell r="G2709" t="str">
            <v/>
          </cell>
          <cell r="H2709" t="str">
            <v/>
          </cell>
          <cell r="I2709" t="str">
            <v/>
          </cell>
          <cell r="K2709" t="str">
            <v/>
          </cell>
        </row>
        <row r="2710">
          <cell r="A2710" t="str">
            <v/>
          </cell>
          <cell r="B2710" t="str">
            <v/>
          </cell>
          <cell r="C2710" t="str">
            <v/>
          </cell>
          <cell r="D2710" t="str">
            <v/>
          </cell>
          <cell r="E2710" t="str">
            <v/>
          </cell>
          <cell r="G2710" t="str">
            <v/>
          </cell>
          <cell r="H2710" t="str">
            <v/>
          </cell>
          <cell r="I2710" t="str">
            <v/>
          </cell>
          <cell r="K2710" t="str">
            <v/>
          </cell>
        </row>
        <row r="2711">
          <cell r="A2711" t="str">
            <v/>
          </cell>
          <cell r="B2711" t="str">
            <v/>
          </cell>
          <cell r="C2711" t="str">
            <v/>
          </cell>
          <cell r="D2711" t="str">
            <v/>
          </cell>
          <cell r="E2711" t="str">
            <v/>
          </cell>
          <cell r="G2711" t="str">
            <v/>
          </cell>
          <cell r="H2711" t="str">
            <v/>
          </cell>
          <cell r="I2711" t="str">
            <v/>
          </cell>
          <cell r="K2711" t="str">
            <v/>
          </cell>
        </row>
        <row r="2712">
          <cell r="A2712" t="str">
            <v/>
          </cell>
          <cell r="B2712" t="str">
            <v/>
          </cell>
          <cell r="C2712" t="str">
            <v/>
          </cell>
          <cell r="D2712" t="str">
            <v/>
          </cell>
          <cell r="E2712" t="str">
            <v/>
          </cell>
          <cell r="G2712" t="str">
            <v/>
          </cell>
          <cell r="H2712" t="str">
            <v/>
          </cell>
          <cell r="I2712" t="str">
            <v/>
          </cell>
          <cell r="K2712" t="str">
            <v/>
          </cell>
        </row>
        <row r="2713">
          <cell r="A2713" t="str">
            <v/>
          </cell>
          <cell r="B2713" t="str">
            <v/>
          </cell>
          <cell r="C2713" t="str">
            <v/>
          </cell>
          <cell r="D2713" t="str">
            <v/>
          </cell>
          <cell r="E2713" t="str">
            <v/>
          </cell>
          <cell r="G2713" t="str">
            <v/>
          </cell>
          <cell r="H2713" t="str">
            <v/>
          </cell>
          <cell r="I2713" t="str">
            <v/>
          </cell>
          <cell r="K2713" t="str">
            <v/>
          </cell>
        </row>
        <row r="2714">
          <cell r="A2714" t="str">
            <v/>
          </cell>
          <cell r="B2714" t="str">
            <v/>
          </cell>
          <cell r="C2714" t="str">
            <v/>
          </cell>
          <cell r="D2714" t="str">
            <v/>
          </cell>
          <cell r="E2714" t="str">
            <v/>
          </cell>
          <cell r="G2714" t="str">
            <v/>
          </cell>
          <cell r="H2714" t="str">
            <v/>
          </cell>
          <cell r="I2714" t="str">
            <v/>
          </cell>
          <cell r="K2714" t="str">
            <v/>
          </cell>
        </row>
        <row r="2715">
          <cell r="A2715" t="str">
            <v/>
          </cell>
          <cell r="B2715" t="str">
            <v/>
          </cell>
          <cell r="C2715" t="str">
            <v/>
          </cell>
          <cell r="D2715" t="str">
            <v/>
          </cell>
          <cell r="E2715" t="str">
            <v/>
          </cell>
          <cell r="G2715" t="str">
            <v/>
          </cell>
          <cell r="H2715" t="str">
            <v/>
          </cell>
          <cell r="I2715" t="str">
            <v/>
          </cell>
          <cell r="K2715" t="str">
            <v/>
          </cell>
        </row>
        <row r="2716">
          <cell r="A2716" t="str">
            <v/>
          </cell>
          <cell r="B2716" t="str">
            <v/>
          </cell>
          <cell r="C2716" t="str">
            <v/>
          </cell>
          <cell r="D2716" t="str">
            <v/>
          </cell>
          <cell r="E2716" t="str">
            <v/>
          </cell>
          <cell r="G2716" t="str">
            <v/>
          </cell>
          <cell r="H2716" t="str">
            <v/>
          </cell>
          <cell r="I2716" t="str">
            <v/>
          </cell>
          <cell r="K2716" t="str">
            <v/>
          </cell>
        </row>
        <row r="2717">
          <cell r="A2717" t="str">
            <v/>
          </cell>
          <cell r="B2717" t="str">
            <v/>
          </cell>
          <cell r="C2717" t="str">
            <v/>
          </cell>
          <cell r="D2717" t="str">
            <v/>
          </cell>
          <cell r="E2717" t="str">
            <v/>
          </cell>
          <cell r="G2717" t="str">
            <v/>
          </cell>
          <cell r="H2717" t="str">
            <v/>
          </cell>
          <cell r="I2717" t="str">
            <v/>
          </cell>
          <cell r="K2717" t="str">
            <v/>
          </cell>
        </row>
        <row r="2718">
          <cell r="A2718" t="str">
            <v/>
          </cell>
          <cell r="B2718" t="str">
            <v/>
          </cell>
          <cell r="C2718" t="str">
            <v/>
          </cell>
          <cell r="D2718" t="str">
            <v/>
          </cell>
          <cell r="E2718" t="str">
            <v/>
          </cell>
          <cell r="G2718" t="str">
            <v/>
          </cell>
          <cell r="H2718" t="str">
            <v/>
          </cell>
          <cell r="I2718" t="str">
            <v/>
          </cell>
          <cell r="K2718" t="str">
            <v/>
          </cell>
        </row>
        <row r="2719">
          <cell r="A2719" t="str">
            <v/>
          </cell>
          <cell r="B2719" t="str">
            <v/>
          </cell>
          <cell r="C2719" t="str">
            <v/>
          </cell>
          <cell r="D2719" t="str">
            <v/>
          </cell>
          <cell r="E2719" t="str">
            <v/>
          </cell>
          <cell r="G2719" t="str">
            <v/>
          </cell>
          <cell r="H2719" t="str">
            <v/>
          </cell>
          <cell r="I2719" t="str">
            <v/>
          </cell>
          <cell r="K2719" t="str">
            <v/>
          </cell>
        </row>
        <row r="2720">
          <cell r="A2720" t="str">
            <v/>
          </cell>
          <cell r="B2720" t="str">
            <v/>
          </cell>
          <cell r="C2720" t="str">
            <v/>
          </cell>
          <cell r="D2720" t="str">
            <v/>
          </cell>
          <cell r="E2720" t="str">
            <v/>
          </cell>
          <cell r="G2720" t="str">
            <v/>
          </cell>
          <cell r="H2720" t="str">
            <v/>
          </cell>
          <cell r="I2720" t="str">
            <v/>
          </cell>
          <cell r="K2720" t="str">
            <v/>
          </cell>
        </row>
        <row r="2721">
          <cell r="A2721" t="str">
            <v/>
          </cell>
          <cell r="B2721" t="str">
            <v/>
          </cell>
          <cell r="C2721" t="str">
            <v/>
          </cell>
          <cell r="D2721" t="str">
            <v/>
          </cell>
          <cell r="E2721" t="str">
            <v/>
          </cell>
          <cell r="G2721" t="str">
            <v/>
          </cell>
          <cell r="H2721" t="str">
            <v/>
          </cell>
          <cell r="I2721" t="str">
            <v/>
          </cell>
          <cell r="K2721" t="str">
            <v/>
          </cell>
        </row>
        <row r="2722">
          <cell r="A2722" t="str">
            <v/>
          </cell>
          <cell r="B2722" t="str">
            <v/>
          </cell>
          <cell r="C2722" t="str">
            <v/>
          </cell>
          <cell r="D2722" t="str">
            <v/>
          </cell>
          <cell r="E2722" t="str">
            <v/>
          </cell>
          <cell r="G2722" t="str">
            <v/>
          </cell>
          <cell r="H2722" t="str">
            <v/>
          </cell>
          <cell r="I2722" t="str">
            <v/>
          </cell>
          <cell r="K2722" t="str">
            <v/>
          </cell>
        </row>
        <row r="2723">
          <cell r="A2723" t="str">
            <v/>
          </cell>
          <cell r="B2723" t="str">
            <v/>
          </cell>
          <cell r="C2723" t="str">
            <v/>
          </cell>
          <cell r="D2723" t="str">
            <v/>
          </cell>
          <cell r="E2723" t="str">
            <v/>
          </cell>
          <cell r="G2723" t="str">
            <v/>
          </cell>
          <cell r="H2723" t="str">
            <v/>
          </cell>
          <cell r="I2723" t="str">
            <v/>
          </cell>
          <cell r="K2723" t="str">
            <v/>
          </cell>
        </row>
        <row r="2724">
          <cell r="A2724" t="str">
            <v/>
          </cell>
          <cell r="B2724" t="str">
            <v/>
          </cell>
          <cell r="C2724" t="str">
            <v/>
          </cell>
          <cell r="D2724" t="str">
            <v/>
          </cell>
          <cell r="E2724" t="str">
            <v/>
          </cell>
          <cell r="G2724" t="str">
            <v/>
          </cell>
          <cell r="H2724" t="str">
            <v/>
          </cell>
          <cell r="I2724" t="str">
            <v/>
          </cell>
          <cell r="K2724" t="str">
            <v/>
          </cell>
        </row>
        <row r="2725">
          <cell r="A2725" t="str">
            <v/>
          </cell>
          <cell r="B2725" t="str">
            <v/>
          </cell>
          <cell r="C2725" t="str">
            <v/>
          </cell>
          <cell r="D2725" t="str">
            <v/>
          </cell>
          <cell r="E2725" t="str">
            <v/>
          </cell>
          <cell r="G2725" t="str">
            <v/>
          </cell>
          <cell r="H2725" t="str">
            <v/>
          </cell>
          <cell r="I2725" t="str">
            <v/>
          </cell>
          <cell r="K2725" t="str">
            <v/>
          </cell>
        </row>
        <row r="2726">
          <cell r="A2726" t="str">
            <v/>
          </cell>
          <cell r="B2726" t="str">
            <v/>
          </cell>
          <cell r="C2726" t="str">
            <v/>
          </cell>
          <cell r="D2726" t="str">
            <v/>
          </cell>
          <cell r="E2726" t="str">
            <v/>
          </cell>
          <cell r="G2726" t="str">
            <v/>
          </cell>
          <cell r="H2726" t="str">
            <v/>
          </cell>
          <cell r="I2726" t="str">
            <v/>
          </cell>
          <cell r="K2726" t="str">
            <v/>
          </cell>
        </row>
        <row r="2727">
          <cell r="A2727" t="str">
            <v/>
          </cell>
          <cell r="B2727" t="str">
            <v/>
          </cell>
          <cell r="C2727" t="str">
            <v/>
          </cell>
          <cell r="D2727" t="str">
            <v/>
          </cell>
          <cell r="E2727" t="str">
            <v/>
          </cell>
          <cell r="G2727" t="str">
            <v/>
          </cell>
          <cell r="H2727" t="str">
            <v/>
          </cell>
          <cell r="I2727" t="str">
            <v/>
          </cell>
          <cell r="K2727" t="str">
            <v/>
          </cell>
        </row>
        <row r="2728">
          <cell r="A2728" t="str">
            <v/>
          </cell>
          <cell r="B2728" t="str">
            <v/>
          </cell>
          <cell r="C2728" t="str">
            <v/>
          </cell>
          <cell r="D2728" t="str">
            <v/>
          </cell>
          <cell r="E2728" t="str">
            <v/>
          </cell>
          <cell r="G2728" t="str">
            <v/>
          </cell>
          <cell r="H2728" t="str">
            <v/>
          </cell>
          <cell r="I2728" t="str">
            <v/>
          </cell>
          <cell r="K2728" t="str">
            <v/>
          </cell>
        </row>
        <row r="2729">
          <cell r="A2729" t="str">
            <v/>
          </cell>
          <cell r="B2729" t="str">
            <v/>
          </cell>
          <cell r="C2729" t="str">
            <v/>
          </cell>
          <cell r="D2729" t="str">
            <v/>
          </cell>
          <cell r="E2729" t="str">
            <v/>
          </cell>
          <cell r="G2729" t="str">
            <v/>
          </cell>
          <cell r="H2729" t="str">
            <v/>
          </cell>
          <cell r="I2729" t="str">
            <v/>
          </cell>
          <cell r="K2729" t="str">
            <v/>
          </cell>
        </row>
        <row r="2730">
          <cell r="A2730" t="str">
            <v/>
          </cell>
          <cell r="B2730" t="str">
            <v/>
          </cell>
          <cell r="C2730" t="str">
            <v/>
          </cell>
          <cell r="D2730" t="str">
            <v/>
          </cell>
          <cell r="E2730" t="str">
            <v/>
          </cell>
          <cell r="G2730" t="str">
            <v/>
          </cell>
          <cell r="H2730" t="str">
            <v/>
          </cell>
          <cell r="I2730" t="str">
            <v/>
          </cell>
          <cell r="K2730" t="str">
            <v/>
          </cell>
        </row>
        <row r="2731">
          <cell r="A2731" t="str">
            <v/>
          </cell>
          <cell r="B2731" t="str">
            <v/>
          </cell>
          <cell r="C2731" t="str">
            <v/>
          </cell>
          <cell r="D2731" t="str">
            <v/>
          </cell>
          <cell r="E2731" t="str">
            <v/>
          </cell>
          <cell r="G2731" t="str">
            <v/>
          </cell>
          <cell r="H2731" t="str">
            <v/>
          </cell>
          <cell r="I2731" t="str">
            <v/>
          </cell>
          <cell r="K2731" t="str">
            <v/>
          </cell>
        </row>
        <row r="2732">
          <cell r="A2732" t="str">
            <v/>
          </cell>
          <cell r="B2732" t="str">
            <v/>
          </cell>
          <cell r="C2732" t="str">
            <v/>
          </cell>
          <cell r="D2732" t="str">
            <v/>
          </cell>
          <cell r="E2732" t="str">
            <v/>
          </cell>
          <cell r="G2732" t="str">
            <v/>
          </cell>
          <cell r="H2732" t="str">
            <v/>
          </cell>
          <cell r="I2732" t="str">
            <v/>
          </cell>
          <cell r="K2732" t="str">
            <v/>
          </cell>
        </row>
        <row r="2733">
          <cell r="A2733" t="str">
            <v/>
          </cell>
          <cell r="B2733" t="str">
            <v/>
          </cell>
          <cell r="C2733" t="str">
            <v/>
          </cell>
          <cell r="D2733" t="str">
            <v/>
          </cell>
          <cell r="E2733" t="str">
            <v/>
          </cell>
          <cell r="G2733" t="str">
            <v/>
          </cell>
          <cell r="H2733" t="str">
            <v/>
          </cell>
          <cell r="I2733" t="str">
            <v/>
          </cell>
          <cell r="K2733" t="str">
            <v/>
          </cell>
        </row>
        <row r="2734">
          <cell r="A2734" t="str">
            <v/>
          </cell>
          <cell r="B2734" t="str">
            <v/>
          </cell>
          <cell r="C2734" t="str">
            <v/>
          </cell>
          <cell r="D2734" t="str">
            <v/>
          </cell>
          <cell r="E2734" t="str">
            <v/>
          </cell>
          <cell r="G2734" t="str">
            <v/>
          </cell>
          <cell r="H2734" t="str">
            <v/>
          </cell>
          <cell r="I2734" t="str">
            <v/>
          </cell>
          <cell r="K2734" t="str">
            <v/>
          </cell>
        </row>
        <row r="2735">
          <cell r="A2735" t="str">
            <v/>
          </cell>
          <cell r="B2735" t="str">
            <v/>
          </cell>
          <cell r="C2735" t="str">
            <v/>
          </cell>
          <cell r="D2735" t="str">
            <v/>
          </cell>
          <cell r="E2735" t="str">
            <v/>
          </cell>
          <cell r="G2735" t="str">
            <v/>
          </cell>
          <cell r="H2735" t="str">
            <v/>
          </cell>
          <cell r="I2735" t="str">
            <v/>
          </cell>
          <cell r="K2735" t="str">
            <v/>
          </cell>
        </row>
        <row r="2736">
          <cell r="A2736" t="str">
            <v/>
          </cell>
          <cell r="B2736" t="str">
            <v/>
          </cell>
          <cell r="C2736" t="str">
            <v/>
          </cell>
          <cell r="D2736" t="str">
            <v/>
          </cell>
          <cell r="E2736" t="str">
            <v/>
          </cell>
          <cell r="G2736" t="str">
            <v/>
          </cell>
          <cell r="H2736" t="str">
            <v/>
          </cell>
          <cell r="I2736" t="str">
            <v/>
          </cell>
          <cell r="K2736" t="str">
            <v/>
          </cell>
        </row>
        <row r="2737">
          <cell r="A2737" t="str">
            <v/>
          </cell>
          <cell r="B2737" t="str">
            <v/>
          </cell>
          <cell r="C2737" t="str">
            <v/>
          </cell>
          <cell r="D2737" t="str">
            <v/>
          </cell>
          <cell r="E2737" t="str">
            <v/>
          </cell>
          <cell r="G2737" t="str">
            <v/>
          </cell>
          <cell r="H2737" t="str">
            <v/>
          </cell>
          <cell r="I2737" t="str">
            <v/>
          </cell>
          <cell r="K2737" t="str">
            <v/>
          </cell>
        </row>
        <row r="2738">
          <cell r="A2738" t="str">
            <v/>
          </cell>
          <cell r="B2738" t="str">
            <v/>
          </cell>
          <cell r="C2738" t="str">
            <v/>
          </cell>
          <cell r="D2738" t="str">
            <v/>
          </cell>
          <cell r="E2738" t="str">
            <v/>
          </cell>
          <cell r="G2738" t="str">
            <v/>
          </cell>
          <cell r="H2738" t="str">
            <v/>
          </cell>
          <cell r="I2738" t="str">
            <v/>
          </cell>
          <cell r="K2738" t="str">
            <v/>
          </cell>
        </row>
        <row r="2739">
          <cell r="A2739" t="str">
            <v/>
          </cell>
          <cell r="B2739" t="str">
            <v/>
          </cell>
          <cell r="C2739" t="str">
            <v/>
          </cell>
          <cell r="D2739" t="str">
            <v/>
          </cell>
          <cell r="E2739" t="str">
            <v/>
          </cell>
          <cell r="G2739" t="str">
            <v/>
          </cell>
          <cell r="H2739" t="str">
            <v/>
          </cell>
          <cell r="I2739" t="str">
            <v/>
          </cell>
          <cell r="K2739" t="str">
            <v/>
          </cell>
        </row>
        <row r="2740">
          <cell r="A2740" t="str">
            <v/>
          </cell>
          <cell r="B2740" t="str">
            <v/>
          </cell>
          <cell r="C2740" t="str">
            <v/>
          </cell>
          <cell r="D2740" t="str">
            <v/>
          </cell>
          <cell r="E2740" t="str">
            <v/>
          </cell>
          <cell r="G2740" t="str">
            <v/>
          </cell>
          <cell r="H2740" t="str">
            <v/>
          </cell>
          <cell r="I2740" t="str">
            <v/>
          </cell>
          <cell r="K2740" t="str">
            <v/>
          </cell>
        </row>
        <row r="2741">
          <cell r="A2741" t="str">
            <v/>
          </cell>
          <cell r="B2741" t="str">
            <v/>
          </cell>
          <cell r="C2741" t="str">
            <v/>
          </cell>
          <cell r="D2741" t="str">
            <v/>
          </cell>
          <cell r="E2741" t="str">
            <v/>
          </cell>
          <cell r="G2741" t="str">
            <v/>
          </cell>
          <cell r="H2741" t="str">
            <v/>
          </cell>
          <cell r="I2741" t="str">
            <v/>
          </cell>
          <cell r="K2741" t="str">
            <v/>
          </cell>
        </row>
        <row r="2742">
          <cell r="A2742" t="str">
            <v/>
          </cell>
          <cell r="B2742" t="str">
            <v/>
          </cell>
          <cell r="C2742" t="str">
            <v/>
          </cell>
          <cell r="D2742" t="str">
            <v/>
          </cell>
          <cell r="E2742" t="str">
            <v/>
          </cell>
          <cell r="G2742" t="str">
            <v/>
          </cell>
          <cell r="H2742" t="str">
            <v/>
          </cell>
          <cell r="I2742" t="str">
            <v/>
          </cell>
          <cell r="K2742" t="str">
            <v/>
          </cell>
        </row>
        <row r="2743">
          <cell r="A2743" t="str">
            <v/>
          </cell>
          <cell r="B2743" t="str">
            <v/>
          </cell>
          <cell r="C2743" t="str">
            <v/>
          </cell>
          <cell r="D2743" t="str">
            <v/>
          </cell>
          <cell r="E2743" t="str">
            <v/>
          </cell>
          <cell r="G2743" t="str">
            <v/>
          </cell>
          <cell r="H2743" t="str">
            <v/>
          </cell>
          <cell r="I2743" t="str">
            <v/>
          </cell>
          <cell r="K2743" t="str">
            <v/>
          </cell>
        </row>
        <row r="2744">
          <cell r="A2744" t="str">
            <v/>
          </cell>
          <cell r="B2744" t="str">
            <v/>
          </cell>
          <cell r="C2744" t="str">
            <v/>
          </cell>
          <cell r="D2744" t="str">
            <v/>
          </cell>
          <cell r="E2744" t="str">
            <v/>
          </cell>
          <cell r="G2744" t="str">
            <v/>
          </cell>
          <cell r="H2744" t="str">
            <v/>
          </cell>
          <cell r="I2744" t="str">
            <v/>
          </cell>
          <cell r="K2744" t="str">
            <v/>
          </cell>
        </row>
        <row r="2745">
          <cell r="A2745" t="str">
            <v/>
          </cell>
          <cell r="B2745" t="str">
            <v/>
          </cell>
          <cell r="C2745" t="str">
            <v/>
          </cell>
          <cell r="D2745" t="str">
            <v/>
          </cell>
          <cell r="E2745" t="str">
            <v/>
          </cell>
          <cell r="G2745" t="str">
            <v/>
          </cell>
          <cell r="H2745" t="str">
            <v/>
          </cell>
          <cell r="I2745" t="str">
            <v/>
          </cell>
          <cell r="K2745" t="str">
            <v/>
          </cell>
        </row>
        <row r="2746">
          <cell r="A2746" t="str">
            <v/>
          </cell>
          <cell r="B2746" t="str">
            <v/>
          </cell>
          <cell r="C2746" t="str">
            <v/>
          </cell>
          <cell r="D2746" t="str">
            <v/>
          </cell>
          <cell r="E2746" t="str">
            <v/>
          </cell>
          <cell r="G2746" t="str">
            <v/>
          </cell>
          <cell r="H2746" t="str">
            <v/>
          </cell>
          <cell r="I2746" t="str">
            <v/>
          </cell>
          <cell r="K2746" t="str">
            <v/>
          </cell>
        </row>
        <row r="2747">
          <cell r="A2747" t="str">
            <v/>
          </cell>
          <cell r="B2747" t="str">
            <v/>
          </cell>
          <cell r="C2747" t="str">
            <v/>
          </cell>
          <cell r="D2747" t="str">
            <v/>
          </cell>
          <cell r="E2747" t="str">
            <v/>
          </cell>
          <cell r="G2747" t="str">
            <v/>
          </cell>
          <cell r="H2747" t="str">
            <v/>
          </cell>
          <cell r="I2747" t="str">
            <v/>
          </cell>
          <cell r="K2747" t="str">
            <v/>
          </cell>
        </row>
        <row r="2748">
          <cell r="A2748" t="str">
            <v/>
          </cell>
          <cell r="B2748" t="str">
            <v/>
          </cell>
          <cell r="C2748" t="str">
            <v/>
          </cell>
          <cell r="D2748" t="str">
            <v/>
          </cell>
          <cell r="E2748" t="str">
            <v/>
          </cell>
          <cell r="G2748" t="str">
            <v/>
          </cell>
          <cell r="H2748" t="str">
            <v/>
          </cell>
          <cell r="I2748" t="str">
            <v/>
          </cell>
          <cell r="K2748" t="str">
            <v/>
          </cell>
        </row>
        <row r="2749">
          <cell r="A2749" t="str">
            <v/>
          </cell>
          <cell r="B2749" t="str">
            <v/>
          </cell>
          <cell r="C2749" t="str">
            <v/>
          </cell>
          <cell r="D2749" t="str">
            <v/>
          </cell>
          <cell r="E2749" t="str">
            <v/>
          </cell>
          <cell r="G2749" t="str">
            <v/>
          </cell>
          <cell r="H2749" t="str">
            <v/>
          </cell>
          <cell r="I2749" t="str">
            <v/>
          </cell>
          <cell r="K2749" t="str">
            <v/>
          </cell>
        </row>
        <row r="2750">
          <cell r="A2750" t="str">
            <v/>
          </cell>
          <cell r="B2750" t="str">
            <v/>
          </cell>
          <cell r="C2750" t="str">
            <v/>
          </cell>
          <cell r="D2750" t="str">
            <v/>
          </cell>
          <cell r="E2750" t="str">
            <v/>
          </cell>
          <cell r="G2750" t="str">
            <v/>
          </cell>
          <cell r="H2750" t="str">
            <v/>
          </cell>
          <cell r="I2750" t="str">
            <v/>
          </cell>
          <cell r="K2750" t="str">
            <v/>
          </cell>
        </row>
        <row r="2751">
          <cell r="A2751" t="str">
            <v/>
          </cell>
          <cell r="B2751" t="str">
            <v/>
          </cell>
          <cell r="C2751" t="str">
            <v/>
          </cell>
          <cell r="D2751" t="str">
            <v/>
          </cell>
          <cell r="E2751" t="str">
            <v/>
          </cell>
          <cell r="G2751" t="str">
            <v/>
          </cell>
          <cell r="H2751" t="str">
            <v/>
          </cell>
          <cell r="I2751" t="str">
            <v/>
          </cell>
          <cell r="K2751" t="str">
            <v/>
          </cell>
        </row>
        <row r="2752">
          <cell r="A2752" t="str">
            <v/>
          </cell>
          <cell r="B2752" t="str">
            <v/>
          </cell>
          <cell r="C2752" t="str">
            <v/>
          </cell>
          <cell r="D2752" t="str">
            <v/>
          </cell>
          <cell r="E2752" t="str">
            <v/>
          </cell>
          <cell r="G2752" t="str">
            <v/>
          </cell>
          <cell r="H2752" t="str">
            <v/>
          </cell>
          <cell r="I2752" t="str">
            <v/>
          </cell>
          <cell r="K2752" t="str">
            <v/>
          </cell>
        </row>
        <row r="2753">
          <cell r="A2753" t="str">
            <v/>
          </cell>
          <cell r="B2753" t="str">
            <v/>
          </cell>
          <cell r="C2753" t="str">
            <v/>
          </cell>
          <cell r="D2753" t="str">
            <v/>
          </cell>
          <cell r="E2753" t="str">
            <v/>
          </cell>
          <cell r="G2753" t="str">
            <v/>
          </cell>
          <cell r="H2753" t="str">
            <v/>
          </cell>
          <cell r="I2753" t="str">
            <v/>
          </cell>
          <cell r="K2753" t="str">
            <v/>
          </cell>
        </row>
        <row r="2754">
          <cell r="A2754" t="str">
            <v/>
          </cell>
          <cell r="B2754" t="str">
            <v/>
          </cell>
          <cell r="C2754" t="str">
            <v/>
          </cell>
          <cell r="D2754" t="str">
            <v/>
          </cell>
          <cell r="E2754" t="str">
            <v/>
          </cell>
          <cell r="G2754" t="str">
            <v/>
          </cell>
          <cell r="H2754" t="str">
            <v/>
          </cell>
          <cell r="I2754" t="str">
            <v/>
          </cell>
          <cell r="K2754" t="str">
            <v/>
          </cell>
        </row>
        <row r="2755">
          <cell r="A2755" t="str">
            <v/>
          </cell>
          <cell r="B2755" t="str">
            <v/>
          </cell>
          <cell r="C2755" t="str">
            <v/>
          </cell>
          <cell r="D2755" t="str">
            <v/>
          </cell>
          <cell r="E2755" t="str">
            <v/>
          </cell>
          <cell r="G2755" t="str">
            <v/>
          </cell>
          <cell r="H2755" t="str">
            <v/>
          </cell>
          <cell r="I2755" t="str">
            <v/>
          </cell>
          <cell r="K2755" t="str">
            <v/>
          </cell>
        </row>
        <row r="2756">
          <cell r="A2756" t="str">
            <v/>
          </cell>
          <cell r="B2756" t="str">
            <v/>
          </cell>
          <cell r="C2756" t="str">
            <v/>
          </cell>
          <cell r="D2756" t="str">
            <v/>
          </cell>
          <cell r="E2756" t="str">
            <v/>
          </cell>
          <cell r="G2756" t="str">
            <v/>
          </cell>
          <cell r="H2756" t="str">
            <v/>
          </cell>
          <cell r="I2756" t="str">
            <v/>
          </cell>
          <cell r="K2756" t="str">
            <v/>
          </cell>
        </row>
        <row r="2757">
          <cell r="A2757" t="str">
            <v/>
          </cell>
          <cell r="B2757" t="str">
            <v/>
          </cell>
          <cell r="C2757" t="str">
            <v/>
          </cell>
          <cell r="D2757" t="str">
            <v/>
          </cell>
          <cell r="E2757" t="str">
            <v/>
          </cell>
          <cell r="G2757" t="str">
            <v/>
          </cell>
          <cell r="H2757" t="str">
            <v/>
          </cell>
          <cell r="I2757" t="str">
            <v/>
          </cell>
          <cell r="K2757" t="str">
            <v/>
          </cell>
        </row>
        <row r="2758">
          <cell r="A2758" t="str">
            <v/>
          </cell>
          <cell r="B2758" t="str">
            <v/>
          </cell>
          <cell r="C2758" t="str">
            <v/>
          </cell>
          <cell r="D2758" t="str">
            <v/>
          </cell>
          <cell r="E2758" t="str">
            <v/>
          </cell>
          <cell r="G2758" t="str">
            <v/>
          </cell>
          <cell r="H2758" t="str">
            <v/>
          </cell>
          <cell r="I2758" t="str">
            <v/>
          </cell>
          <cell r="K2758" t="str">
            <v/>
          </cell>
        </row>
        <row r="2759">
          <cell r="A2759" t="str">
            <v/>
          </cell>
          <cell r="B2759" t="str">
            <v/>
          </cell>
          <cell r="C2759" t="str">
            <v/>
          </cell>
          <cell r="D2759" t="str">
            <v/>
          </cell>
          <cell r="E2759" t="str">
            <v/>
          </cell>
          <cell r="G2759" t="str">
            <v/>
          </cell>
          <cell r="H2759" t="str">
            <v/>
          </cell>
          <cell r="I2759" t="str">
            <v/>
          </cell>
          <cell r="K2759" t="str">
            <v/>
          </cell>
        </row>
        <row r="2760">
          <cell r="A2760" t="str">
            <v/>
          </cell>
          <cell r="B2760" t="str">
            <v/>
          </cell>
          <cell r="C2760" t="str">
            <v/>
          </cell>
          <cell r="D2760" t="str">
            <v/>
          </cell>
          <cell r="E2760" t="str">
            <v/>
          </cell>
          <cell r="G2760" t="str">
            <v/>
          </cell>
          <cell r="H2760" t="str">
            <v/>
          </cell>
          <cell r="I2760" t="str">
            <v/>
          </cell>
          <cell r="K2760" t="str">
            <v/>
          </cell>
        </row>
        <row r="2761">
          <cell r="A2761" t="str">
            <v/>
          </cell>
          <cell r="B2761" t="str">
            <v/>
          </cell>
          <cell r="C2761" t="str">
            <v/>
          </cell>
          <cell r="D2761" t="str">
            <v/>
          </cell>
          <cell r="E2761" t="str">
            <v/>
          </cell>
          <cell r="G2761" t="str">
            <v/>
          </cell>
          <cell r="H2761" t="str">
            <v/>
          </cell>
          <cell r="I2761" t="str">
            <v/>
          </cell>
          <cell r="K2761" t="str">
            <v/>
          </cell>
        </row>
        <row r="2762">
          <cell r="A2762" t="str">
            <v/>
          </cell>
          <cell r="B2762" t="str">
            <v/>
          </cell>
          <cell r="C2762" t="str">
            <v/>
          </cell>
          <cell r="D2762" t="str">
            <v/>
          </cell>
          <cell r="E2762" t="str">
            <v/>
          </cell>
          <cell r="G2762" t="str">
            <v/>
          </cell>
          <cell r="H2762" t="str">
            <v/>
          </cell>
          <cell r="I2762" t="str">
            <v/>
          </cell>
          <cell r="K2762" t="str">
            <v/>
          </cell>
        </row>
        <row r="2763">
          <cell r="A2763" t="str">
            <v/>
          </cell>
          <cell r="B2763" t="str">
            <v/>
          </cell>
          <cell r="C2763" t="str">
            <v/>
          </cell>
          <cell r="D2763" t="str">
            <v/>
          </cell>
          <cell r="E2763" t="str">
            <v/>
          </cell>
          <cell r="G2763" t="str">
            <v/>
          </cell>
          <cell r="H2763" t="str">
            <v/>
          </cell>
          <cell r="I2763" t="str">
            <v/>
          </cell>
          <cell r="K2763" t="str">
            <v/>
          </cell>
        </row>
        <row r="2764">
          <cell r="A2764" t="str">
            <v/>
          </cell>
          <cell r="B2764" t="str">
            <v/>
          </cell>
          <cell r="C2764" t="str">
            <v/>
          </cell>
          <cell r="D2764" t="str">
            <v/>
          </cell>
          <cell r="E2764" t="str">
            <v/>
          </cell>
          <cell r="G2764" t="str">
            <v/>
          </cell>
          <cell r="H2764" t="str">
            <v/>
          </cell>
          <cell r="I2764" t="str">
            <v/>
          </cell>
          <cell r="K2764" t="str">
            <v/>
          </cell>
        </row>
        <row r="2765">
          <cell r="A2765" t="str">
            <v/>
          </cell>
          <cell r="B2765" t="str">
            <v/>
          </cell>
          <cell r="C2765" t="str">
            <v/>
          </cell>
          <cell r="D2765" t="str">
            <v/>
          </cell>
          <cell r="E2765" t="str">
            <v/>
          </cell>
          <cell r="G2765" t="str">
            <v/>
          </cell>
          <cell r="H2765" t="str">
            <v/>
          </cell>
          <cell r="I2765" t="str">
            <v/>
          </cell>
          <cell r="K2765" t="str">
            <v/>
          </cell>
        </row>
        <row r="2766">
          <cell r="A2766" t="str">
            <v/>
          </cell>
          <cell r="B2766" t="str">
            <v/>
          </cell>
          <cell r="C2766" t="str">
            <v/>
          </cell>
          <cell r="D2766" t="str">
            <v/>
          </cell>
          <cell r="E2766" t="str">
            <v/>
          </cell>
          <cell r="G2766" t="str">
            <v/>
          </cell>
          <cell r="H2766" t="str">
            <v/>
          </cell>
          <cell r="I2766" t="str">
            <v/>
          </cell>
          <cell r="K2766" t="str">
            <v/>
          </cell>
        </row>
        <row r="2767">
          <cell r="A2767" t="str">
            <v/>
          </cell>
          <cell r="B2767" t="str">
            <v/>
          </cell>
          <cell r="C2767" t="str">
            <v/>
          </cell>
          <cell r="D2767" t="str">
            <v/>
          </cell>
          <cell r="E2767" t="str">
            <v/>
          </cell>
          <cell r="G2767" t="str">
            <v/>
          </cell>
          <cell r="H2767" t="str">
            <v/>
          </cell>
          <cell r="I2767" t="str">
            <v/>
          </cell>
          <cell r="K2767" t="str">
            <v/>
          </cell>
        </row>
        <row r="2768">
          <cell r="A2768" t="str">
            <v/>
          </cell>
          <cell r="B2768" t="str">
            <v/>
          </cell>
          <cell r="C2768" t="str">
            <v/>
          </cell>
          <cell r="D2768" t="str">
            <v/>
          </cell>
          <cell r="E2768" t="str">
            <v/>
          </cell>
          <cell r="G2768" t="str">
            <v/>
          </cell>
          <cell r="H2768" t="str">
            <v/>
          </cell>
          <cell r="I2768" t="str">
            <v/>
          </cell>
          <cell r="K2768" t="str">
            <v/>
          </cell>
        </row>
        <row r="2769">
          <cell r="A2769" t="str">
            <v/>
          </cell>
          <cell r="B2769" t="str">
            <v/>
          </cell>
          <cell r="C2769" t="str">
            <v/>
          </cell>
          <cell r="D2769" t="str">
            <v/>
          </cell>
          <cell r="E2769" t="str">
            <v/>
          </cell>
          <cell r="G2769" t="str">
            <v/>
          </cell>
          <cell r="H2769" t="str">
            <v/>
          </cell>
          <cell r="I2769" t="str">
            <v/>
          </cell>
          <cell r="K2769" t="str">
            <v/>
          </cell>
        </row>
        <row r="2770">
          <cell r="A2770" t="str">
            <v/>
          </cell>
          <cell r="B2770" t="str">
            <v/>
          </cell>
          <cell r="C2770" t="str">
            <v/>
          </cell>
          <cell r="D2770" t="str">
            <v/>
          </cell>
          <cell r="E2770" t="str">
            <v/>
          </cell>
          <cell r="G2770" t="str">
            <v/>
          </cell>
          <cell r="H2770" t="str">
            <v/>
          </cell>
          <cell r="I2770" t="str">
            <v/>
          </cell>
          <cell r="K2770" t="str">
            <v/>
          </cell>
        </row>
        <row r="2771">
          <cell r="A2771" t="str">
            <v/>
          </cell>
          <cell r="B2771" t="str">
            <v/>
          </cell>
          <cell r="C2771" t="str">
            <v/>
          </cell>
          <cell r="D2771" t="str">
            <v/>
          </cell>
          <cell r="E2771" t="str">
            <v/>
          </cell>
          <cell r="G2771" t="str">
            <v/>
          </cell>
          <cell r="H2771" t="str">
            <v/>
          </cell>
          <cell r="I2771" t="str">
            <v/>
          </cell>
          <cell r="K2771" t="str">
            <v/>
          </cell>
        </row>
        <row r="2772">
          <cell r="A2772" t="str">
            <v/>
          </cell>
          <cell r="B2772" t="str">
            <v/>
          </cell>
          <cell r="C2772" t="str">
            <v/>
          </cell>
          <cell r="D2772" t="str">
            <v/>
          </cell>
          <cell r="E2772" t="str">
            <v/>
          </cell>
          <cell r="G2772" t="str">
            <v/>
          </cell>
          <cell r="H2772" t="str">
            <v/>
          </cell>
          <cell r="I2772" t="str">
            <v/>
          </cell>
          <cell r="K2772" t="str">
            <v/>
          </cell>
        </row>
        <row r="2773">
          <cell r="A2773" t="str">
            <v/>
          </cell>
          <cell r="B2773" t="str">
            <v/>
          </cell>
          <cell r="C2773" t="str">
            <v/>
          </cell>
          <cell r="D2773" t="str">
            <v/>
          </cell>
          <cell r="E2773" t="str">
            <v/>
          </cell>
          <cell r="G2773" t="str">
            <v/>
          </cell>
          <cell r="H2773" t="str">
            <v/>
          </cell>
          <cell r="I2773" t="str">
            <v/>
          </cell>
          <cell r="K2773" t="str">
            <v/>
          </cell>
        </row>
        <row r="2774">
          <cell r="A2774" t="str">
            <v/>
          </cell>
          <cell r="B2774" t="str">
            <v/>
          </cell>
          <cell r="C2774" t="str">
            <v/>
          </cell>
          <cell r="D2774" t="str">
            <v/>
          </cell>
          <cell r="E2774" t="str">
            <v/>
          </cell>
          <cell r="G2774" t="str">
            <v/>
          </cell>
          <cell r="H2774" t="str">
            <v/>
          </cell>
          <cell r="I2774" t="str">
            <v/>
          </cell>
          <cell r="K2774" t="str">
            <v/>
          </cell>
        </row>
        <row r="2775">
          <cell r="A2775" t="str">
            <v/>
          </cell>
          <cell r="B2775" t="str">
            <v/>
          </cell>
          <cell r="C2775" t="str">
            <v/>
          </cell>
          <cell r="D2775" t="str">
            <v/>
          </cell>
          <cell r="E2775" t="str">
            <v/>
          </cell>
          <cell r="G2775" t="str">
            <v/>
          </cell>
          <cell r="H2775" t="str">
            <v/>
          </cell>
          <cell r="I2775" t="str">
            <v/>
          </cell>
          <cell r="K2775" t="str">
            <v/>
          </cell>
        </row>
        <row r="2776">
          <cell r="A2776" t="str">
            <v/>
          </cell>
          <cell r="B2776" t="str">
            <v/>
          </cell>
          <cell r="C2776" t="str">
            <v/>
          </cell>
          <cell r="D2776" t="str">
            <v/>
          </cell>
          <cell r="E2776" t="str">
            <v/>
          </cell>
          <cell r="G2776" t="str">
            <v/>
          </cell>
          <cell r="H2776" t="str">
            <v/>
          </cell>
          <cell r="I2776" t="str">
            <v/>
          </cell>
          <cell r="K2776" t="str">
            <v/>
          </cell>
        </row>
        <row r="2777">
          <cell r="A2777" t="str">
            <v/>
          </cell>
          <cell r="B2777" t="str">
            <v/>
          </cell>
          <cell r="C2777" t="str">
            <v/>
          </cell>
          <cell r="D2777" t="str">
            <v/>
          </cell>
          <cell r="E2777" t="str">
            <v/>
          </cell>
          <cell r="G2777" t="str">
            <v/>
          </cell>
          <cell r="H2777" t="str">
            <v/>
          </cell>
          <cell r="I2777" t="str">
            <v/>
          </cell>
          <cell r="K2777" t="str">
            <v/>
          </cell>
        </row>
        <row r="2778">
          <cell r="A2778" t="str">
            <v/>
          </cell>
          <cell r="B2778" t="str">
            <v/>
          </cell>
          <cell r="C2778" t="str">
            <v/>
          </cell>
          <cell r="D2778" t="str">
            <v/>
          </cell>
          <cell r="E2778" t="str">
            <v/>
          </cell>
          <cell r="G2778" t="str">
            <v/>
          </cell>
          <cell r="H2778" t="str">
            <v/>
          </cell>
          <cell r="I2778" t="str">
            <v/>
          </cell>
          <cell r="K2778" t="str">
            <v/>
          </cell>
        </row>
        <row r="2779">
          <cell r="A2779" t="str">
            <v/>
          </cell>
          <cell r="B2779" t="str">
            <v/>
          </cell>
          <cell r="C2779" t="str">
            <v/>
          </cell>
          <cell r="D2779" t="str">
            <v/>
          </cell>
          <cell r="E2779" t="str">
            <v/>
          </cell>
          <cell r="G2779" t="str">
            <v/>
          </cell>
          <cell r="H2779" t="str">
            <v/>
          </cell>
          <cell r="I2779" t="str">
            <v/>
          </cell>
          <cell r="K2779" t="str">
            <v/>
          </cell>
        </row>
        <row r="2780">
          <cell r="A2780" t="str">
            <v/>
          </cell>
          <cell r="B2780" t="str">
            <v/>
          </cell>
          <cell r="C2780" t="str">
            <v/>
          </cell>
          <cell r="D2780" t="str">
            <v/>
          </cell>
          <cell r="E2780" t="str">
            <v/>
          </cell>
          <cell r="G2780" t="str">
            <v/>
          </cell>
          <cell r="H2780" t="str">
            <v/>
          </cell>
          <cell r="I2780" t="str">
            <v/>
          </cell>
          <cell r="K2780" t="str">
            <v/>
          </cell>
        </row>
        <row r="2781">
          <cell r="A2781" t="str">
            <v/>
          </cell>
          <cell r="B2781" t="str">
            <v/>
          </cell>
          <cell r="C2781" t="str">
            <v/>
          </cell>
          <cell r="D2781" t="str">
            <v/>
          </cell>
          <cell r="E2781" t="str">
            <v/>
          </cell>
          <cell r="G2781" t="str">
            <v/>
          </cell>
          <cell r="H2781" t="str">
            <v/>
          </cell>
          <cell r="I2781" t="str">
            <v/>
          </cell>
          <cell r="K2781" t="str">
            <v/>
          </cell>
        </row>
        <row r="2782">
          <cell r="A2782" t="str">
            <v/>
          </cell>
          <cell r="B2782" t="str">
            <v/>
          </cell>
          <cell r="C2782" t="str">
            <v/>
          </cell>
          <cell r="D2782" t="str">
            <v/>
          </cell>
          <cell r="E2782" t="str">
            <v/>
          </cell>
          <cell r="G2782" t="str">
            <v/>
          </cell>
          <cell r="H2782" t="str">
            <v/>
          </cell>
          <cell r="I2782" t="str">
            <v/>
          </cell>
          <cell r="K2782" t="str">
            <v/>
          </cell>
        </row>
        <row r="2783">
          <cell r="A2783" t="str">
            <v/>
          </cell>
          <cell r="B2783" t="str">
            <v/>
          </cell>
          <cell r="C2783" t="str">
            <v/>
          </cell>
          <cell r="D2783" t="str">
            <v/>
          </cell>
          <cell r="E2783" t="str">
            <v/>
          </cell>
          <cell r="G2783" t="str">
            <v/>
          </cell>
          <cell r="H2783" t="str">
            <v/>
          </cell>
          <cell r="I2783" t="str">
            <v/>
          </cell>
          <cell r="K2783" t="str">
            <v/>
          </cell>
        </row>
        <row r="2784">
          <cell r="A2784" t="str">
            <v/>
          </cell>
          <cell r="B2784" t="str">
            <v/>
          </cell>
          <cell r="C2784" t="str">
            <v/>
          </cell>
          <cell r="D2784" t="str">
            <v/>
          </cell>
          <cell r="E2784" t="str">
            <v/>
          </cell>
          <cell r="G2784" t="str">
            <v/>
          </cell>
          <cell r="H2784" t="str">
            <v/>
          </cell>
          <cell r="I2784" t="str">
            <v/>
          </cell>
          <cell r="K2784" t="str">
            <v/>
          </cell>
        </row>
        <row r="2785">
          <cell r="A2785" t="str">
            <v/>
          </cell>
          <cell r="B2785" t="str">
            <v/>
          </cell>
          <cell r="C2785" t="str">
            <v/>
          </cell>
          <cell r="D2785" t="str">
            <v/>
          </cell>
          <cell r="E2785" t="str">
            <v/>
          </cell>
          <cell r="G2785" t="str">
            <v/>
          </cell>
          <cell r="H2785" t="str">
            <v/>
          </cell>
          <cell r="I2785" t="str">
            <v/>
          </cell>
          <cell r="K2785" t="str">
            <v/>
          </cell>
        </row>
        <row r="2786">
          <cell r="A2786" t="str">
            <v/>
          </cell>
          <cell r="B2786" t="str">
            <v/>
          </cell>
          <cell r="C2786" t="str">
            <v/>
          </cell>
          <cell r="D2786" t="str">
            <v/>
          </cell>
          <cell r="E2786" t="str">
            <v/>
          </cell>
          <cell r="G2786" t="str">
            <v/>
          </cell>
          <cell r="H2786" t="str">
            <v/>
          </cell>
          <cell r="I2786" t="str">
            <v/>
          </cell>
          <cell r="K2786" t="str">
            <v/>
          </cell>
        </row>
        <row r="2787">
          <cell r="A2787" t="str">
            <v/>
          </cell>
          <cell r="B2787" t="str">
            <v/>
          </cell>
          <cell r="C2787" t="str">
            <v/>
          </cell>
          <cell r="D2787" t="str">
            <v/>
          </cell>
          <cell r="E2787" t="str">
            <v/>
          </cell>
          <cell r="G2787" t="str">
            <v/>
          </cell>
          <cell r="H2787" t="str">
            <v/>
          </cell>
          <cell r="I2787" t="str">
            <v/>
          </cell>
          <cell r="K2787" t="str">
            <v/>
          </cell>
        </row>
        <row r="2788">
          <cell r="A2788" t="str">
            <v/>
          </cell>
          <cell r="B2788" t="str">
            <v/>
          </cell>
          <cell r="C2788" t="str">
            <v/>
          </cell>
          <cell r="D2788" t="str">
            <v/>
          </cell>
          <cell r="E2788" t="str">
            <v/>
          </cell>
          <cell r="G2788" t="str">
            <v/>
          </cell>
          <cell r="H2788" t="str">
            <v/>
          </cell>
          <cell r="I2788" t="str">
            <v/>
          </cell>
          <cell r="K2788" t="str">
            <v/>
          </cell>
        </row>
        <row r="2789">
          <cell r="A2789" t="str">
            <v/>
          </cell>
          <cell r="B2789" t="str">
            <v/>
          </cell>
          <cell r="C2789" t="str">
            <v/>
          </cell>
          <cell r="D2789" t="str">
            <v/>
          </cell>
          <cell r="E2789" t="str">
            <v/>
          </cell>
          <cell r="G2789" t="str">
            <v/>
          </cell>
          <cell r="H2789" t="str">
            <v/>
          </cell>
          <cell r="I2789" t="str">
            <v/>
          </cell>
          <cell r="K2789" t="str">
            <v/>
          </cell>
        </row>
        <row r="2790">
          <cell r="A2790" t="str">
            <v/>
          </cell>
          <cell r="B2790" t="str">
            <v/>
          </cell>
          <cell r="C2790" t="str">
            <v/>
          </cell>
          <cell r="D2790" t="str">
            <v/>
          </cell>
          <cell r="E2790" t="str">
            <v/>
          </cell>
          <cell r="G2790" t="str">
            <v/>
          </cell>
          <cell r="H2790" t="str">
            <v/>
          </cell>
          <cell r="I2790" t="str">
            <v/>
          </cell>
          <cell r="K2790" t="str">
            <v/>
          </cell>
        </row>
        <row r="2791">
          <cell r="A2791" t="str">
            <v/>
          </cell>
          <cell r="B2791" t="str">
            <v/>
          </cell>
          <cell r="C2791" t="str">
            <v/>
          </cell>
          <cell r="D2791" t="str">
            <v/>
          </cell>
          <cell r="E2791" t="str">
            <v/>
          </cell>
          <cell r="G2791" t="str">
            <v/>
          </cell>
          <cell r="H2791" t="str">
            <v/>
          </cell>
          <cell r="I2791" t="str">
            <v/>
          </cell>
          <cell r="K2791" t="str">
            <v/>
          </cell>
        </row>
        <row r="2792">
          <cell r="A2792" t="str">
            <v/>
          </cell>
          <cell r="B2792" t="str">
            <v/>
          </cell>
          <cell r="C2792" t="str">
            <v/>
          </cell>
          <cell r="D2792" t="str">
            <v/>
          </cell>
          <cell r="E2792" t="str">
            <v/>
          </cell>
          <cell r="G2792" t="str">
            <v/>
          </cell>
          <cell r="H2792" t="str">
            <v/>
          </cell>
          <cell r="I2792" t="str">
            <v/>
          </cell>
          <cell r="K2792" t="str">
            <v/>
          </cell>
        </row>
        <row r="2793">
          <cell r="A2793" t="str">
            <v/>
          </cell>
          <cell r="B2793" t="str">
            <v/>
          </cell>
          <cell r="C2793" t="str">
            <v/>
          </cell>
          <cell r="D2793" t="str">
            <v/>
          </cell>
          <cell r="E2793" t="str">
            <v/>
          </cell>
          <cell r="G2793" t="str">
            <v/>
          </cell>
          <cell r="H2793" t="str">
            <v/>
          </cell>
          <cell r="I2793" t="str">
            <v/>
          </cell>
          <cell r="K2793" t="str">
            <v/>
          </cell>
        </row>
        <row r="2794">
          <cell r="A2794" t="str">
            <v/>
          </cell>
          <cell r="B2794" t="str">
            <v/>
          </cell>
          <cell r="C2794" t="str">
            <v/>
          </cell>
          <cell r="D2794" t="str">
            <v/>
          </cell>
          <cell r="E2794" t="str">
            <v/>
          </cell>
          <cell r="G2794" t="str">
            <v/>
          </cell>
          <cell r="H2794" t="str">
            <v/>
          </cell>
          <cell r="I2794" t="str">
            <v/>
          </cell>
          <cell r="K2794" t="str">
            <v/>
          </cell>
        </row>
        <row r="2795">
          <cell r="A2795" t="str">
            <v/>
          </cell>
          <cell r="B2795" t="str">
            <v/>
          </cell>
          <cell r="C2795" t="str">
            <v/>
          </cell>
          <cell r="D2795" t="str">
            <v/>
          </cell>
          <cell r="E2795" t="str">
            <v/>
          </cell>
          <cell r="G2795" t="str">
            <v/>
          </cell>
          <cell r="H2795" t="str">
            <v/>
          </cell>
          <cell r="I2795" t="str">
            <v/>
          </cell>
          <cell r="K2795" t="str">
            <v/>
          </cell>
        </row>
        <row r="2796">
          <cell r="A2796" t="str">
            <v/>
          </cell>
          <cell r="B2796" t="str">
            <v/>
          </cell>
          <cell r="C2796" t="str">
            <v/>
          </cell>
          <cell r="D2796" t="str">
            <v/>
          </cell>
          <cell r="E2796" t="str">
            <v/>
          </cell>
          <cell r="G2796" t="str">
            <v/>
          </cell>
          <cell r="H2796" t="str">
            <v/>
          </cell>
          <cell r="I2796" t="str">
            <v/>
          </cell>
          <cell r="K2796" t="str">
            <v/>
          </cell>
        </row>
        <row r="2797">
          <cell r="A2797" t="str">
            <v/>
          </cell>
          <cell r="B2797" t="str">
            <v/>
          </cell>
          <cell r="C2797" t="str">
            <v/>
          </cell>
          <cell r="D2797" t="str">
            <v/>
          </cell>
          <cell r="E2797" t="str">
            <v/>
          </cell>
          <cell r="G2797" t="str">
            <v/>
          </cell>
          <cell r="H2797" t="str">
            <v/>
          </cell>
          <cell r="I2797" t="str">
            <v/>
          </cell>
          <cell r="K2797" t="str">
            <v/>
          </cell>
        </row>
        <row r="2798">
          <cell r="A2798" t="str">
            <v/>
          </cell>
          <cell r="B2798" t="str">
            <v/>
          </cell>
          <cell r="C2798" t="str">
            <v/>
          </cell>
          <cell r="D2798" t="str">
            <v/>
          </cell>
          <cell r="E2798" t="str">
            <v/>
          </cell>
          <cell r="G2798" t="str">
            <v/>
          </cell>
          <cell r="H2798" t="str">
            <v/>
          </cell>
          <cell r="I2798" t="str">
            <v/>
          </cell>
          <cell r="K2798" t="str">
            <v/>
          </cell>
        </row>
        <row r="2799">
          <cell r="A2799" t="str">
            <v/>
          </cell>
          <cell r="B2799" t="str">
            <v/>
          </cell>
          <cell r="C2799" t="str">
            <v/>
          </cell>
          <cell r="D2799" t="str">
            <v/>
          </cell>
          <cell r="E2799" t="str">
            <v/>
          </cell>
          <cell r="G2799" t="str">
            <v/>
          </cell>
          <cell r="H2799" t="str">
            <v/>
          </cell>
          <cell r="I2799" t="str">
            <v/>
          </cell>
          <cell r="K2799" t="str">
            <v/>
          </cell>
        </row>
        <row r="2800">
          <cell r="A2800" t="str">
            <v/>
          </cell>
          <cell r="B2800" t="str">
            <v/>
          </cell>
          <cell r="C2800" t="str">
            <v/>
          </cell>
          <cell r="D2800" t="str">
            <v/>
          </cell>
          <cell r="E2800" t="str">
            <v/>
          </cell>
          <cell r="G2800" t="str">
            <v/>
          </cell>
          <cell r="H2800" t="str">
            <v/>
          </cell>
          <cell r="I2800" t="str">
            <v/>
          </cell>
          <cell r="K2800" t="str">
            <v/>
          </cell>
        </row>
        <row r="2801">
          <cell r="A2801" t="str">
            <v/>
          </cell>
          <cell r="B2801" t="str">
            <v/>
          </cell>
          <cell r="C2801" t="str">
            <v/>
          </cell>
          <cell r="D2801" t="str">
            <v/>
          </cell>
          <cell r="E2801" t="str">
            <v/>
          </cell>
          <cell r="G2801" t="str">
            <v/>
          </cell>
          <cell r="H2801" t="str">
            <v/>
          </cell>
          <cell r="I2801" t="str">
            <v/>
          </cell>
          <cell r="K2801" t="str">
            <v/>
          </cell>
        </row>
        <row r="2802">
          <cell r="A2802" t="str">
            <v/>
          </cell>
          <cell r="B2802" t="str">
            <v/>
          </cell>
          <cell r="C2802" t="str">
            <v/>
          </cell>
          <cell r="D2802" t="str">
            <v/>
          </cell>
          <cell r="E2802" t="str">
            <v/>
          </cell>
          <cell r="G2802" t="str">
            <v/>
          </cell>
          <cell r="H2802" t="str">
            <v/>
          </cell>
          <cell r="I2802" t="str">
            <v/>
          </cell>
          <cell r="K2802" t="str">
            <v/>
          </cell>
        </row>
        <row r="2803">
          <cell r="A2803" t="str">
            <v/>
          </cell>
          <cell r="B2803" t="str">
            <v/>
          </cell>
          <cell r="C2803" t="str">
            <v/>
          </cell>
          <cell r="D2803" t="str">
            <v/>
          </cell>
          <cell r="E2803" t="str">
            <v/>
          </cell>
          <cell r="G2803" t="str">
            <v/>
          </cell>
          <cell r="H2803" t="str">
            <v/>
          </cell>
          <cell r="I2803" t="str">
            <v/>
          </cell>
          <cell r="K2803" t="str">
            <v/>
          </cell>
        </row>
        <row r="2804">
          <cell r="A2804" t="str">
            <v/>
          </cell>
          <cell r="B2804" t="str">
            <v/>
          </cell>
          <cell r="C2804" t="str">
            <v/>
          </cell>
          <cell r="D2804" t="str">
            <v/>
          </cell>
          <cell r="E2804" t="str">
            <v/>
          </cell>
          <cell r="G2804" t="str">
            <v/>
          </cell>
          <cell r="H2804" t="str">
            <v/>
          </cell>
          <cell r="I2804" t="str">
            <v/>
          </cell>
          <cell r="K2804" t="str">
            <v/>
          </cell>
        </row>
        <row r="2805">
          <cell r="A2805" t="str">
            <v/>
          </cell>
          <cell r="B2805" t="str">
            <v/>
          </cell>
          <cell r="C2805" t="str">
            <v/>
          </cell>
          <cell r="D2805" t="str">
            <v/>
          </cell>
          <cell r="E2805" t="str">
            <v/>
          </cell>
          <cell r="G2805" t="str">
            <v/>
          </cell>
          <cell r="H2805" t="str">
            <v/>
          </cell>
          <cell r="I2805" t="str">
            <v/>
          </cell>
          <cell r="K2805" t="str">
            <v/>
          </cell>
        </row>
        <row r="2806">
          <cell r="A2806" t="str">
            <v/>
          </cell>
          <cell r="B2806" t="str">
            <v/>
          </cell>
          <cell r="C2806" t="str">
            <v/>
          </cell>
          <cell r="D2806" t="str">
            <v/>
          </cell>
          <cell r="E2806" t="str">
            <v/>
          </cell>
          <cell r="G2806" t="str">
            <v/>
          </cell>
          <cell r="H2806" t="str">
            <v/>
          </cell>
          <cell r="I2806" t="str">
            <v/>
          </cell>
          <cell r="K2806" t="str">
            <v/>
          </cell>
        </row>
        <row r="2807">
          <cell r="A2807" t="str">
            <v/>
          </cell>
          <cell r="B2807" t="str">
            <v/>
          </cell>
          <cell r="C2807" t="str">
            <v/>
          </cell>
          <cell r="D2807" t="str">
            <v/>
          </cell>
          <cell r="E2807" t="str">
            <v/>
          </cell>
          <cell r="G2807" t="str">
            <v/>
          </cell>
          <cell r="H2807" t="str">
            <v/>
          </cell>
          <cell r="I2807" t="str">
            <v/>
          </cell>
          <cell r="K2807" t="str">
            <v/>
          </cell>
        </row>
        <row r="2808">
          <cell r="A2808" t="str">
            <v/>
          </cell>
          <cell r="B2808" t="str">
            <v/>
          </cell>
          <cell r="C2808" t="str">
            <v/>
          </cell>
          <cell r="D2808" t="str">
            <v/>
          </cell>
          <cell r="E2808" t="str">
            <v/>
          </cell>
          <cell r="G2808" t="str">
            <v/>
          </cell>
          <cell r="H2808" t="str">
            <v/>
          </cell>
          <cell r="I2808" t="str">
            <v/>
          </cell>
          <cell r="K2808" t="str">
            <v/>
          </cell>
        </row>
        <row r="2809">
          <cell r="A2809" t="str">
            <v/>
          </cell>
          <cell r="B2809" t="str">
            <v/>
          </cell>
          <cell r="C2809" t="str">
            <v/>
          </cell>
          <cell r="D2809" t="str">
            <v/>
          </cell>
          <cell r="E2809" t="str">
            <v/>
          </cell>
          <cell r="G2809" t="str">
            <v/>
          </cell>
          <cell r="H2809" t="str">
            <v/>
          </cell>
          <cell r="I2809" t="str">
            <v/>
          </cell>
          <cell r="K2809" t="str">
            <v/>
          </cell>
        </row>
        <row r="2810">
          <cell r="A2810" t="str">
            <v/>
          </cell>
          <cell r="B2810" t="str">
            <v/>
          </cell>
          <cell r="C2810" t="str">
            <v/>
          </cell>
          <cell r="D2810" t="str">
            <v/>
          </cell>
          <cell r="E2810" t="str">
            <v/>
          </cell>
          <cell r="G2810" t="str">
            <v/>
          </cell>
          <cell r="H2810" t="str">
            <v/>
          </cell>
          <cell r="I2810" t="str">
            <v/>
          </cell>
          <cell r="K2810" t="str">
            <v/>
          </cell>
        </row>
        <row r="2811">
          <cell r="A2811" t="str">
            <v/>
          </cell>
          <cell r="B2811" t="str">
            <v/>
          </cell>
          <cell r="C2811" t="str">
            <v/>
          </cell>
          <cell r="D2811" t="str">
            <v/>
          </cell>
          <cell r="E2811" t="str">
            <v/>
          </cell>
          <cell r="G2811" t="str">
            <v/>
          </cell>
          <cell r="H2811" t="str">
            <v/>
          </cell>
          <cell r="I2811" t="str">
            <v/>
          </cell>
          <cell r="K2811" t="str">
            <v/>
          </cell>
        </row>
        <row r="2812">
          <cell r="A2812" t="str">
            <v/>
          </cell>
          <cell r="B2812" t="str">
            <v/>
          </cell>
          <cell r="C2812" t="str">
            <v/>
          </cell>
          <cell r="D2812" t="str">
            <v/>
          </cell>
          <cell r="E2812" t="str">
            <v/>
          </cell>
          <cell r="G2812" t="str">
            <v/>
          </cell>
          <cell r="H2812" t="str">
            <v/>
          </cell>
          <cell r="I2812" t="str">
            <v/>
          </cell>
          <cell r="K2812" t="str">
            <v/>
          </cell>
        </row>
        <row r="2813">
          <cell r="A2813" t="str">
            <v/>
          </cell>
          <cell r="B2813" t="str">
            <v/>
          </cell>
          <cell r="C2813" t="str">
            <v/>
          </cell>
          <cell r="D2813" t="str">
            <v/>
          </cell>
          <cell r="E2813" t="str">
            <v/>
          </cell>
          <cell r="G2813" t="str">
            <v/>
          </cell>
          <cell r="H2813" t="str">
            <v/>
          </cell>
          <cell r="I2813" t="str">
            <v/>
          </cell>
          <cell r="K2813" t="str">
            <v/>
          </cell>
        </row>
        <row r="2814">
          <cell r="A2814" t="str">
            <v/>
          </cell>
          <cell r="B2814" t="str">
            <v/>
          </cell>
          <cell r="C2814" t="str">
            <v/>
          </cell>
          <cell r="D2814" t="str">
            <v/>
          </cell>
          <cell r="E2814" t="str">
            <v/>
          </cell>
          <cell r="G2814" t="str">
            <v/>
          </cell>
          <cell r="H2814" t="str">
            <v/>
          </cell>
          <cell r="I2814" t="str">
            <v/>
          </cell>
          <cell r="K2814" t="str">
            <v/>
          </cell>
        </row>
        <row r="2815">
          <cell r="A2815" t="str">
            <v/>
          </cell>
          <cell r="B2815" t="str">
            <v/>
          </cell>
          <cell r="C2815" t="str">
            <v/>
          </cell>
          <cell r="D2815" t="str">
            <v/>
          </cell>
          <cell r="E2815" t="str">
            <v/>
          </cell>
          <cell r="G2815" t="str">
            <v/>
          </cell>
          <cell r="H2815" t="str">
            <v/>
          </cell>
          <cell r="I2815" t="str">
            <v/>
          </cell>
          <cell r="K2815" t="str">
            <v/>
          </cell>
        </row>
        <row r="2816">
          <cell r="A2816" t="str">
            <v/>
          </cell>
          <cell r="B2816" t="str">
            <v/>
          </cell>
          <cell r="C2816" t="str">
            <v/>
          </cell>
          <cell r="D2816" t="str">
            <v/>
          </cell>
          <cell r="E2816" t="str">
            <v/>
          </cell>
          <cell r="G2816" t="str">
            <v/>
          </cell>
          <cell r="H2816" t="str">
            <v/>
          </cell>
          <cell r="I2816" t="str">
            <v/>
          </cell>
          <cell r="K2816" t="str">
            <v/>
          </cell>
        </row>
        <row r="2817">
          <cell r="A2817" t="str">
            <v/>
          </cell>
          <cell r="B2817" t="str">
            <v/>
          </cell>
          <cell r="C2817" t="str">
            <v/>
          </cell>
          <cell r="D2817" t="str">
            <v/>
          </cell>
          <cell r="E2817" t="str">
            <v/>
          </cell>
          <cell r="G2817" t="str">
            <v/>
          </cell>
          <cell r="H2817" t="str">
            <v/>
          </cell>
          <cell r="I2817" t="str">
            <v/>
          </cell>
          <cell r="K2817" t="str">
            <v/>
          </cell>
        </row>
        <row r="2818">
          <cell r="A2818" t="str">
            <v/>
          </cell>
          <cell r="B2818" t="str">
            <v/>
          </cell>
          <cell r="C2818" t="str">
            <v/>
          </cell>
          <cell r="D2818" t="str">
            <v/>
          </cell>
          <cell r="E2818" t="str">
            <v/>
          </cell>
          <cell r="G2818" t="str">
            <v/>
          </cell>
          <cell r="H2818" t="str">
            <v/>
          </cell>
          <cell r="I2818" t="str">
            <v/>
          </cell>
          <cell r="K2818" t="str">
            <v/>
          </cell>
        </row>
        <row r="2819">
          <cell r="A2819" t="str">
            <v/>
          </cell>
          <cell r="B2819" t="str">
            <v/>
          </cell>
          <cell r="C2819" t="str">
            <v/>
          </cell>
          <cell r="D2819" t="str">
            <v/>
          </cell>
          <cell r="E2819" t="str">
            <v/>
          </cell>
          <cell r="G2819" t="str">
            <v/>
          </cell>
          <cell r="H2819" t="str">
            <v/>
          </cell>
          <cell r="I2819" t="str">
            <v/>
          </cell>
          <cell r="K2819" t="str">
            <v/>
          </cell>
        </row>
        <row r="2820">
          <cell r="A2820" t="str">
            <v/>
          </cell>
          <cell r="B2820" t="str">
            <v/>
          </cell>
          <cell r="C2820" t="str">
            <v/>
          </cell>
          <cell r="D2820" t="str">
            <v/>
          </cell>
          <cell r="E2820" t="str">
            <v/>
          </cell>
          <cell r="G2820" t="str">
            <v/>
          </cell>
          <cell r="H2820" t="str">
            <v/>
          </cell>
          <cell r="I2820" t="str">
            <v/>
          </cell>
          <cell r="K2820" t="str">
            <v/>
          </cell>
        </row>
        <row r="2821">
          <cell r="A2821" t="str">
            <v/>
          </cell>
          <cell r="B2821" t="str">
            <v/>
          </cell>
          <cell r="C2821" t="str">
            <v/>
          </cell>
          <cell r="D2821" t="str">
            <v/>
          </cell>
          <cell r="E2821" t="str">
            <v/>
          </cell>
          <cell r="G2821" t="str">
            <v/>
          </cell>
          <cell r="H2821" t="str">
            <v/>
          </cell>
          <cell r="I2821" t="str">
            <v/>
          </cell>
          <cell r="K2821" t="str">
            <v/>
          </cell>
        </row>
        <row r="2822">
          <cell r="A2822" t="str">
            <v/>
          </cell>
          <cell r="B2822" t="str">
            <v/>
          </cell>
          <cell r="C2822" t="str">
            <v/>
          </cell>
          <cell r="D2822" t="str">
            <v/>
          </cell>
          <cell r="E2822" t="str">
            <v/>
          </cell>
          <cell r="G2822" t="str">
            <v/>
          </cell>
          <cell r="H2822" t="str">
            <v/>
          </cell>
          <cell r="I2822" t="str">
            <v/>
          </cell>
          <cell r="K2822" t="str">
            <v/>
          </cell>
        </row>
        <row r="2823">
          <cell r="A2823" t="str">
            <v/>
          </cell>
          <cell r="B2823" t="str">
            <v/>
          </cell>
          <cell r="C2823" t="str">
            <v/>
          </cell>
          <cell r="D2823" t="str">
            <v/>
          </cell>
          <cell r="E2823" t="str">
            <v/>
          </cell>
          <cell r="G2823" t="str">
            <v/>
          </cell>
          <cell r="H2823" t="str">
            <v/>
          </cell>
          <cell r="I2823" t="str">
            <v/>
          </cell>
          <cell r="K2823" t="str">
            <v/>
          </cell>
        </row>
        <row r="2824">
          <cell r="A2824" t="str">
            <v/>
          </cell>
          <cell r="B2824" t="str">
            <v/>
          </cell>
          <cell r="C2824" t="str">
            <v/>
          </cell>
          <cell r="D2824" t="str">
            <v/>
          </cell>
          <cell r="E2824" t="str">
            <v/>
          </cell>
          <cell r="G2824" t="str">
            <v/>
          </cell>
          <cell r="H2824" t="str">
            <v/>
          </cell>
          <cell r="I2824" t="str">
            <v/>
          </cell>
          <cell r="K2824" t="str">
            <v/>
          </cell>
        </row>
        <row r="2825">
          <cell r="A2825" t="str">
            <v/>
          </cell>
          <cell r="B2825" t="str">
            <v/>
          </cell>
          <cell r="C2825" t="str">
            <v/>
          </cell>
          <cell r="D2825" t="str">
            <v/>
          </cell>
          <cell r="E2825" t="str">
            <v/>
          </cell>
          <cell r="G2825" t="str">
            <v/>
          </cell>
          <cell r="H2825" t="str">
            <v/>
          </cell>
          <cell r="I2825" t="str">
            <v/>
          </cell>
          <cell r="K2825" t="str">
            <v/>
          </cell>
        </row>
        <row r="2826">
          <cell r="A2826" t="str">
            <v/>
          </cell>
          <cell r="B2826" t="str">
            <v/>
          </cell>
          <cell r="C2826" t="str">
            <v/>
          </cell>
          <cell r="D2826" t="str">
            <v/>
          </cell>
          <cell r="E2826" t="str">
            <v/>
          </cell>
          <cell r="G2826" t="str">
            <v/>
          </cell>
          <cell r="H2826" t="str">
            <v/>
          </cell>
          <cell r="I2826" t="str">
            <v/>
          </cell>
          <cell r="K2826" t="str">
            <v/>
          </cell>
        </row>
        <row r="2827">
          <cell r="A2827" t="str">
            <v/>
          </cell>
          <cell r="B2827" t="str">
            <v/>
          </cell>
          <cell r="C2827" t="str">
            <v/>
          </cell>
          <cell r="D2827" t="str">
            <v/>
          </cell>
          <cell r="E2827" t="str">
            <v/>
          </cell>
          <cell r="G2827" t="str">
            <v/>
          </cell>
          <cell r="H2827" t="str">
            <v/>
          </cell>
          <cell r="I2827" t="str">
            <v/>
          </cell>
          <cell r="K2827" t="str">
            <v/>
          </cell>
        </row>
        <row r="2828">
          <cell r="A2828" t="str">
            <v/>
          </cell>
          <cell r="B2828" t="str">
            <v/>
          </cell>
          <cell r="C2828" t="str">
            <v/>
          </cell>
          <cell r="D2828" t="str">
            <v/>
          </cell>
          <cell r="E2828" t="str">
            <v/>
          </cell>
          <cell r="G2828" t="str">
            <v/>
          </cell>
          <cell r="H2828" t="str">
            <v/>
          </cell>
          <cell r="I2828" t="str">
            <v/>
          </cell>
          <cell r="K2828" t="str">
            <v/>
          </cell>
        </row>
        <row r="2829">
          <cell r="A2829" t="str">
            <v/>
          </cell>
          <cell r="B2829" t="str">
            <v/>
          </cell>
          <cell r="C2829" t="str">
            <v/>
          </cell>
          <cell r="D2829" t="str">
            <v/>
          </cell>
          <cell r="E2829" t="str">
            <v/>
          </cell>
          <cell r="G2829" t="str">
            <v/>
          </cell>
          <cell r="H2829" t="str">
            <v/>
          </cell>
          <cell r="I2829" t="str">
            <v/>
          </cell>
          <cell r="K2829" t="str">
            <v/>
          </cell>
        </row>
        <row r="2830">
          <cell r="A2830" t="str">
            <v/>
          </cell>
          <cell r="B2830" t="str">
            <v/>
          </cell>
          <cell r="C2830" t="str">
            <v/>
          </cell>
          <cell r="D2830" t="str">
            <v/>
          </cell>
          <cell r="E2830" t="str">
            <v/>
          </cell>
          <cell r="G2830" t="str">
            <v/>
          </cell>
          <cell r="H2830" t="str">
            <v/>
          </cell>
          <cell r="I2830" t="str">
            <v/>
          </cell>
          <cell r="K2830" t="str">
            <v/>
          </cell>
        </row>
        <row r="2831">
          <cell r="A2831" t="str">
            <v/>
          </cell>
          <cell r="B2831" t="str">
            <v/>
          </cell>
          <cell r="C2831" t="str">
            <v/>
          </cell>
          <cell r="D2831" t="str">
            <v/>
          </cell>
          <cell r="E2831" t="str">
            <v/>
          </cell>
          <cell r="G2831" t="str">
            <v/>
          </cell>
          <cell r="H2831" t="str">
            <v/>
          </cell>
          <cell r="I2831" t="str">
            <v/>
          </cell>
          <cell r="K2831" t="str">
            <v/>
          </cell>
        </row>
        <row r="2832">
          <cell r="A2832" t="str">
            <v/>
          </cell>
          <cell r="B2832" t="str">
            <v/>
          </cell>
          <cell r="C2832" t="str">
            <v/>
          </cell>
          <cell r="D2832" t="str">
            <v/>
          </cell>
          <cell r="E2832" t="str">
            <v/>
          </cell>
          <cell r="G2832" t="str">
            <v/>
          </cell>
          <cell r="H2832" t="str">
            <v/>
          </cell>
          <cell r="I2832" t="str">
            <v/>
          </cell>
          <cell r="K2832" t="str">
            <v/>
          </cell>
        </row>
        <row r="2833">
          <cell r="A2833" t="str">
            <v/>
          </cell>
          <cell r="B2833" t="str">
            <v/>
          </cell>
          <cell r="C2833" t="str">
            <v/>
          </cell>
          <cell r="D2833" t="str">
            <v/>
          </cell>
          <cell r="E2833" t="str">
            <v/>
          </cell>
          <cell r="G2833" t="str">
            <v/>
          </cell>
          <cell r="H2833" t="str">
            <v/>
          </cell>
          <cell r="I2833" t="str">
            <v/>
          </cell>
          <cell r="K2833" t="str">
            <v/>
          </cell>
        </row>
        <row r="2834">
          <cell r="A2834" t="str">
            <v/>
          </cell>
          <cell r="B2834" t="str">
            <v/>
          </cell>
          <cell r="C2834" t="str">
            <v/>
          </cell>
          <cell r="D2834" t="str">
            <v/>
          </cell>
          <cell r="E2834" t="str">
            <v/>
          </cell>
          <cell r="G2834" t="str">
            <v/>
          </cell>
          <cell r="H2834" t="str">
            <v/>
          </cell>
          <cell r="I2834" t="str">
            <v/>
          </cell>
          <cell r="K2834" t="str">
            <v/>
          </cell>
        </row>
        <row r="2835">
          <cell r="A2835" t="str">
            <v/>
          </cell>
          <cell r="B2835" t="str">
            <v/>
          </cell>
          <cell r="C2835" t="str">
            <v/>
          </cell>
          <cell r="D2835" t="str">
            <v/>
          </cell>
          <cell r="E2835" t="str">
            <v/>
          </cell>
          <cell r="G2835" t="str">
            <v/>
          </cell>
          <cell r="H2835" t="str">
            <v/>
          </cell>
          <cell r="I2835" t="str">
            <v/>
          </cell>
          <cell r="K2835" t="str">
            <v/>
          </cell>
        </row>
        <row r="2836">
          <cell r="A2836" t="str">
            <v/>
          </cell>
          <cell r="B2836" t="str">
            <v/>
          </cell>
          <cell r="C2836" t="str">
            <v/>
          </cell>
          <cell r="D2836" t="str">
            <v/>
          </cell>
          <cell r="E2836" t="str">
            <v/>
          </cell>
          <cell r="G2836" t="str">
            <v/>
          </cell>
          <cell r="H2836" t="str">
            <v/>
          </cell>
          <cell r="I2836" t="str">
            <v/>
          </cell>
          <cell r="K2836" t="str">
            <v/>
          </cell>
        </row>
        <row r="2837">
          <cell r="A2837" t="str">
            <v/>
          </cell>
          <cell r="B2837" t="str">
            <v/>
          </cell>
          <cell r="C2837" t="str">
            <v/>
          </cell>
          <cell r="D2837" t="str">
            <v/>
          </cell>
          <cell r="E2837" t="str">
            <v/>
          </cell>
          <cell r="G2837" t="str">
            <v/>
          </cell>
          <cell r="H2837" t="str">
            <v/>
          </cell>
          <cell r="I2837" t="str">
            <v/>
          </cell>
          <cell r="K2837" t="str">
            <v/>
          </cell>
        </row>
        <row r="2838">
          <cell r="A2838" t="str">
            <v/>
          </cell>
          <cell r="B2838" t="str">
            <v/>
          </cell>
          <cell r="C2838" t="str">
            <v/>
          </cell>
          <cell r="D2838" t="str">
            <v/>
          </cell>
          <cell r="E2838" t="str">
            <v/>
          </cell>
          <cell r="G2838" t="str">
            <v/>
          </cell>
          <cell r="H2838" t="str">
            <v/>
          </cell>
          <cell r="I2838" t="str">
            <v/>
          </cell>
          <cell r="K2838" t="str">
            <v/>
          </cell>
        </row>
        <row r="2839">
          <cell r="A2839" t="str">
            <v/>
          </cell>
          <cell r="B2839" t="str">
            <v/>
          </cell>
          <cell r="C2839" t="str">
            <v/>
          </cell>
          <cell r="D2839" t="str">
            <v/>
          </cell>
          <cell r="E2839" t="str">
            <v/>
          </cell>
          <cell r="G2839" t="str">
            <v/>
          </cell>
          <cell r="H2839" t="str">
            <v/>
          </cell>
          <cell r="I2839" t="str">
            <v/>
          </cell>
          <cell r="K2839" t="str">
            <v/>
          </cell>
        </row>
        <row r="2840">
          <cell r="A2840" t="str">
            <v/>
          </cell>
          <cell r="B2840" t="str">
            <v/>
          </cell>
          <cell r="C2840" t="str">
            <v/>
          </cell>
          <cell r="D2840" t="str">
            <v/>
          </cell>
          <cell r="E2840" t="str">
            <v/>
          </cell>
          <cell r="G2840" t="str">
            <v/>
          </cell>
          <cell r="H2840" t="str">
            <v/>
          </cell>
          <cell r="I2840" t="str">
            <v/>
          </cell>
          <cell r="K2840" t="str">
            <v/>
          </cell>
        </row>
        <row r="2841">
          <cell r="A2841" t="str">
            <v/>
          </cell>
          <cell r="B2841" t="str">
            <v/>
          </cell>
          <cell r="C2841" t="str">
            <v/>
          </cell>
          <cell r="D2841" t="str">
            <v/>
          </cell>
          <cell r="E2841" t="str">
            <v/>
          </cell>
          <cell r="G2841" t="str">
            <v/>
          </cell>
          <cell r="H2841" t="str">
            <v/>
          </cell>
          <cell r="I2841" t="str">
            <v/>
          </cell>
          <cell r="K2841" t="str">
            <v/>
          </cell>
        </row>
        <row r="2842">
          <cell r="A2842" t="str">
            <v/>
          </cell>
          <cell r="B2842" t="str">
            <v/>
          </cell>
          <cell r="C2842" t="str">
            <v/>
          </cell>
          <cell r="D2842" t="str">
            <v/>
          </cell>
          <cell r="E2842" t="str">
            <v/>
          </cell>
          <cell r="G2842" t="str">
            <v/>
          </cell>
          <cell r="H2842" t="str">
            <v/>
          </cell>
          <cell r="I2842" t="str">
            <v/>
          </cell>
          <cell r="K2842" t="str">
            <v/>
          </cell>
        </row>
        <row r="2843">
          <cell r="A2843" t="str">
            <v/>
          </cell>
          <cell r="B2843" t="str">
            <v/>
          </cell>
          <cell r="C2843" t="str">
            <v/>
          </cell>
          <cell r="D2843" t="str">
            <v/>
          </cell>
          <cell r="E2843" t="str">
            <v/>
          </cell>
          <cell r="G2843" t="str">
            <v/>
          </cell>
          <cell r="H2843" t="str">
            <v/>
          </cell>
          <cell r="I2843" t="str">
            <v/>
          </cell>
          <cell r="K2843" t="str">
            <v/>
          </cell>
        </row>
        <row r="2844">
          <cell r="A2844" t="str">
            <v/>
          </cell>
          <cell r="B2844" t="str">
            <v/>
          </cell>
          <cell r="C2844" t="str">
            <v/>
          </cell>
          <cell r="D2844" t="str">
            <v/>
          </cell>
          <cell r="E2844" t="str">
            <v/>
          </cell>
          <cell r="G2844" t="str">
            <v/>
          </cell>
          <cell r="H2844" t="str">
            <v/>
          </cell>
          <cell r="I2844" t="str">
            <v/>
          </cell>
          <cell r="K2844" t="str">
            <v/>
          </cell>
        </row>
        <row r="2845">
          <cell r="A2845" t="str">
            <v/>
          </cell>
          <cell r="B2845" t="str">
            <v/>
          </cell>
          <cell r="C2845" t="str">
            <v/>
          </cell>
          <cell r="D2845" t="str">
            <v/>
          </cell>
          <cell r="E2845" t="str">
            <v/>
          </cell>
          <cell r="G2845" t="str">
            <v/>
          </cell>
          <cell r="H2845" t="str">
            <v/>
          </cell>
          <cell r="I2845" t="str">
            <v/>
          </cell>
          <cell r="K2845" t="str">
            <v/>
          </cell>
        </row>
        <row r="2846">
          <cell r="A2846" t="str">
            <v/>
          </cell>
          <cell r="B2846" t="str">
            <v/>
          </cell>
          <cell r="C2846" t="str">
            <v/>
          </cell>
          <cell r="D2846" t="str">
            <v/>
          </cell>
          <cell r="E2846" t="str">
            <v/>
          </cell>
          <cell r="G2846" t="str">
            <v/>
          </cell>
          <cell r="H2846" t="str">
            <v/>
          </cell>
          <cell r="I2846" t="str">
            <v/>
          </cell>
          <cell r="K2846" t="str">
            <v/>
          </cell>
        </row>
        <row r="2847">
          <cell r="A2847" t="str">
            <v/>
          </cell>
          <cell r="B2847" t="str">
            <v/>
          </cell>
          <cell r="C2847" t="str">
            <v/>
          </cell>
          <cell r="D2847" t="str">
            <v/>
          </cell>
          <cell r="E2847" t="str">
            <v/>
          </cell>
          <cell r="G2847" t="str">
            <v/>
          </cell>
          <cell r="H2847" t="str">
            <v/>
          </cell>
          <cell r="I2847" t="str">
            <v/>
          </cell>
          <cell r="K2847" t="str">
            <v/>
          </cell>
        </row>
        <row r="2848">
          <cell r="A2848" t="str">
            <v/>
          </cell>
          <cell r="B2848" t="str">
            <v/>
          </cell>
          <cell r="C2848" t="str">
            <v/>
          </cell>
          <cell r="D2848" t="str">
            <v/>
          </cell>
          <cell r="E2848" t="str">
            <v/>
          </cell>
          <cell r="G2848" t="str">
            <v/>
          </cell>
          <cell r="H2848" t="str">
            <v/>
          </cell>
          <cell r="I2848" t="str">
            <v/>
          </cell>
          <cell r="K2848" t="str">
            <v/>
          </cell>
        </row>
        <row r="2849">
          <cell r="A2849" t="str">
            <v/>
          </cell>
          <cell r="B2849" t="str">
            <v/>
          </cell>
          <cell r="C2849" t="str">
            <v/>
          </cell>
          <cell r="D2849" t="str">
            <v/>
          </cell>
          <cell r="E2849" t="str">
            <v/>
          </cell>
          <cell r="G2849" t="str">
            <v/>
          </cell>
          <cell r="H2849" t="str">
            <v/>
          </cell>
          <cell r="I2849" t="str">
            <v/>
          </cell>
          <cell r="K2849" t="str">
            <v/>
          </cell>
        </row>
        <row r="2850">
          <cell r="A2850" t="str">
            <v/>
          </cell>
          <cell r="B2850" t="str">
            <v/>
          </cell>
          <cell r="C2850" t="str">
            <v/>
          </cell>
          <cell r="D2850" t="str">
            <v/>
          </cell>
          <cell r="E2850" t="str">
            <v/>
          </cell>
          <cell r="G2850" t="str">
            <v/>
          </cell>
          <cell r="H2850" t="str">
            <v/>
          </cell>
          <cell r="I2850" t="str">
            <v/>
          </cell>
          <cell r="K2850" t="str">
            <v/>
          </cell>
        </row>
        <row r="2851">
          <cell r="A2851" t="str">
            <v/>
          </cell>
          <cell r="B2851" t="str">
            <v/>
          </cell>
          <cell r="C2851" t="str">
            <v/>
          </cell>
          <cell r="D2851" t="str">
            <v/>
          </cell>
          <cell r="E2851" t="str">
            <v/>
          </cell>
          <cell r="G2851" t="str">
            <v/>
          </cell>
          <cell r="H2851" t="str">
            <v/>
          </cell>
          <cell r="I2851" t="str">
            <v/>
          </cell>
          <cell r="K2851" t="str">
            <v/>
          </cell>
        </row>
        <row r="2852">
          <cell r="A2852" t="str">
            <v/>
          </cell>
          <cell r="B2852" t="str">
            <v/>
          </cell>
          <cell r="C2852" t="str">
            <v/>
          </cell>
          <cell r="D2852" t="str">
            <v/>
          </cell>
          <cell r="E2852" t="str">
            <v/>
          </cell>
          <cell r="G2852" t="str">
            <v/>
          </cell>
          <cell r="H2852" t="str">
            <v/>
          </cell>
          <cell r="I2852" t="str">
            <v/>
          </cell>
          <cell r="K2852" t="str">
            <v/>
          </cell>
        </row>
        <row r="2853">
          <cell r="A2853" t="str">
            <v/>
          </cell>
          <cell r="B2853" t="str">
            <v/>
          </cell>
          <cell r="C2853" t="str">
            <v/>
          </cell>
          <cell r="D2853" t="str">
            <v/>
          </cell>
          <cell r="E2853" t="str">
            <v/>
          </cell>
          <cell r="G2853" t="str">
            <v/>
          </cell>
          <cell r="H2853" t="str">
            <v/>
          </cell>
          <cell r="I2853" t="str">
            <v/>
          </cell>
          <cell r="K2853" t="str">
            <v/>
          </cell>
        </row>
        <row r="2854">
          <cell r="A2854" t="str">
            <v/>
          </cell>
          <cell r="B2854" t="str">
            <v/>
          </cell>
          <cell r="C2854" t="str">
            <v/>
          </cell>
          <cell r="D2854" t="str">
            <v/>
          </cell>
          <cell r="E2854" t="str">
            <v/>
          </cell>
          <cell r="G2854" t="str">
            <v/>
          </cell>
          <cell r="H2854" t="str">
            <v/>
          </cell>
          <cell r="I2854" t="str">
            <v/>
          </cell>
          <cell r="K2854" t="str">
            <v/>
          </cell>
        </row>
        <row r="2855">
          <cell r="A2855" t="str">
            <v/>
          </cell>
          <cell r="B2855" t="str">
            <v/>
          </cell>
          <cell r="C2855" t="str">
            <v/>
          </cell>
          <cell r="D2855" t="str">
            <v/>
          </cell>
          <cell r="E2855" t="str">
            <v/>
          </cell>
          <cell r="G2855" t="str">
            <v/>
          </cell>
          <cell r="H2855" t="str">
            <v/>
          </cell>
          <cell r="I2855" t="str">
            <v/>
          </cell>
          <cell r="K2855" t="str">
            <v/>
          </cell>
        </row>
        <row r="2856">
          <cell r="A2856" t="str">
            <v/>
          </cell>
          <cell r="B2856" t="str">
            <v/>
          </cell>
          <cell r="C2856" t="str">
            <v/>
          </cell>
          <cell r="D2856" t="str">
            <v/>
          </cell>
          <cell r="E2856" t="str">
            <v/>
          </cell>
          <cell r="G2856" t="str">
            <v/>
          </cell>
          <cell r="H2856" t="str">
            <v/>
          </cell>
          <cell r="I2856" t="str">
            <v/>
          </cell>
          <cell r="K2856" t="str">
            <v/>
          </cell>
        </row>
        <row r="2857">
          <cell r="A2857" t="str">
            <v/>
          </cell>
          <cell r="B2857" t="str">
            <v/>
          </cell>
          <cell r="C2857" t="str">
            <v/>
          </cell>
          <cell r="D2857" t="str">
            <v/>
          </cell>
          <cell r="E2857" t="str">
            <v/>
          </cell>
          <cell r="G2857" t="str">
            <v/>
          </cell>
          <cell r="H2857" t="str">
            <v/>
          </cell>
          <cell r="I2857" t="str">
            <v/>
          </cell>
          <cell r="K2857" t="str">
            <v/>
          </cell>
        </row>
        <row r="2858">
          <cell r="A2858" t="str">
            <v/>
          </cell>
          <cell r="B2858" t="str">
            <v/>
          </cell>
          <cell r="C2858" t="str">
            <v/>
          </cell>
          <cell r="D2858" t="str">
            <v/>
          </cell>
          <cell r="E2858" t="str">
            <v/>
          </cell>
          <cell r="G2858" t="str">
            <v/>
          </cell>
          <cell r="H2858" t="str">
            <v/>
          </cell>
          <cell r="I2858" t="str">
            <v/>
          </cell>
          <cell r="K2858" t="str">
            <v/>
          </cell>
        </row>
        <row r="2859">
          <cell r="A2859" t="str">
            <v/>
          </cell>
          <cell r="B2859" t="str">
            <v/>
          </cell>
          <cell r="C2859" t="str">
            <v/>
          </cell>
          <cell r="D2859" t="str">
            <v/>
          </cell>
          <cell r="E2859" t="str">
            <v/>
          </cell>
          <cell r="G2859" t="str">
            <v/>
          </cell>
          <cell r="H2859" t="str">
            <v/>
          </cell>
          <cell r="I2859" t="str">
            <v/>
          </cell>
          <cell r="K2859" t="str">
            <v/>
          </cell>
        </row>
        <row r="2860">
          <cell r="A2860" t="str">
            <v/>
          </cell>
          <cell r="B2860" t="str">
            <v/>
          </cell>
          <cell r="C2860" t="str">
            <v/>
          </cell>
          <cell r="D2860" t="str">
            <v/>
          </cell>
          <cell r="E2860" t="str">
            <v/>
          </cell>
          <cell r="G2860" t="str">
            <v/>
          </cell>
          <cell r="H2860" t="str">
            <v/>
          </cell>
          <cell r="I2860" t="str">
            <v/>
          </cell>
          <cell r="K2860" t="str">
            <v/>
          </cell>
        </row>
        <row r="2861">
          <cell r="A2861" t="str">
            <v/>
          </cell>
          <cell r="B2861" t="str">
            <v/>
          </cell>
          <cell r="C2861" t="str">
            <v/>
          </cell>
          <cell r="D2861" t="str">
            <v/>
          </cell>
          <cell r="E2861" t="str">
            <v/>
          </cell>
          <cell r="G2861" t="str">
            <v/>
          </cell>
          <cell r="H2861" t="str">
            <v/>
          </cell>
          <cell r="I2861" t="str">
            <v/>
          </cell>
          <cell r="K2861" t="str">
            <v/>
          </cell>
        </row>
        <row r="2862">
          <cell r="A2862" t="str">
            <v/>
          </cell>
          <cell r="B2862" t="str">
            <v/>
          </cell>
          <cell r="C2862" t="str">
            <v/>
          </cell>
          <cell r="D2862" t="str">
            <v/>
          </cell>
          <cell r="E2862" t="str">
            <v/>
          </cell>
          <cell r="G2862" t="str">
            <v/>
          </cell>
          <cell r="H2862" t="str">
            <v/>
          </cell>
          <cell r="I2862" t="str">
            <v/>
          </cell>
          <cell r="K2862" t="str">
            <v/>
          </cell>
        </row>
        <row r="2863">
          <cell r="A2863" t="str">
            <v/>
          </cell>
          <cell r="B2863" t="str">
            <v/>
          </cell>
          <cell r="C2863" t="str">
            <v/>
          </cell>
          <cell r="D2863" t="str">
            <v/>
          </cell>
          <cell r="E2863" t="str">
            <v/>
          </cell>
          <cell r="G2863" t="str">
            <v/>
          </cell>
          <cell r="H2863" t="str">
            <v/>
          </cell>
          <cell r="I2863" t="str">
            <v/>
          </cell>
          <cell r="K2863" t="str">
            <v/>
          </cell>
        </row>
        <row r="2864">
          <cell r="A2864" t="str">
            <v/>
          </cell>
          <cell r="B2864" t="str">
            <v/>
          </cell>
          <cell r="C2864" t="str">
            <v/>
          </cell>
          <cell r="D2864" t="str">
            <v/>
          </cell>
          <cell r="E2864" t="str">
            <v/>
          </cell>
          <cell r="G2864" t="str">
            <v/>
          </cell>
          <cell r="H2864" t="str">
            <v/>
          </cell>
          <cell r="I2864" t="str">
            <v/>
          </cell>
          <cell r="K2864" t="str">
            <v/>
          </cell>
        </row>
        <row r="2865">
          <cell r="A2865" t="str">
            <v/>
          </cell>
          <cell r="B2865" t="str">
            <v/>
          </cell>
          <cell r="C2865" t="str">
            <v/>
          </cell>
          <cell r="D2865" t="str">
            <v/>
          </cell>
          <cell r="E2865" t="str">
            <v/>
          </cell>
          <cell r="G2865" t="str">
            <v/>
          </cell>
          <cell r="H2865" t="str">
            <v/>
          </cell>
          <cell r="I2865" t="str">
            <v/>
          </cell>
          <cell r="K2865" t="str">
            <v/>
          </cell>
        </row>
        <row r="2866">
          <cell r="A2866" t="str">
            <v/>
          </cell>
          <cell r="B2866" t="str">
            <v/>
          </cell>
          <cell r="C2866" t="str">
            <v/>
          </cell>
          <cell r="D2866" t="str">
            <v/>
          </cell>
          <cell r="E2866" t="str">
            <v/>
          </cell>
          <cell r="G2866" t="str">
            <v/>
          </cell>
          <cell r="H2866" t="str">
            <v/>
          </cell>
          <cell r="I2866" t="str">
            <v/>
          </cell>
          <cell r="K2866" t="str">
            <v/>
          </cell>
        </row>
        <row r="2867">
          <cell r="A2867" t="str">
            <v/>
          </cell>
          <cell r="B2867" t="str">
            <v/>
          </cell>
          <cell r="C2867" t="str">
            <v/>
          </cell>
          <cell r="D2867" t="str">
            <v/>
          </cell>
          <cell r="E2867" t="str">
            <v/>
          </cell>
          <cell r="G2867" t="str">
            <v/>
          </cell>
          <cell r="H2867" t="str">
            <v/>
          </cell>
          <cell r="I2867" t="str">
            <v/>
          </cell>
          <cell r="K2867" t="str">
            <v/>
          </cell>
        </row>
        <row r="2868">
          <cell r="A2868" t="str">
            <v/>
          </cell>
          <cell r="B2868" t="str">
            <v/>
          </cell>
          <cell r="C2868" t="str">
            <v/>
          </cell>
          <cell r="D2868" t="str">
            <v/>
          </cell>
          <cell r="E2868" t="str">
            <v/>
          </cell>
          <cell r="G2868" t="str">
            <v/>
          </cell>
          <cell r="H2868" t="str">
            <v/>
          </cell>
          <cell r="I2868" t="str">
            <v/>
          </cell>
          <cell r="K2868" t="str">
            <v/>
          </cell>
        </row>
        <row r="2869">
          <cell r="A2869" t="str">
            <v/>
          </cell>
          <cell r="B2869" t="str">
            <v/>
          </cell>
          <cell r="C2869" t="str">
            <v/>
          </cell>
          <cell r="D2869" t="str">
            <v/>
          </cell>
          <cell r="E2869" t="str">
            <v/>
          </cell>
          <cell r="G2869" t="str">
            <v/>
          </cell>
          <cell r="H2869" t="str">
            <v/>
          </cell>
          <cell r="I2869" t="str">
            <v/>
          </cell>
          <cell r="K2869" t="str">
            <v/>
          </cell>
        </row>
        <row r="2870">
          <cell r="A2870" t="str">
            <v/>
          </cell>
          <cell r="B2870" t="str">
            <v/>
          </cell>
          <cell r="C2870" t="str">
            <v/>
          </cell>
          <cell r="D2870" t="str">
            <v/>
          </cell>
          <cell r="E2870" t="str">
            <v/>
          </cell>
          <cell r="G2870" t="str">
            <v/>
          </cell>
          <cell r="H2870" t="str">
            <v/>
          </cell>
          <cell r="I2870" t="str">
            <v/>
          </cell>
          <cell r="K2870" t="str">
            <v/>
          </cell>
        </row>
        <row r="2871">
          <cell r="A2871" t="str">
            <v/>
          </cell>
          <cell r="B2871" t="str">
            <v/>
          </cell>
          <cell r="C2871" t="str">
            <v/>
          </cell>
          <cell r="D2871" t="str">
            <v/>
          </cell>
          <cell r="E2871" t="str">
            <v/>
          </cell>
          <cell r="G2871" t="str">
            <v/>
          </cell>
          <cell r="H2871" t="str">
            <v/>
          </cell>
          <cell r="I2871" t="str">
            <v/>
          </cell>
          <cell r="K2871" t="str">
            <v/>
          </cell>
        </row>
        <row r="2872">
          <cell r="A2872" t="str">
            <v/>
          </cell>
          <cell r="B2872" t="str">
            <v/>
          </cell>
          <cell r="C2872" t="str">
            <v/>
          </cell>
          <cell r="D2872" t="str">
            <v/>
          </cell>
          <cell r="E2872" t="str">
            <v/>
          </cell>
          <cell r="G2872" t="str">
            <v/>
          </cell>
          <cell r="H2872" t="str">
            <v/>
          </cell>
          <cell r="I2872" t="str">
            <v/>
          </cell>
          <cell r="K2872" t="str">
            <v/>
          </cell>
        </row>
        <row r="2873">
          <cell r="A2873" t="str">
            <v/>
          </cell>
          <cell r="B2873" t="str">
            <v/>
          </cell>
          <cell r="C2873" t="str">
            <v/>
          </cell>
          <cell r="D2873" t="str">
            <v/>
          </cell>
          <cell r="E2873" t="str">
            <v/>
          </cell>
          <cell r="G2873" t="str">
            <v/>
          </cell>
          <cell r="H2873" t="str">
            <v/>
          </cell>
          <cell r="I2873" t="str">
            <v/>
          </cell>
          <cell r="K2873" t="str">
            <v/>
          </cell>
        </row>
        <row r="2874">
          <cell r="A2874" t="str">
            <v/>
          </cell>
          <cell r="B2874" t="str">
            <v/>
          </cell>
          <cell r="C2874" t="str">
            <v/>
          </cell>
          <cell r="D2874" t="str">
            <v/>
          </cell>
          <cell r="E2874" t="str">
            <v/>
          </cell>
          <cell r="G2874" t="str">
            <v/>
          </cell>
          <cell r="H2874" t="str">
            <v/>
          </cell>
          <cell r="I2874" t="str">
            <v/>
          </cell>
          <cell r="K2874" t="str">
            <v/>
          </cell>
        </row>
        <row r="2875">
          <cell r="A2875" t="str">
            <v/>
          </cell>
          <cell r="B2875" t="str">
            <v/>
          </cell>
          <cell r="C2875" t="str">
            <v/>
          </cell>
          <cell r="D2875" t="str">
            <v/>
          </cell>
          <cell r="E2875" t="str">
            <v/>
          </cell>
          <cell r="G2875" t="str">
            <v/>
          </cell>
          <cell r="H2875" t="str">
            <v/>
          </cell>
          <cell r="I2875" t="str">
            <v/>
          </cell>
          <cell r="K2875" t="str">
            <v/>
          </cell>
        </row>
        <row r="2876">
          <cell r="A2876" t="str">
            <v/>
          </cell>
          <cell r="B2876" t="str">
            <v/>
          </cell>
          <cell r="C2876" t="str">
            <v/>
          </cell>
          <cell r="D2876" t="str">
            <v/>
          </cell>
          <cell r="E2876" t="str">
            <v/>
          </cell>
          <cell r="G2876" t="str">
            <v/>
          </cell>
          <cell r="H2876" t="str">
            <v/>
          </cell>
          <cell r="I2876" t="str">
            <v/>
          </cell>
          <cell r="K2876" t="str">
            <v/>
          </cell>
        </row>
        <row r="2877">
          <cell r="A2877" t="str">
            <v/>
          </cell>
          <cell r="B2877" t="str">
            <v/>
          </cell>
          <cell r="C2877" t="str">
            <v/>
          </cell>
          <cell r="D2877" t="str">
            <v/>
          </cell>
          <cell r="E2877" t="str">
            <v/>
          </cell>
          <cell r="G2877" t="str">
            <v/>
          </cell>
          <cell r="H2877" t="str">
            <v/>
          </cell>
          <cell r="I2877" t="str">
            <v/>
          </cell>
          <cell r="K2877" t="str">
            <v/>
          </cell>
        </row>
        <row r="2878">
          <cell r="A2878" t="str">
            <v/>
          </cell>
          <cell r="B2878" t="str">
            <v/>
          </cell>
          <cell r="C2878" t="str">
            <v/>
          </cell>
          <cell r="D2878" t="str">
            <v/>
          </cell>
          <cell r="E2878" t="str">
            <v/>
          </cell>
          <cell r="G2878" t="str">
            <v/>
          </cell>
          <cell r="H2878" t="str">
            <v/>
          </cell>
          <cell r="I2878" t="str">
            <v/>
          </cell>
          <cell r="K2878" t="str">
            <v/>
          </cell>
        </row>
        <row r="2879">
          <cell r="A2879" t="str">
            <v/>
          </cell>
          <cell r="B2879" t="str">
            <v/>
          </cell>
          <cell r="C2879" t="str">
            <v/>
          </cell>
          <cell r="D2879" t="str">
            <v/>
          </cell>
          <cell r="E2879" t="str">
            <v/>
          </cell>
          <cell r="G2879" t="str">
            <v/>
          </cell>
          <cell r="H2879" t="str">
            <v/>
          </cell>
          <cell r="I2879" t="str">
            <v/>
          </cell>
          <cell r="K2879" t="str">
            <v/>
          </cell>
        </row>
        <row r="2880">
          <cell r="A2880" t="str">
            <v/>
          </cell>
          <cell r="B2880" t="str">
            <v/>
          </cell>
          <cell r="C2880" t="str">
            <v/>
          </cell>
          <cell r="D2880" t="str">
            <v/>
          </cell>
          <cell r="E2880" t="str">
            <v/>
          </cell>
          <cell r="G2880" t="str">
            <v/>
          </cell>
          <cell r="H2880" t="str">
            <v/>
          </cell>
          <cell r="I2880" t="str">
            <v/>
          </cell>
          <cell r="K2880" t="str">
            <v/>
          </cell>
        </row>
        <row r="2881">
          <cell r="A2881" t="str">
            <v/>
          </cell>
          <cell r="B2881" t="str">
            <v/>
          </cell>
          <cell r="C2881" t="str">
            <v/>
          </cell>
          <cell r="D2881" t="str">
            <v/>
          </cell>
          <cell r="E2881" t="str">
            <v/>
          </cell>
          <cell r="G2881" t="str">
            <v/>
          </cell>
          <cell r="H2881" t="str">
            <v/>
          </cell>
          <cell r="I2881" t="str">
            <v/>
          </cell>
          <cell r="K2881" t="str">
            <v/>
          </cell>
        </row>
        <row r="2882">
          <cell r="A2882" t="str">
            <v/>
          </cell>
          <cell r="B2882" t="str">
            <v/>
          </cell>
          <cell r="C2882" t="str">
            <v/>
          </cell>
          <cell r="D2882" t="str">
            <v/>
          </cell>
          <cell r="E2882" t="str">
            <v/>
          </cell>
          <cell r="G2882" t="str">
            <v/>
          </cell>
          <cell r="H2882" t="str">
            <v/>
          </cell>
          <cell r="I2882" t="str">
            <v/>
          </cell>
          <cell r="K2882" t="str">
            <v/>
          </cell>
        </row>
        <row r="2884">
          <cell r="A2884" t="str">
            <v>No of Holes</v>
          </cell>
          <cell r="B2884" t="str">
            <v>Avg. Hole Depth</v>
          </cell>
          <cell r="C2884" t="str">
            <v>Total Volume</v>
          </cell>
          <cell r="D2884" t="str">
            <v>Total Explosives</v>
          </cell>
          <cell r="G2884" t="str">
            <v>Avg. Loading Height</v>
          </cell>
          <cell r="H2884" t="str">
            <v>Avg. PF</v>
          </cell>
          <cell r="I2884" t="str">
            <v>Avg. Stemming</v>
          </cell>
          <cell r="K2884" t="str">
            <v>Avg. In Hole Density</v>
          </cell>
        </row>
        <row r="2885">
          <cell r="A2885">
            <v>0</v>
          </cell>
          <cell r="B2885" t="str">
            <v/>
          </cell>
          <cell r="C2885">
            <v>0</v>
          </cell>
          <cell r="D2885">
            <v>0</v>
          </cell>
          <cell r="E2885">
            <v>0</v>
          </cell>
          <cell r="G2885" t="str">
            <v/>
          </cell>
          <cell r="H2885" t="str">
            <v/>
          </cell>
          <cell r="I2885" t="str">
            <v/>
          </cell>
          <cell r="K2885" t="str">
            <v/>
          </cell>
        </row>
        <row r="2887">
          <cell r="A2887" t="str">
            <v>CP5 PATTERN 5</v>
          </cell>
          <cell r="D2887">
            <v>0</v>
          </cell>
        </row>
        <row r="2888">
          <cell r="A2888" t="str">
            <v>Hole #</v>
          </cell>
          <cell r="B2888" t="str">
            <v>Design Depth</v>
          </cell>
          <cell r="C2888" t="str">
            <v>BCM</v>
          </cell>
          <cell r="D2888" t="str">
            <v>Design Bulk Charge</v>
          </cell>
          <cell r="E2888" t="str">
            <v>Design Package Charge</v>
          </cell>
          <cell r="F2888" t="str">
            <v>Insert "P" if loading with Package</v>
          </cell>
          <cell r="G2888" t="str">
            <v xml:space="preserve"> Loading Height</v>
          </cell>
          <cell r="H2888" t="str">
            <v>PF per Hole</v>
          </cell>
          <cell r="I2888" t="str">
            <v>Design Stemming Height</v>
          </cell>
          <cell r="J2888" t="str">
            <v>Actual Stemming Height</v>
          </cell>
          <cell r="K2888" t="str">
            <v>Average In Hole Density</v>
          </cell>
        </row>
        <row r="2889">
          <cell r="A2889" t="str">
            <v/>
          </cell>
          <cell r="B2889" t="str">
            <v/>
          </cell>
          <cell r="C2889" t="str">
            <v/>
          </cell>
          <cell r="D2889" t="str">
            <v/>
          </cell>
          <cell r="E2889" t="str">
            <v/>
          </cell>
          <cell r="G2889" t="str">
            <v/>
          </cell>
          <cell r="H2889" t="str">
            <v/>
          </cell>
          <cell r="I2889" t="str">
            <v/>
          </cell>
          <cell r="K2889" t="str">
            <v/>
          </cell>
        </row>
        <row r="2890">
          <cell r="A2890" t="str">
            <v/>
          </cell>
          <cell r="B2890" t="str">
            <v/>
          </cell>
          <cell r="C2890" t="str">
            <v/>
          </cell>
          <cell r="D2890" t="str">
            <v/>
          </cell>
          <cell r="E2890" t="str">
            <v/>
          </cell>
          <cell r="G2890" t="str">
            <v/>
          </cell>
          <cell r="H2890" t="str">
            <v/>
          </cell>
          <cell r="I2890" t="str">
            <v/>
          </cell>
          <cell r="K2890" t="str">
            <v/>
          </cell>
        </row>
        <row r="2891">
          <cell r="A2891" t="str">
            <v/>
          </cell>
          <cell r="B2891" t="str">
            <v/>
          </cell>
          <cell r="C2891" t="str">
            <v/>
          </cell>
          <cell r="D2891" t="str">
            <v/>
          </cell>
          <cell r="E2891" t="str">
            <v/>
          </cell>
          <cell r="G2891" t="str">
            <v/>
          </cell>
          <cell r="H2891" t="str">
            <v/>
          </cell>
          <cell r="I2891" t="str">
            <v/>
          </cell>
          <cell r="K2891" t="str">
            <v/>
          </cell>
        </row>
        <row r="2892">
          <cell r="A2892" t="str">
            <v/>
          </cell>
          <cell r="B2892" t="str">
            <v/>
          </cell>
          <cell r="C2892" t="str">
            <v/>
          </cell>
          <cell r="D2892" t="str">
            <v/>
          </cell>
          <cell r="E2892" t="str">
            <v/>
          </cell>
          <cell r="G2892" t="str">
            <v/>
          </cell>
          <cell r="H2892" t="str">
            <v/>
          </cell>
          <cell r="I2892" t="str">
            <v/>
          </cell>
          <cell r="K2892" t="str">
            <v/>
          </cell>
        </row>
        <row r="2893">
          <cell r="A2893" t="str">
            <v/>
          </cell>
          <cell r="B2893" t="str">
            <v/>
          </cell>
          <cell r="C2893" t="str">
            <v/>
          </cell>
          <cell r="D2893" t="str">
            <v/>
          </cell>
          <cell r="E2893" t="str">
            <v/>
          </cell>
          <cell r="G2893" t="str">
            <v/>
          </cell>
          <cell r="H2893" t="str">
            <v/>
          </cell>
          <cell r="I2893" t="str">
            <v/>
          </cell>
          <cell r="K2893" t="str">
            <v/>
          </cell>
        </row>
        <row r="2894">
          <cell r="A2894" t="str">
            <v/>
          </cell>
          <cell r="B2894" t="str">
            <v/>
          </cell>
          <cell r="C2894" t="str">
            <v/>
          </cell>
          <cell r="D2894" t="str">
            <v/>
          </cell>
          <cell r="E2894" t="str">
            <v/>
          </cell>
          <cell r="G2894" t="str">
            <v/>
          </cell>
          <cell r="H2894" t="str">
            <v/>
          </cell>
          <cell r="I2894" t="str">
            <v/>
          </cell>
          <cell r="K2894" t="str">
            <v/>
          </cell>
        </row>
        <row r="2895">
          <cell r="A2895" t="str">
            <v/>
          </cell>
          <cell r="B2895" t="str">
            <v/>
          </cell>
          <cell r="C2895" t="str">
            <v/>
          </cell>
          <cell r="D2895" t="str">
            <v/>
          </cell>
          <cell r="E2895" t="str">
            <v/>
          </cell>
          <cell r="G2895" t="str">
            <v/>
          </cell>
          <cell r="H2895" t="str">
            <v/>
          </cell>
          <cell r="I2895" t="str">
            <v/>
          </cell>
          <cell r="K2895" t="str">
            <v/>
          </cell>
        </row>
        <row r="2896">
          <cell r="A2896" t="str">
            <v/>
          </cell>
          <cell r="B2896" t="str">
            <v/>
          </cell>
          <cell r="C2896" t="str">
            <v/>
          </cell>
          <cell r="D2896" t="str">
            <v/>
          </cell>
          <cell r="E2896" t="str">
            <v/>
          </cell>
          <cell r="G2896" t="str">
            <v/>
          </cell>
          <cell r="H2896" t="str">
            <v/>
          </cell>
          <cell r="I2896" t="str">
            <v/>
          </cell>
          <cell r="K2896" t="str">
            <v/>
          </cell>
        </row>
        <row r="2897">
          <cell r="A2897" t="str">
            <v/>
          </cell>
          <cell r="B2897" t="str">
            <v/>
          </cell>
          <cell r="C2897" t="str">
            <v/>
          </cell>
          <cell r="D2897" t="str">
            <v/>
          </cell>
          <cell r="E2897" t="str">
            <v/>
          </cell>
          <cell r="G2897" t="str">
            <v/>
          </cell>
          <cell r="H2897" t="str">
            <v/>
          </cell>
          <cell r="I2897" t="str">
            <v/>
          </cell>
          <cell r="K2897" t="str">
            <v/>
          </cell>
        </row>
        <row r="2898">
          <cell r="A2898" t="str">
            <v/>
          </cell>
          <cell r="B2898" t="str">
            <v/>
          </cell>
          <cell r="C2898" t="str">
            <v/>
          </cell>
          <cell r="D2898" t="str">
            <v/>
          </cell>
          <cell r="E2898" t="str">
            <v/>
          </cell>
          <cell r="G2898" t="str">
            <v/>
          </cell>
          <cell r="H2898" t="str">
            <v/>
          </cell>
          <cell r="I2898" t="str">
            <v/>
          </cell>
          <cell r="K2898" t="str">
            <v/>
          </cell>
        </row>
        <row r="2899">
          <cell r="A2899" t="str">
            <v/>
          </cell>
          <cell r="B2899" t="str">
            <v/>
          </cell>
          <cell r="C2899" t="str">
            <v/>
          </cell>
          <cell r="D2899" t="str">
            <v/>
          </cell>
          <cell r="E2899" t="str">
            <v/>
          </cell>
          <cell r="G2899" t="str">
            <v/>
          </cell>
          <cell r="H2899" t="str">
            <v/>
          </cell>
          <cell r="I2899" t="str">
            <v/>
          </cell>
          <cell r="K2899" t="str">
            <v/>
          </cell>
        </row>
        <row r="2900">
          <cell r="A2900" t="str">
            <v/>
          </cell>
          <cell r="B2900" t="str">
            <v/>
          </cell>
          <cell r="C2900" t="str">
            <v/>
          </cell>
          <cell r="D2900" t="str">
            <v/>
          </cell>
          <cell r="E2900" t="str">
            <v/>
          </cell>
          <cell r="G2900" t="str">
            <v/>
          </cell>
          <cell r="H2900" t="str">
            <v/>
          </cell>
          <cell r="I2900" t="str">
            <v/>
          </cell>
          <cell r="K2900" t="str">
            <v/>
          </cell>
        </row>
        <row r="2901">
          <cell r="A2901" t="str">
            <v/>
          </cell>
          <cell r="B2901" t="str">
            <v/>
          </cell>
          <cell r="C2901" t="str">
            <v/>
          </cell>
          <cell r="D2901" t="str">
            <v/>
          </cell>
          <cell r="E2901" t="str">
            <v/>
          </cell>
          <cell r="G2901" t="str">
            <v/>
          </cell>
          <cell r="H2901" t="str">
            <v/>
          </cell>
          <cell r="I2901" t="str">
            <v/>
          </cell>
          <cell r="K2901" t="str">
            <v/>
          </cell>
        </row>
        <row r="2902">
          <cell r="A2902" t="str">
            <v/>
          </cell>
          <cell r="B2902" t="str">
            <v/>
          </cell>
          <cell r="C2902" t="str">
            <v/>
          </cell>
          <cell r="D2902" t="str">
            <v/>
          </cell>
          <cell r="E2902" t="str">
            <v/>
          </cell>
          <cell r="G2902" t="str">
            <v/>
          </cell>
          <cell r="H2902" t="str">
            <v/>
          </cell>
          <cell r="I2902" t="str">
            <v/>
          </cell>
          <cell r="K2902" t="str">
            <v/>
          </cell>
        </row>
        <row r="2903">
          <cell r="A2903" t="str">
            <v/>
          </cell>
          <cell r="B2903" t="str">
            <v/>
          </cell>
          <cell r="C2903" t="str">
            <v/>
          </cell>
          <cell r="D2903" t="str">
            <v/>
          </cell>
          <cell r="E2903" t="str">
            <v/>
          </cell>
          <cell r="G2903" t="str">
            <v/>
          </cell>
          <cell r="H2903" t="str">
            <v/>
          </cell>
          <cell r="I2903" t="str">
            <v/>
          </cell>
          <cell r="K2903" t="str">
            <v/>
          </cell>
        </row>
        <row r="2904">
          <cell r="A2904" t="str">
            <v/>
          </cell>
          <cell r="B2904" t="str">
            <v/>
          </cell>
          <cell r="C2904" t="str">
            <v/>
          </cell>
          <cell r="D2904" t="str">
            <v/>
          </cell>
          <cell r="E2904" t="str">
            <v/>
          </cell>
          <cell r="G2904" t="str">
            <v/>
          </cell>
          <cell r="H2904" t="str">
            <v/>
          </cell>
          <cell r="I2904" t="str">
            <v/>
          </cell>
          <cell r="K2904" t="str">
            <v/>
          </cell>
        </row>
        <row r="2905">
          <cell r="A2905" t="str">
            <v/>
          </cell>
          <cell r="B2905" t="str">
            <v/>
          </cell>
          <cell r="C2905" t="str">
            <v/>
          </cell>
          <cell r="D2905" t="str">
            <v/>
          </cell>
          <cell r="E2905" t="str">
            <v/>
          </cell>
          <cell r="G2905" t="str">
            <v/>
          </cell>
          <cell r="H2905" t="str">
            <v/>
          </cell>
          <cell r="I2905" t="str">
            <v/>
          </cell>
          <cell r="K2905" t="str">
            <v/>
          </cell>
        </row>
        <row r="2906">
          <cell r="A2906" t="str">
            <v/>
          </cell>
          <cell r="B2906" t="str">
            <v/>
          </cell>
          <cell r="C2906" t="str">
            <v/>
          </cell>
          <cell r="D2906" t="str">
            <v/>
          </cell>
          <cell r="E2906" t="str">
            <v/>
          </cell>
          <cell r="G2906" t="str">
            <v/>
          </cell>
          <cell r="H2906" t="str">
            <v/>
          </cell>
          <cell r="I2906" t="str">
            <v/>
          </cell>
          <cell r="K2906" t="str">
            <v/>
          </cell>
        </row>
        <row r="2907">
          <cell r="A2907" t="str">
            <v/>
          </cell>
          <cell r="B2907" t="str">
            <v/>
          </cell>
          <cell r="C2907" t="str">
            <v/>
          </cell>
          <cell r="D2907" t="str">
            <v/>
          </cell>
          <cell r="E2907" t="str">
            <v/>
          </cell>
          <cell r="G2907" t="str">
            <v/>
          </cell>
          <cell r="H2907" t="str">
            <v/>
          </cell>
          <cell r="I2907" t="str">
            <v/>
          </cell>
          <cell r="K2907" t="str">
            <v/>
          </cell>
        </row>
        <row r="2908">
          <cell r="A2908" t="str">
            <v/>
          </cell>
          <cell r="B2908" t="str">
            <v/>
          </cell>
          <cell r="C2908" t="str">
            <v/>
          </cell>
          <cell r="D2908" t="str">
            <v/>
          </cell>
          <cell r="E2908" t="str">
            <v/>
          </cell>
          <cell r="G2908" t="str">
            <v/>
          </cell>
          <cell r="H2908" t="str">
            <v/>
          </cell>
          <cell r="I2908" t="str">
            <v/>
          </cell>
          <cell r="K2908" t="str">
            <v/>
          </cell>
        </row>
        <row r="2909">
          <cell r="A2909" t="str">
            <v/>
          </cell>
          <cell r="B2909" t="str">
            <v/>
          </cell>
          <cell r="C2909" t="str">
            <v/>
          </cell>
          <cell r="D2909" t="str">
            <v/>
          </cell>
          <cell r="E2909" t="str">
            <v/>
          </cell>
          <cell r="G2909" t="str">
            <v/>
          </cell>
          <cell r="H2909" t="str">
            <v/>
          </cell>
          <cell r="I2909" t="str">
            <v/>
          </cell>
          <cell r="K2909" t="str">
            <v/>
          </cell>
        </row>
        <row r="2910">
          <cell r="A2910" t="str">
            <v/>
          </cell>
          <cell r="B2910" t="str">
            <v/>
          </cell>
          <cell r="C2910" t="str">
            <v/>
          </cell>
          <cell r="D2910" t="str">
            <v/>
          </cell>
          <cell r="E2910" t="str">
            <v/>
          </cell>
          <cell r="G2910" t="str">
            <v/>
          </cell>
          <cell r="H2910" t="str">
            <v/>
          </cell>
          <cell r="I2910" t="str">
            <v/>
          </cell>
          <cell r="K2910" t="str">
            <v/>
          </cell>
        </row>
        <row r="2911">
          <cell r="A2911" t="str">
            <v/>
          </cell>
          <cell r="B2911" t="str">
            <v/>
          </cell>
          <cell r="C2911" t="str">
            <v/>
          </cell>
          <cell r="D2911" t="str">
            <v/>
          </cell>
          <cell r="E2911" t="str">
            <v/>
          </cell>
          <cell r="G2911" t="str">
            <v/>
          </cell>
          <cell r="H2911" t="str">
            <v/>
          </cell>
          <cell r="I2911" t="str">
            <v/>
          </cell>
          <cell r="K2911" t="str">
            <v/>
          </cell>
        </row>
        <row r="2912">
          <cell r="A2912" t="str">
            <v/>
          </cell>
          <cell r="B2912" t="str">
            <v/>
          </cell>
          <cell r="C2912" t="str">
            <v/>
          </cell>
          <cell r="D2912" t="str">
            <v/>
          </cell>
          <cell r="E2912" t="str">
            <v/>
          </cell>
          <cell r="G2912" t="str">
            <v/>
          </cell>
          <cell r="H2912" t="str">
            <v/>
          </cell>
          <cell r="I2912" t="str">
            <v/>
          </cell>
          <cell r="K2912" t="str">
            <v/>
          </cell>
        </row>
        <row r="2913">
          <cell r="A2913" t="str">
            <v/>
          </cell>
          <cell r="B2913" t="str">
            <v/>
          </cell>
          <cell r="C2913" t="str">
            <v/>
          </cell>
          <cell r="D2913" t="str">
            <v/>
          </cell>
          <cell r="E2913" t="str">
            <v/>
          </cell>
          <cell r="G2913" t="str">
            <v/>
          </cell>
          <cell r="H2913" t="str">
            <v/>
          </cell>
          <cell r="I2913" t="str">
            <v/>
          </cell>
          <cell r="K2913" t="str">
            <v/>
          </cell>
        </row>
        <row r="2914">
          <cell r="A2914" t="str">
            <v/>
          </cell>
          <cell r="B2914" t="str">
            <v/>
          </cell>
          <cell r="C2914" t="str">
            <v/>
          </cell>
          <cell r="D2914" t="str">
            <v/>
          </cell>
          <cell r="E2914" t="str">
            <v/>
          </cell>
          <cell r="G2914" t="str">
            <v/>
          </cell>
          <cell r="H2914" t="str">
            <v/>
          </cell>
          <cell r="I2914" t="str">
            <v/>
          </cell>
          <cell r="K2914" t="str">
            <v/>
          </cell>
        </row>
        <row r="2915">
          <cell r="A2915" t="str">
            <v/>
          </cell>
          <cell r="B2915" t="str">
            <v/>
          </cell>
          <cell r="C2915" t="str">
            <v/>
          </cell>
          <cell r="D2915" t="str">
            <v/>
          </cell>
          <cell r="E2915" t="str">
            <v/>
          </cell>
          <cell r="G2915" t="str">
            <v/>
          </cell>
          <cell r="H2915" t="str">
            <v/>
          </cell>
          <cell r="I2915" t="str">
            <v/>
          </cell>
          <cell r="K2915" t="str">
            <v/>
          </cell>
        </row>
        <row r="2916">
          <cell r="A2916" t="str">
            <v/>
          </cell>
          <cell r="B2916" t="str">
            <v/>
          </cell>
          <cell r="C2916" t="str">
            <v/>
          </cell>
          <cell r="D2916" t="str">
            <v/>
          </cell>
          <cell r="E2916" t="str">
            <v/>
          </cell>
          <cell r="G2916" t="str">
            <v/>
          </cell>
          <cell r="H2916" t="str">
            <v/>
          </cell>
          <cell r="I2916" t="str">
            <v/>
          </cell>
          <cell r="K2916" t="str">
            <v/>
          </cell>
        </row>
        <row r="2917">
          <cell r="A2917" t="str">
            <v/>
          </cell>
          <cell r="B2917" t="str">
            <v/>
          </cell>
          <cell r="C2917" t="str">
            <v/>
          </cell>
          <cell r="D2917" t="str">
            <v/>
          </cell>
          <cell r="E2917" t="str">
            <v/>
          </cell>
          <cell r="G2917" t="str">
            <v/>
          </cell>
          <cell r="H2917" t="str">
            <v/>
          </cell>
          <cell r="I2917" t="str">
            <v/>
          </cell>
          <cell r="K2917" t="str">
            <v/>
          </cell>
        </row>
        <row r="2918">
          <cell r="A2918" t="str">
            <v/>
          </cell>
          <cell r="B2918" t="str">
            <v/>
          </cell>
          <cell r="C2918" t="str">
            <v/>
          </cell>
          <cell r="D2918" t="str">
            <v/>
          </cell>
          <cell r="E2918" t="str">
            <v/>
          </cell>
          <cell r="G2918" t="str">
            <v/>
          </cell>
          <cell r="H2918" t="str">
            <v/>
          </cell>
          <cell r="I2918" t="str">
            <v/>
          </cell>
          <cell r="K2918" t="str">
            <v/>
          </cell>
        </row>
        <row r="2919">
          <cell r="A2919" t="str">
            <v/>
          </cell>
          <cell r="B2919" t="str">
            <v/>
          </cell>
          <cell r="C2919" t="str">
            <v/>
          </cell>
          <cell r="D2919" t="str">
            <v/>
          </cell>
          <cell r="E2919" t="str">
            <v/>
          </cell>
          <cell r="G2919" t="str">
            <v/>
          </cell>
          <cell r="H2919" t="str">
            <v/>
          </cell>
          <cell r="I2919" t="str">
            <v/>
          </cell>
          <cell r="K2919" t="str">
            <v/>
          </cell>
        </row>
        <row r="2920">
          <cell r="A2920" t="str">
            <v/>
          </cell>
          <cell r="B2920" t="str">
            <v/>
          </cell>
          <cell r="C2920" t="str">
            <v/>
          </cell>
          <cell r="D2920" t="str">
            <v/>
          </cell>
          <cell r="E2920" t="str">
            <v/>
          </cell>
          <cell r="G2920" t="str">
            <v/>
          </cell>
          <cell r="H2920" t="str">
            <v/>
          </cell>
          <cell r="I2920" t="str">
            <v/>
          </cell>
          <cell r="K2920" t="str">
            <v/>
          </cell>
        </row>
        <row r="2921">
          <cell r="A2921" t="str">
            <v/>
          </cell>
          <cell r="B2921" t="str">
            <v/>
          </cell>
          <cell r="C2921" t="str">
            <v/>
          </cell>
          <cell r="D2921" t="str">
            <v/>
          </cell>
          <cell r="E2921" t="str">
            <v/>
          </cell>
          <cell r="G2921" t="str">
            <v/>
          </cell>
          <cell r="H2921" t="str">
            <v/>
          </cell>
          <cell r="I2921" t="str">
            <v/>
          </cell>
          <cell r="K2921" t="str">
            <v/>
          </cell>
        </row>
        <row r="2922">
          <cell r="A2922" t="str">
            <v/>
          </cell>
          <cell r="B2922" t="str">
            <v/>
          </cell>
          <cell r="C2922" t="str">
            <v/>
          </cell>
          <cell r="D2922" t="str">
            <v/>
          </cell>
          <cell r="E2922" t="str">
            <v/>
          </cell>
          <cell r="G2922" t="str">
            <v/>
          </cell>
          <cell r="H2922" t="str">
            <v/>
          </cell>
          <cell r="I2922" t="str">
            <v/>
          </cell>
          <cell r="K2922" t="str">
            <v/>
          </cell>
        </row>
        <row r="2923">
          <cell r="A2923" t="str">
            <v/>
          </cell>
          <cell r="B2923" t="str">
            <v/>
          </cell>
          <cell r="C2923" t="str">
            <v/>
          </cell>
          <cell r="D2923" t="str">
            <v/>
          </cell>
          <cell r="E2923" t="str">
            <v/>
          </cell>
          <cell r="G2923" t="str">
            <v/>
          </cell>
          <cell r="H2923" t="str">
            <v/>
          </cell>
          <cell r="I2923" t="str">
            <v/>
          </cell>
          <cell r="K2923" t="str">
            <v/>
          </cell>
        </row>
        <row r="2924">
          <cell r="A2924" t="str">
            <v/>
          </cell>
          <cell r="B2924" t="str">
            <v/>
          </cell>
          <cell r="C2924" t="str">
            <v/>
          </cell>
          <cell r="D2924" t="str">
            <v/>
          </cell>
          <cell r="E2924" t="str">
            <v/>
          </cell>
          <cell r="G2924" t="str">
            <v/>
          </cell>
          <cell r="H2924" t="str">
            <v/>
          </cell>
          <cell r="I2924" t="str">
            <v/>
          </cell>
          <cell r="K2924" t="str">
            <v/>
          </cell>
        </row>
        <row r="2925">
          <cell r="A2925" t="str">
            <v/>
          </cell>
          <cell r="B2925" t="str">
            <v/>
          </cell>
          <cell r="C2925" t="str">
            <v/>
          </cell>
          <cell r="D2925" t="str">
            <v/>
          </cell>
          <cell r="E2925" t="str">
            <v/>
          </cell>
          <cell r="G2925" t="str">
            <v/>
          </cell>
          <cell r="H2925" t="str">
            <v/>
          </cell>
          <cell r="I2925" t="str">
            <v/>
          </cell>
          <cell r="K2925" t="str">
            <v/>
          </cell>
        </row>
        <row r="2926">
          <cell r="A2926" t="str">
            <v/>
          </cell>
          <cell r="B2926" t="str">
            <v/>
          </cell>
          <cell r="C2926" t="str">
            <v/>
          </cell>
          <cell r="D2926" t="str">
            <v/>
          </cell>
          <cell r="E2926" t="str">
            <v/>
          </cell>
          <cell r="G2926" t="str">
            <v/>
          </cell>
          <cell r="H2926" t="str">
            <v/>
          </cell>
          <cell r="I2926" t="str">
            <v/>
          </cell>
          <cell r="K2926" t="str">
            <v/>
          </cell>
        </row>
        <row r="2927">
          <cell r="A2927" t="str">
            <v/>
          </cell>
          <cell r="B2927" t="str">
            <v/>
          </cell>
          <cell r="C2927" t="str">
            <v/>
          </cell>
          <cell r="D2927" t="str">
            <v/>
          </cell>
          <cell r="E2927" t="str">
            <v/>
          </cell>
          <cell r="G2927" t="str">
            <v/>
          </cell>
          <cell r="H2927" t="str">
            <v/>
          </cell>
          <cell r="I2927" t="str">
            <v/>
          </cell>
          <cell r="K2927" t="str">
            <v/>
          </cell>
        </row>
        <row r="2928">
          <cell r="A2928" t="str">
            <v/>
          </cell>
          <cell r="B2928" t="str">
            <v/>
          </cell>
          <cell r="C2928" t="str">
            <v/>
          </cell>
          <cell r="D2928" t="str">
            <v/>
          </cell>
          <cell r="E2928" t="str">
            <v/>
          </cell>
          <cell r="G2928" t="str">
            <v/>
          </cell>
          <cell r="H2928" t="str">
            <v/>
          </cell>
          <cell r="I2928" t="str">
            <v/>
          </cell>
          <cell r="K2928" t="str">
            <v/>
          </cell>
        </row>
        <row r="2929">
          <cell r="A2929" t="str">
            <v/>
          </cell>
          <cell r="B2929" t="str">
            <v/>
          </cell>
          <cell r="C2929" t="str">
            <v/>
          </cell>
          <cell r="D2929" t="str">
            <v/>
          </cell>
          <cell r="E2929" t="str">
            <v/>
          </cell>
          <cell r="G2929" t="str">
            <v/>
          </cell>
          <cell r="H2929" t="str">
            <v/>
          </cell>
          <cell r="I2929" t="str">
            <v/>
          </cell>
          <cell r="K2929" t="str">
            <v/>
          </cell>
        </row>
        <row r="2930">
          <cell r="A2930" t="str">
            <v/>
          </cell>
          <cell r="B2930" t="str">
            <v/>
          </cell>
          <cell r="C2930" t="str">
            <v/>
          </cell>
          <cell r="D2930" t="str">
            <v/>
          </cell>
          <cell r="E2930" t="str">
            <v/>
          </cell>
          <cell r="G2930" t="str">
            <v/>
          </cell>
          <cell r="H2930" t="str">
            <v/>
          </cell>
          <cell r="I2930" t="str">
            <v/>
          </cell>
          <cell r="K2930" t="str">
            <v/>
          </cell>
        </row>
        <row r="2931">
          <cell r="A2931" t="str">
            <v/>
          </cell>
          <cell r="B2931" t="str">
            <v/>
          </cell>
          <cell r="C2931" t="str">
            <v/>
          </cell>
          <cell r="D2931" t="str">
            <v/>
          </cell>
          <cell r="E2931" t="str">
            <v/>
          </cell>
          <cell r="G2931" t="str">
            <v/>
          </cell>
          <cell r="H2931" t="str">
            <v/>
          </cell>
          <cell r="I2931" t="str">
            <v/>
          </cell>
          <cell r="K2931" t="str">
            <v/>
          </cell>
        </row>
        <row r="2932">
          <cell r="A2932" t="str">
            <v/>
          </cell>
          <cell r="B2932" t="str">
            <v/>
          </cell>
          <cell r="C2932" t="str">
            <v/>
          </cell>
          <cell r="D2932" t="str">
            <v/>
          </cell>
          <cell r="E2932" t="str">
            <v/>
          </cell>
          <cell r="G2932" t="str">
            <v/>
          </cell>
          <cell r="H2932" t="str">
            <v/>
          </cell>
          <cell r="I2932" t="str">
            <v/>
          </cell>
          <cell r="K2932" t="str">
            <v/>
          </cell>
        </row>
        <row r="2933">
          <cell r="A2933" t="str">
            <v/>
          </cell>
          <cell r="B2933" t="str">
            <v/>
          </cell>
          <cell r="C2933" t="str">
            <v/>
          </cell>
          <cell r="D2933" t="str">
            <v/>
          </cell>
          <cell r="E2933" t="str">
            <v/>
          </cell>
          <cell r="G2933" t="str">
            <v/>
          </cell>
          <cell r="H2933" t="str">
            <v/>
          </cell>
          <cell r="I2933" t="str">
            <v/>
          </cell>
          <cell r="K2933" t="str">
            <v/>
          </cell>
        </row>
        <row r="2934">
          <cell r="A2934" t="str">
            <v/>
          </cell>
          <cell r="B2934" t="str">
            <v/>
          </cell>
          <cell r="C2934" t="str">
            <v/>
          </cell>
          <cell r="D2934" t="str">
            <v/>
          </cell>
          <cell r="E2934" t="str">
            <v/>
          </cell>
          <cell r="G2934" t="str">
            <v/>
          </cell>
          <cell r="H2934" t="str">
            <v/>
          </cell>
          <cell r="I2934" t="str">
            <v/>
          </cell>
          <cell r="K2934" t="str">
            <v/>
          </cell>
        </row>
        <row r="2935">
          <cell r="A2935" t="str">
            <v/>
          </cell>
          <cell r="B2935" t="str">
            <v/>
          </cell>
          <cell r="C2935" t="str">
            <v/>
          </cell>
          <cell r="D2935" t="str">
            <v/>
          </cell>
          <cell r="E2935" t="str">
            <v/>
          </cell>
          <cell r="G2935" t="str">
            <v/>
          </cell>
          <cell r="H2935" t="str">
            <v/>
          </cell>
          <cell r="I2935" t="str">
            <v/>
          </cell>
          <cell r="K2935" t="str">
            <v/>
          </cell>
        </row>
        <row r="2936">
          <cell r="A2936" t="str">
            <v/>
          </cell>
          <cell r="B2936" t="str">
            <v/>
          </cell>
          <cell r="C2936" t="str">
            <v/>
          </cell>
          <cell r="D2936" t="str">
            <v/>
          </cell>
          <cell r="E2936" t="str">
            <v/>
          </cell>
          <cell r="G2936" t="str">
            <v/>
          </cell>
          <cell r="H2936" t="str">
            <v/>
          </cell>
          <cell r="I2936" t="str">
            <v/>
          </cell>
          <cell r="K2936" t="str">
            <v/>
          </cell>
        </row>
        <row r="2937">
          <cell r="A2937" t="str">
            <v/>
          </cell>
          <cell r="B2937" t="str">
            <v/>
          </cell>
          <cell r="C2937" t="str">
            <v/>
          </cell>
          <cell r="D2937" t="str">
            <v/>
          </cell>
          <cell r="E2937" t="str">
            <v/>
          </cell>
          <cell r="G2937" t="str">
            <v/>
          </cell>
          <cell r="H2937" t="str">
            <v/>
          </cell>
          <cell r="I2937" t="str">
            <v/>
          </cell>
          <cell r="K2937" t="str">
            <v/>
          </cell>
        </row>
        <row r="2938">
          <cell r="A2938" t="str">
            <v/>
          </cell>
          <cell r="B2938" t="str">
            <v/>
          </cell>
          <cell r="C2938" t="str">
            <v/>
          </cell>
          <cell r="D2938" t="str">
            <v/>
          </cell>
          <cell r="E2938" t="str">
            <v/>
          </cell>
          <cell r="G2938" t="str">
            <v/>
          </cell>
          <cell r="H2938" t="str">
            <v/>
          </cell>
          <cell r="I2938" t="str">
            <v/>
          </cell>
          <cell r="K2938" t="str">
            <v/>
          </cell>
        </row>
        <row r="2939">
          <cell r="A2939" t="str">
            <v/>
          </cell>
          <cell r="B2939" t="str">
            <v/>
          </cell>
          <cell r="C2939" t="str">
            <v/>
          </cell>
          <cell r="D2939" t="str">
            <v/>
          </cell>
          <cell r="E2939" t="str">
            <v/>
          </cell>
          <cell r="G2939" t="str">
            <v/>
          </cell>
          <cell r="H2939" t="str">
            <v/>
          </cell>
          <cell r="I2939" t="str">
            <v/>
          </cell>
          <cell r="K2939" t="str">
            <v/>
          </cell>
        </row>
        <row r="2940">
          <cell r="A2940" t="str">
            <v/>
          </cell>
          <cell r="B2940" t="str">
            <v/>
          </cell>
          <cell r="C2940" t="str">
            <v/>
          </cell>
          <cell r="D2940" t="str">
            <v/>
          </cell>
          <cell r="E2940" t="str">
            <v/>
          </cell>
          <cell r="G2940" t="str">
            <v/>
          </cell>
          <cell r="H2940" t="str">
            <v/>
          </cell>
          <cell r="I2940" t="str">
            <v/>
          </cell>
          <cell r="K2940" t="str">
            <v/>
          </cell>
        </row>
        <row r="2941">
          <cell r="A2941" t="str">
            <v/>
          </cell>
          <cell r="B2941" t="str">
            <v/>
          </cell>
          <cell r="C2941" t="str">
            <v/>
          </cell>
          <cell r="D2941" t="str">
            <v/>
          </cell>
          <cell r="E2941" t="str">
            <v/>
          </cell>
          <cell r="G2941" t="str">
            <v/>
          </cell>
          <cell r="H2941" t="str">
            <v/>
          </cell>
          <cell r="I2941" t="str">
            <v/>
          </cell>
          <cell r="K2941" t="str">
            <v/>
          </cell>
        </row>
        <row r="2942">
          <cell r="A2942" t="str">
            <v/>
          </cell>
          <cell r="B2942" t="str">
            <v/>
          </cell>
          <cell r="C2942" t="str">
            <v/>
          </cell>
          <cell r="D2942" t="str">
            <v/>
          </cell>
          <cell r="E2942" t="str">
            <v/>
          </cell>
          <cell r="G2942" t="str">
            <v/>
          </cell>
          <cell r="H2942" t="str">
            <v/>
          </cell>
          <cell r="I2942" t="str">
            <v/>
          </cell>
          <cell r="K2942" t="str">
            <v/>
          </cell>
        </row>
        <row r="2943">
          <cell r="A2943" t="str">
            <v/>
          </cell>
          <cell r="B2943" t="str">
            <v/>
          </cell>
          <cell r="C2943" t="str">
            <v/>
          </cell>
          <cell r="D2943" t="str">
            <v/>
          </cell>
          <cell r="E2943" t="str">
            <v/>
          </cell>
          <cell r="G2943" t="str">
            <v/>
          </cell>
          <cell r="H2943" t="str">
            <v/>
          </cell>
          <cell r="I2943" t="str">
            <v/>
          </cell>
          <cell r="K2943" t="str">
            <v/>
          </cell>
        </row>
        <row r="2944">
          <cell r="A2944" t="str">
            <v/>
          </cell>
          <cell r="B2944" t="str">
            <v/>
          </cell>
          <cell r="C2944" t="str">
            <v/>
          </cell>
          <cell r="D2944" t="str">
            <v/>
          </cell>
          <cell r="E2944" t="str">
            <v/>
          </cell>
          <cell r="G2944" t="str">
            <v/>
          </cell>
          <cell r="H2944" t="str">
            <v/>
          </cell>
          <cell r="I2944" t="str">
            <v/>
          </cell>
          <cell r="K2944" t="str">
            <v/>
          </cell>
        </row>
        <row r="2945">
          <cell r="A2945" t="str">
            <v/>
          </cell>
          <cell r="B2945" t="str">
            <v/>
          </cell>
          <cell r="C2945" t="str">
            <v/>
          </cell>
          <cell r="D2945" t="str">
            <v/>
          </cell>
          <cell r="E2945" t="str">
            <v/>
          </cell>
          <cell r="G2945" t="str">
            <v/>
          </cell>
          <cell r="H2945" t="str">
            <v/>
          </cell>
          <cell r="I2945" t="str">
            <v/>
          </cell>
          <cell r="K2945" t="str">
            <v/>
          </cell>
        </row>
        <row r="2946">
          <cell r="A2946" t="str">
            <v/>
          </cell>
          <cell r="B2946" t="str">
            <v/>
          </cell>
          <cell r="C2946" t="str">
            <v/>
          </cell>
          <cell r="D2946" t="str">
            <v/>
          </cell>
          <cell r="E2946" t="str">
            <v/>
          </cell>
          <cell r="G2946" t="str">
            <v/>
          </cell>
          <cell r="H2946" t="str">
            <v/>
          </cell>
          <cell r="I2946" t="str">
            <v/>
          </cell>
          <cell r="K2946" t="str">
            <v/>
          </cell>
        </row>
        <row r="2947">
          <cell r="A2947" t="str">
            <v/>
          </cell>
          <cell r="B2947" t="str">
            <v/>
          </cell>
          <cell r="C2947" t="str">
            <v/>
          </cell>
          <cell r="D2947" t="str">
            <v/>
          </cell>
          <cell r="E2947" t="str">
            <v/>
          </cell>
          <cell r="G2947" t="str">
            <v/>
          </cell>
          <cell r="H2947" t="str">
            <v/>
          </cell>
          <cell r="I2947" t="str">
            <v/>
          </cell>
          <cell r="K2947" t="str">
            <v/>
          </cell>
        </row>
        <row r="2948">
          <cell r="A2948" t="str">
            <v/>
          </cell>
          <cell r="B2948" t="str">
            <v/>
          </cell>
          <cell r="C2948" t="str">
            <v/>
          </cell>
          <cell r="D2948" t="str">
            <v/>
          </cell>
          <cell r="E2948" t="str">
            <v/>
          </cell>
          <cell r="G2948" t="str">
            <v/>
          </cell>
          <cell r="H2948" t="str">
            <v/>
          </cell>
          <cell r="I2948" t="str">
            <v/>
          </cell>
          <cell r="K2948" t="str">
            <v/>
          </cell>
        </row>
        <row r="2949">
          <cell r="A2949" t="str">
            <v/>
          </cell>
          <cell r="B2949" t="str">
            <v/>
          </cell>
          <cell r="C2949" t="str">
            <v/>
          </cell>
          <cell r="D2949" t="str">
            <v/>
          </cell>
          <cell r="E2949" t="str">
            <v/>
          </cell>
          <cell r="G2949" t="str">
            <v/>
          </cell>
          <cell r="H2949" t="str">
            <v/>
          </cell>
          <cell r="I2949" t="str">
            <v/>
          </cell>
          <cell r="K2949" t="str">
            <v/>
          </cell>
        </row>
        <row r="2950">
          <cell r="A2950" t="str">
            <v/>
          </cell>
          <cell r="B2950" t="str">
            <v/>
          </cell>
          <cell r="C2950" t="str">
            <v/>
          </cell>
          <cell r="D2950" t="str">
            <v/>
          </cell>
          <cell r="E2950" t="str">
            <v/>
          </cell>
          <cell r="G2950" t="str">
            <v/>
          </cell>
          <cell r="H2950" t="str">
            <v/>
          </cell>
          <cell r="I2950" t="str">
            <v/>
          </cell>
          <cell r="K2950" t="str">
            <v/>
          </cell>
        </row>
        <row r="2951">
          <cell r="A2951" t="str">
            <v/>
          </cell>
          <cell r="B2951" t="str">
            <v/>
          </cell>
          <cell r="C2951" t="str">
            <v/>
          </cell>
          <cell r="D2951" t="str">
            <v/>
          </cell>
          <cell r="E2951" t="str">
            <v/>
          </cell>
          <cell r="G2951" t="str">
            <v/>
          </cell>
          <cell r="H2951" t="str">
            <v/>
          </cell>
          <cell r="I2951" t="str">
            <v/>
          </cell>
          <cell r="K2951" t="str">
            <v/>
          </cell>
        </row>
        <row r="2952">
          <cell r="A2952" t="str">
            <v/>
          </cell>
          <cell r="B2952" t="str">
            <v/>
          </cell>
          <cell r="C2952" t="str">
            <v/>
          </cell>
          <cell r="D2952" t="str">
            <v/>
          </cell>
          <cell r="E2952" t="str">
            <v/>
          </cell>
          <cell r="G2952" t="str">
            <v/>
          </cell>
          <cell r="H2952" t="str">
            <v/>
          </cell>
          <cell r="I2952" t="str">
            <v/>
          </cell>
          <cell r="K2952" t="str">
            <v/>
          </cell>
        </row>
        <row r="2953">
          <cell r="A2953" t="str">
            <v/>
          </cell>
          <cell r="B2953" t="str">
            <v/>
          </cell>
          <cell r="C2953" t="str">
            <v/>
          </cell>
          <cell r="D2953" t="str">
            <v/>
          </cell>
          <cell r="E2953" t="str">
            <v/>
          </cell>
          <cell r="G2953" t="str">
            <v/>
          </cell>
          <cell r="H2953" t="str">
            <v/>
          </cell>
          <cell r="I2953" t="str">
            <v/>
          </cell>
          <cell r="K2953" t="str">
            <v/>
          </cell>
        </row>
        <row r="2954">
          <cell r="A2954" t="str">
            <v/>
          </cell>
          <cell r="B2954" t="str">
            <v/>
          </cell>
          <cell r="C2954" t="str">
            <v/>
          </cell>
          <cell r="D2954" t="str">
            <v/>
          </cell>
          <cell r="E2954" t="str">
            <v/>
          </cell>
          <cell r="G2954" t="str">
            <v/>
          </cell>
          <cell r="H2954" t="str">
            <v/>
          </cell>
          <cell r="I2954" t="str">
            <v/>
          </cell>
          <cell r="K2954" t="str">
            <v/>
          </cell>
        </row>
        <row r="2955">
          <cell r="A2955" t="str">
            <v/>
          </cell>
          <cell r="B2955" t="str">
            <v/>
          </cell>
          <cell r="C2955" t="str">
            <v/>
          </cell>
          <cell r="D2955" t="str">
            <v/>
          </cell>
          <cell r="E2955" t="str">
            <v/>
          </cell>
          <cell r="G2955" t="str">
            <v/>
          </cell>
          <cell r="H2955" t="str">
            <v/>
          </cell>
          <cell r="I2955" t="str">
            <v/>
          </cell>
          <cell r="K2955" t="str">
            <v/>
          </cell>
        </row>
        <row r="2956">
          <cell r="A2956" t="str">
            <v/>
          </cell>
          <cell r="B2956" t="str">
            <v/>
          </cell>
          <cell r="C2956" t="str">
            <v/>
          </cell>
          <cell r="D2956" t="str">
            <v/>
          </cell>
          <cell r="E2956" t="str">
            <v/>
          </cell>
          <cell r="G2956" t="str">
            <v/>
          </cell>
          <cell r="H2956" t="str">
            <v/>
          </cell>
          <cell r="I2956" t="str">
            <v/>
          </cell>
          <cell r="K2956" t="str">
            <v/>
          </cell>
        </row>
        <row r="2957">
          <cell r="A2957" t="str">
            <v/>
          </cell>
          <cell r="B2957" t="str">
            <v/>
          </cell>
          <cell r="C2957" t="str">
            <v/>
          </cell>
          <cell r="D2957" t="str">
            <v/>
          </cell>
          <cell r="E2957" t="str">
            <v/>
          </cell>
          <cell r="G2957" t="str">
            <v/>
          </cell>
          <cell r="H2957" t="str">
            <v/>
          </cell>
          <cell r="I2957" t="str">
            <v/>
          </cell>
          <cell r="K2957" t="str">
            <v/>
          </cell>
        </row>
        <row r="2958">
          <cell r="A2958" t="str">
            <v/>
          </cell>
          <cell r="B2958" t="str">
            <v/>
          </cell>
          <cell r="C2958" t="str">
            <v/>
          </cell>
          <cell r="D2958" t="str">
            <v/>
          </cell>
          <cell r="E2958" t="str">
            <v/>
          </cell>
          <cell r="G2958" t="str">
            <v/>
          </cell>
          <cell r="H2958" t="str">
            <v/>
          </cell>
          <cell r="I2958" t="str">
            <v/>
          </cell>
          <cell r="K2958" t="str">
            <v/>
          </cell>
        </row>
        <row r="2959">
          <cell r="A2959" t="str">
            <v/>
          </cell>
          <cell r="B2959" t="str">
            <v/>
          </cell>
          <cell r="C2959" t="str">
            <v/>
          </cell>
          <cell r="D2959" t="str">
            <v/>
          </cell>
          <cell r="E2959" t="str">
            <v/>
          </cell>
          <cell r="G2959" t="str">
            <v/>
          </cell>
          <cell r="H2959" t="str">
            <v/>
          </cell>
          <cell r="I2959" t="str">
            <v/>
          </cell>
          <cell r="K2959" t="str">
            <v/>
          </cell>
        </row>
        <row r="2960">
          <cell r="A2960" t="str">
            <v/>
          </cell>
          <cell r="B2960" t="str">
            <v/>
          </cell>
          <cell r="C2960" t="str">
            <v/>
          </cell>
          <cell r="D2960" t="str">
            <v/>
          </cell>
          <cell r="E2960" t="str">
            <v/>
          </cell>
          <cell r="G2960" t="str">
            <v/>
          </cell>
          <cell r="H2960" t="str">
            <v/>
          </cell>
          <cell r="I2960" t="str">
            <v/>
          </cell>
          <cell r="K2960" t="str">
            <v/>
          </cell>
        </row>
        <row r="2961">
          <cell r="A2961" t="str">
            <v/>
          </cell>
          <cell r="B2961" t="str">
            <v/>
          </cell>
          <cell r="C2961" t="str">
            <v/>
          </cell>
          <cell r="D2961" t="str">
            <v/>
          </cell>
          <cell r="E2961" t="str">
            <v/>
          </cell>
          <cell r="G2961" t="str">
            <v/>
          </cell>
          <cell r="H2961" t="str">
            <v/>
          </cell>
          <cell r="I2961" t="str">
            <v/>
          </cell>
          <cell r="K2961" t="str">
            <v/>
          </cell>
        </row>
        <row r="2962">
          <cell r="A2962" t="str">
            <v/>
          </cell>
          <cell r="B2962" t="str">
            <v/>
          </cell>
          <cell r="C2962" t="str">
            <v/>
          </cell>
          <cell r="D2962" t="str">
            <v/>
          </cell>
          <cell r="E2962" t="str">
            <v/>
          </cell>
          <cell r="G2962" t="str">
            <v/>
          </cell>
          <cell r="H2962" t="str">
            <v/>
          </cell>
          <cell r="I2962" t="str">
            <v/>
          </cell>
          <cell r="K2962" t="str">
            <v/>
          </cell>
        </row>
        <row r="2963">
          <cell r="A2963" t="str">
            <v/>
          </cell>
          <cell r="B2963" t="str">
            <v/>
          </cell>
          <cell r="C2963" t="str">
            <v/>
          </cell>
          <cell r="D2963" t="str">
            <v/>
          </cell>
          <cell r="E2963" t="str">
            <v/>
          </cell>
          <cell r="G2963" t="str">
            <v/>
          </cell>
          <cell r="H2963" t="str">
            <v/>
          </cell>
          <cell r="I2963" t="str">
            <v/>
          </cell>
          <cell r="K2963" t="str">
            <v/>
          </cell>
        </row>
        <row r="2964">
          <cell r="A2964" t="str">
            <v/>
          </cell>
          <cell r="B2964" t="str">
            <v/>
          </cell>
          <cell r="C2964" t="str">
            <v/>
          </cell>
          <cell r="D2964" t="str">
            <v/>
          </cell>
          <cell r="E2964" t="str">
            <v/>
          </cell>
          <cell r="G2964" t="str">
            <v/>
          </cell>
          <cell r="H2964" t="str">
            <v/>
          </cell>
          <cell r="I2964" t="str">
            <v/>
          </cell>
          <cell r="K2964" t="str">
            <v/>
          </cell>
        </row>
        <row r="2965">
          <cell r="A2965" t="str">
            <v/>
          </cell>
          <cell r="B2965" t="str">
            <v/>
          </cell>
          <cell r="C2965" t="str">
            <v/>
          </cell>
          <cell r="D2965" t="str">
            <v/>
          </cell>
          <cell r="E2965" t="str">
            <v/>
          </cell>
          <cell r="G2965" t="str">
            <v/>
          </cell>
          <cell r="H2965" t="str">
            <v/>
          </cell>
          <cell r="I2965" t="str">
            <v/>
          </cell>
          <cell r="K2965" t="str">
            <v/>
          </cell>
        </row>
        <row r="2966">
          <cell r="A2966" t="str">
            <v/>
          </cell>
          <cell r="B2966" t="str">
            <v/>
          </cell>
          <cell r="C2966" t="str">
            <v/>
          </cell>
          <cell r="D2966" t="str">
            <v/>
          </cell>
          <cell r="E2966" t="str">
            <v/>
          </cell>
          <cell r="G2966" t="str">
            <v/>
          </cell>
          <cell r="H2966" t="str">
            <v/>
          </cell>
          <cell r="I2966" t="str">
            <v/>
          </cell>
          <cell r="K2966" t="str">
            <v/>
          </cell>
        </row>
        <row r="2967">
          <cell r="A2967" t="str">
            <v/>
          </cell>
          <cell r="B2967" t="str">
            <v/>
          </cell>
          <cell r="C2967" t="str">
            <v/>
          </cell>
          <cell r="D2967" t="str">
            <v/>
          </cell>
          <cell r="E2967" t="str">
            <v/>
          </cell>
          <cell r="G2967" t="str">
            <v/>
          </cell>
          <cell r="H2967" t="str">
            <v/>
          </cell>
          <cell r="I2967" t="str">
            <v/>
          </cell>
          <cell r="K2967" t="str">
            <v/>
          </cell>
        </row>
        <row r="2968">
          <cell r="A2968" t="str">
            <v/>
          </cell>
          <cell r="B2968" t="str">
            <v/>
          </cell>
          <cell r="C2968" t="str">
            <v/>
          </cell>
          <cell r="D2968" t="str">
            <v/>
          </cell>
          <cell r="E2968" t="str">
            <v/>
          </cell>
          <cell r="G2968" t="str">
            <v/>
          </cell>
          <cell r="H2968" t="str">
            <v/>
          </cell>
          <cell r="I2968" t="str">
            <v/>
          </cell>
          <cell r="K2968" t="str">
            <v/>
          </cell>
        </row>
        <row r="2969">
          <cell r="A2969" t="str">
            <v/>
          </cell>
          <cell r="B2969" t="str">
            <v/>
          </cell>
          <cell r="C2969" t="str">
            <v/>
          </cell>
          <cell r="D2969" t="str">
            <v/>
          </cell>
          <cell r="E2969" t="str">
            <v/>
          </cell>
          <cell r="G2969" t="str">
            <v/>
          </cell>
          <cell r="H2969" t="str">
            <v/>
          </cell>
          <cell r="I2969" t="str">
            <v/>
          </cell>
          <cell r="K2969" t="str">
            <v/>
          </cell>
        </row>
        <row r="2970">
          <cell r="A2970" t="str">
            <v/>
          </cell>
          <cell r="B2970" t="str">
            <v/>
          </cell>
          <cell r="C2970" t="str">
            <v/>
          </cell>
          <cell r="D2970" t="str">
            <v/>
          </cell>
          <cell r="E2970" t="str">
            <v/>
          </cell>
          <cell r="G2970" t="str">
            <v/>
          </cell>
          <cell r="H2970" t="str">
            <v/>
          </cell>
          <cell r="I2970" t="str">
            <v/>
          </cell>
          <cell r="K2970" t="str">
            <v/>
          </cell>
        </row>
        <row r="2971">
          <cell r="A2971" t="str">
            <v/>
          </cell>
          <cell r="B2971" t="str">
            <v/>
          </cell>
          <cell r="C2971" t="str">
            <v/>
          </cell>
          <cell r="D2971" t="str">
            <v/>
          </cell>
          <cell r="E2971" t="str">
            <v/>
          </cell>
          <cell r="G2971" t="str">
            <v/>
          </cell>
          <cell r="H2971" t="str">
            <v/>
          </cell>
          <cell r="I2971" t="str">
            <v/>
          </cell>
          <cell r="K2971" t="str">
            <v/>
          </cell>
        </row>
        <row r="2972">
          <cell r="A2972" t="str">
            <v/>
          </cell>
          <cell r="B2972" t="str">
            <v/>
          </cell>
          <cell r="C2972" t="str">
            <v/>
          </cell>
          <cell r="D2972" t="str">
            <v/>
          </cell>
          <cell r="E2972" t="str">
            <v/>
          </cell>
          <cell r="G2972" t="str">
            <v/>
          </cell>
          <cell r="H2972" t="str">
            <v/>
          </cell>
          <cell r="I2972" t="str">
            <v/>
          </cell>
          <cell r="K2972" t="str">
            <v/>
          </cell>
        </row>
        <row r="2973">
          <cell r="A2973" t="str">
            <v/>
          </cell>
          <cell r="B2973" t="str">
            <v/>
          </cell>
          <cell r="C2973" t="str">
            <v/>
          </cell>
          <cell r="D2973" t="str">
            <v/>
          </cell>
          <cell r="E2973" t="str">
            <v/>
          </cell>
          <cell r="G2973" t="str">
            <v/>
          </cell>
          <cell r="H2973" t="str">
            <v/>
          </cell>
          <cell r="I2973" t="str">
            <v/>
          </cell>
          <cell r="K2973" t="str">
            <v/>
          </cell>
        </row>
        <row r="2974">
          <cell r="A2974" t="str">
            <v/>
          </cell>
          <cell r="B2974" t="str">
            <v/>
          </cell>
          <cell r="C2974" t="str">
            <v/>
          </cell>
          <cell r="D2974" t="str">
            <v/>
          </cell>
          <cell r="E2974" t="str">
            <v/>
          </cell>
          <cell r="G2974" t="str">
            <v/>
          </cell>
          <cell r="H2974" t="str">
            <v/>
          </cell>
          <cell r="I2974" t="str">
            <v/>
          </cell>
          <cell r="K2974" t="str">
            <v/>
          </cell>
        </row>
        <row r="2975">
          <cell r="A2975" t="str">
            <v/>
          </cell>
          <cell r="B2975" t="str">
            <v/>
          </cell>
          <cell r="C2975" t="str">
            <v/>
          </cell>
          <cell r="D2975" t="str">
            <v/>
          </cell>
          <cell r="E2975" t="str">
            <v/>
          </cell>
          <cell r="G2975" t="str">
            <v/>
          </cell>
          <cell r="H2975" t="str">
            <v/>
          </cell>
          <cell r="I2975" t="str">
            <v/>
          </cell>
          <cell r="K2975" t="str">
            <v/>
          </cell>
        </row>
        <row r="2976">
          <cell r="A2976" t="str">
            <v/>
          </cell>
          <cell r="B2976" t="str">
            <v/>
          </cell>
          <cell r="C2976" t="str">
            <v/>
          </cell>
          <cell r="D2976" t="str">
            <v/>
          </cell>
          <cell r="E2976" t="str">
            <v/>
          </cell>
          <cell r="G2976" t="str">
            <v/>
          </cell>
          <cell r="H2976" t="str">
            <v/>
          </cell>
          <cell r="I2976" t="str">
            <v/>
          </cell>
          <cell r="K2976" t="str">
            <v/>
          </cell>
        </row>
        <row r="2977">
          <cell r="A2977" t="str">
            <v/>
          </cell>
          <cell r="B2977" t="str">
            <v/>
          </cell>
          <cell r="C2977" t="str">
            <v/>
          </cell>
          <cell r="D2977" t="str">
            <v/>
          </cell>
          <cell r="E2977" t="str">
            <v/>
          </cell>
          <cell r="G2977" t="str">
            <v/>
          </cell>
          <cell r="H2977" t="str">
            <v/>
          </cell>
          <cell r="I2977" t="str">
            <v/>
          </cell>
          <cell r="K2977" t="str">
            <v/>
          </cell>
        </row>
        <row r="2978">
          <cell r="A2978" t="str">
            <v/>
          </cell>
          <cell r="B2978" t="str">
            <v/>
          </cell>
          <cell r="C2978" t="str">
            <v/>
          </cell>
          <cell r="D2978" t="str">
            <v/>
          </cell>
          <cell r="E2978" t="str">
            <v/>
          </cell>
          <cell r="G2978" t="str">
            <v/>
          </cell>
          <cell r="H2978" t="str">
            <v/>
          </cell>
          <cell r="I2978" t="str">
            <v/>
          </cell>
          <cell r="K2978" t="str">
            <v/>
          </cell>
        </row>
        <row r="2979">
          <cell r="A2979" t="str">
            <v/>
          </cell>
          <cell r="B2979" t="str">
            <v/>
          </cell>
          <cell r="C2979" t="str">
            <v/>
          </cell>
          <cell r="D2979" t="str">
            <v/>
          </cell>
          <cell r="E2979" t="str">
            <v/>
          </cell>
          <cell r="G2979" t="str">
            <v/>
          </cell>
          <cell r="H2979" t="str">
            <v/>
          </cell>
          <cell r="I2979" t="str">
            <v/>
          </cell>
          <cell r="K2979" t="str">
            <v/>
          </cell>
        </row>
        <row r="2980">
          <cell r="A2980" t="str">
            <v/>
          </cell>
          <cell r="B2980" t="str">
            <v/>
          </cell>
          <cell r="C2980" t="str">
            <v/>
          </cell>
          <cell r="D2980" t="str">
            <v/>
          </cell>
          <cell r="E2980" t="str">
            <v/>
          </cell>
          <cell r="G2980" t="str">
            <v/>
          </cell>
          <cell r="H2980" t="str">
            <v/>
          </cell>
          <cell r="I2980" t="str">
            <v/>
          </cell>
          <cell r="K2980" t="str">
            <v/>
          </cell>
        </row>
        <row r="2981">
          <cell r="A2981" t="str">
            <v/>
          </cell>
          <cell r="B2981" t="str">
            <v/>
          </cell>
          <cell r="C2981" t="str">
            <v/>
          </cell>
          <cell r="D2981" t="str">
            <v/>
          </cell>
          <cell r="E2981" t="str">
            <v/>
          </cell>
          <cell r="G2981" t="str">
            <v/>
          </cell>
          <cell r="H2981" t="str">
            <v/>
          </cell>
          <cell r="I2981" t="str">
            <v/>
          </cell>
          <cell r="K2981" t="str">
            <v/>
          </cell>
        </row>
        <row r="2982">
          <cell r="A2982" t="str">
            <v/>
          </cell>
          <cell r="B2982" t="str">
            <v/>
          </cell>
          <cell r="C2982" t="str">
            <v/>
          </cell>
          <cell r="D2982" t="str">
            <v/>
          </cell>
          <cell r="E2982" t="str">
            <v/>
          </cell>
          <cell r="G2982" t="str">
            <v/>
          </cell>
          <cell r="H2982" t="str">
            <v/>
          </cell>
          <cell r="I2982" t="str">
            <v/>
          </cell>
          <cell r="K2982" t="str">
            <v/>
          </cell>
        </row>
        <row r="2983">
          <cell r="A2983" t="str">
            <v/>
          </cell>
          <cell r="B2983" t="str">
            <v/>
          </cell>
          <cell r="C2983" t="str">
            <v/>
          </cell>
          <cell r="D2983" t="str">
            <v/>
          </cell>
          <cell r="E2983" t="str">
            <v/>
          </cell>
          <cell r="G2983" t="str">
            <v/>
          </cell>
          <cell r="H2983" t="str">
            <v/>
          </cell>
          <cell r="I2983" t="str">
            <v/>
          </cell>
          <cell r="K2983" t="str">
            <v/>
          </cell>
        </row>
        <row r="2984">
          <cell r="A2984" t="str">
            <v/>
          </cell>
          <cell r="B2984" t="str">
            <v/>
          </cell>
          <cell r="C2984" t="str">
            <v/>
          </cell>
          <cell r="D2984" t="str">
            <v/>
          </cell>
          <cell r="E2984" t="str">
            <v/>
          </cell>
          <cell r="G2984" t="str">
            <v/>
          </cell>
          <cell r="H2984" t="str">
            <v/>
          </cell>
          <cell r="I2984" t="str">
            <v/>
          </cell>
          <cell r="K2984" t="str">
            <v/>
          </cell>
        </row>
        <row r="2985">
          <cell r="A2985" t="str">
            <v/>
          </cell>
          <cell r="B2985" t="str">
            <v/>
          </cell>
          <cell r="C2985" t="str">
            <v/>
          </cell>
          <cell r="D2985" t="str">
            <v/>
          </cell>
          <cell r="E2985" t="str">
            <v/>
          </cell>
          <cell r="G2985" t="str">
            <v/>
          </cell>
          <cell r="H2985" t="str">
            <v/>
          </cell>
          <cell r="I2985" t="str">
            <v/>
          </cell>
          <cell r="K2985" t="str">
            <v/>
          </cell>
        </row>
        <row r="2986">
          <cell r="A2986" t="str">
            <v/>
          </cell>
          <cell r="B2986" t="str">
            <v/>
          </cell>
          <cell r="C2986" t="str">
            <v/>
          </cell>
          <cell r="D2986" t="str">
            <v/>
          </cell>
          <cell r="E2986" t="str">
            <v/>
          </cell>
          <cell r="G2986" t="str">
            <v/>
          </cell>
          <cell r="H2986" t="str">
            <v/>
          </cell>
          <cell r="I2986" t="str">
            <v/>
          </cell>
          <cell r="K2986" t="str">
            <v/>
          </cell>
        </row>
        <row r="2987">
          <cell r="A2987" t="str">
            <v/>
          </cell>
          <cell r="B2987" t="str">
            <v/>
          </cell>
          <cell r="C2987" t="str">
            <v/>
          </cell>
          <cell r="D2987" t="str">
            <v/>
          </cell>
          <cell r="E2987" t="str">
            <v/>
          </cell>
          <cell r="G2987" t="str">
            <v/>
          </cell>
          <cell r="H2987" t="str">
            <v/>
          </cell>
          <cell r="I2987" t="str">
            <v/>
          </cell>
          <cell r="K2987" t="str">
            <v/>
          </cell>
        </row>
        <row r="2988">
          <cell r="A2988" t="str">
            <v/>
          </cell>
          <cell r="B2988" t="str">
            <v/>
          </cell>
          <cell r="C2988" t="str">
            <v/>
          </cell>
          <cell r="D2988" t="str">
            <v/>
          </cell>
          <cell r="E2988" t="str">
            <v/>
          </cell>
          <cell r="G2988" t="str">
            <v/>
          </cell>
          <cell r="H2988" t="str">
            <v/>
          </cell>
          <cell r="I2988" t="str">
            <v/>
          </cell>
          <cell r="K2988" t="str">
            <v/>
          </cell>
        </row>
        <row r="2989">
          <cell r="A2989" t="str">
            <v/>
          </cell>
          <cell r="B2989" t="str">
            <v/>
          </cell>
          <cell r="C2989" t="str">
            <v/>
          </cell>
          <cell r="D2989" t="str">
            <v/>
          </cell>
          <cell r="E2989" t="str">
            <v/>
          </cell>
          <cell r="G2989" t="str">
            <v/>
          </cell>
          <cell r="H2989" t="str">
            <v/>
          </cell>
          <cell r="I2989" t="str">
            <v/>
          </cell>
          <cell r="K2989" t="str">
            <v/>
          </cell>
        </row>
        <row r="2990">
          <cell r="A2990" t="str">
            <v/>
          </cell>
          <cell r="B2990" t="str">
            <v/>
          </cell>
          <cell r="C2990" t="str">
            <v/>
          </cell>
          <cell r="D2990" t="str">
            <v/>
          </cell>
          <cell r="E2990" t="str">
            <v/>
          </cell>
          <cell r="G2990" t="str">
            <v/>
          </cell>
          <cell r="H2990" t="str">
            <v/>
          </cell>
          <cell r="I2990" t="str">
            <v/>
          </cell>
          <cell r="K2990" t="str">
            <v/>
          </cell>
        </row>
        <row r="2991">
          <cell r="A2991" t="str">
            <v/>
          </cell>
          <cell r="B2991" t="str">
            <v/>
          </cell>
          <cell r="C2991" t="str">
            <v/>
          </cell>
          <cell r="D2991" t="str">
            <v/>
          </cell>
          <cell r="E2991" t="str">
            <v/>
          </cell>
          <cell r="G2991" t="str">
            <v/>
          </cell>
          <cell r="H2991" t="str">
            <v/>
          </cell>
          <cell r="I2991" t="str">
            <v/>
          </cell>
          <cell r="K2991" t="str">
            <v/>
          </cell>
        </row>
        <row r="2992">
          <cell r="A2992" t="str">
            <v/>
          </cell>
          <cell r="B2992" t="str">
            <v/>
          </cell>
          <cell r="C2992" t="str">
            <v/>
          </cell>
          <cell r="D2992" t="str">
            <v/>
          </cell>
          <cell r="E2992" t="str">
            <v/>
          </cell>
          <cell r="G2992" t="str">
            <v/>
          </cell>
          <cell r="H2992" t="str">
            <v/>
          </cell>
          <cell r="I2992" t="str">
            <v/>
          </cell>
          <cell r="K2992" t="str">
            <v/>
          </cell>
        </row>
        <row r="2993">
          <cell r="A2993" t="str">
            <v/>
          </cell>
          <cell r="B2993" t="str">
            <v/>
          </cell>
          <cell r="C2993" t="str">
            <v/>
          </cell>
          <cell r="D2993" t="str">
            <v/>
          </cell>
          <cell r="E2993" t="str">
            <v/>
          </cell>
          <cell r="G2993" t="str">
            <v/>
          </cell>
          <cell r="H2993" t="str">
            <v/>
          </cell>
          <cell r="I2993" t="str">
            <v/>
          </cell>
          <cell r="K2993" t="str">
            <v/>
          </cell>
        </row>
        <row r="2994">
          <cell r="A2994" t="str">
            <v/>
          </cell>
          <cell r="B2994" t="str">
            <v/>
          </cell>
          <cell r="C2994" t="str">
            <v/>
          </cell>
          <cell r="D2994" t="str">
            <v/>
          </cell>
          <cell r="E2994" t="str">
            <v/>
          </cell>
          <cell r="G2994" t="str">
            <v/>
          </cell>
          <cell r="H2994" t="str">
            <v/>
          </cell>
          <cell r="I2994" t="str">
            <v/>
          </cell>
          <cell r="K2994" t="str">
            <v/>
          </cell>
        </row>
        <row r="2995">
          <cell r="A2995" t="str">
            <v/>
          </cell>
          <cell r="B2995" t="str">
            <v/>
          </cell>
          <cell r="C2995" t="str">
            <v/>
          </cell>
          <cell r="D2995" t="str">
            <v/>
          </cell>
          <cell r="E2995" t="str">
            <v/>
          </cell>
          <cell r="G2995" t="str">
            <v/>
          </cell>
          <cell r="H2995" t="str">
            <v/>
          </cell>
          <cell r="I2995" t="str">
            <v/>
          </cell>
          <cell r="K2995" t="str">
            <v/>
          </cell>
        </row>
        <row r="2996">
          <cell r="A2996" t="str">
            <v/>
          </cell>
          <cell r="B2996" t="str">
            <v/>
          </cell>
          <cell r="C2996" t="str">
            <v/>
          </cell>
          <cell r="D2996" t="str">
            <v/>
          </cell>
          <cell r="E2996" t="str">
            <v/>
          </cell>
          <cell r="G2996" t="str">
            <v/>
          </cell>
          <cell r="H2996" t="str">
            <v/>
          </cell>
          <cell r="I2996" t="str">
            <v/>
          </cell>
          <cell r="K2996" t="str">
            <v/>
          </cell>
        </row>
        <row r="2997">
          <cell r="A2997" t="str">
            <v/>
          </cell>
          <cell r="B2997" t="str">
            <v/>
          </cell>
          <cell r="C2997" t="str">
            <v/>
          </cell>
          <cell r="D2997" t="str">
            <v/>
          </cell>
          <cell r="E2997" t="str">
            <v/>
          </cell>
          <cell r="G2997" t="str">
            <v/>
          </cell>
          <cell r="H2997" t="str">
            <v/>
          </cell>
          <cell r="I2997" t="str">
            <v/>
          </cell>
          <cell r="K2997" t="str">
            <v/>
          </cell>
        </row>
        <row r="2998">
          <cell r="A2998" t="str">
            <v/>
          </cell>
          <cell r="B2998" t="str">
            <v/>
          </cell>
          <cell r="C2998" t="str">
            <v/>
          </cell>
          <cell r="D2998" t="str">
            <v/>
          </cell>
          <cell r="E2998" t="str">
            <v/>
          </cell>
          <cell r="G2998" t="str">
            <v/>
          </cell>
          <cell r="H2998" t="str">
            <v/>
          </cell>
          <cell r="I2998" t="str">
            <v/>
          </cell>
          <cell r="K2998" t="str">
            <v/>
          </cell>
        </row>
        <row r="2999">
          <cell r="A2999" t="str">
            <v/>
          </cell>
          <cell r="B2999" t="str">
            <v/>
          </cell>
          <cell r="C2999" t="str">
            <v/>
          </cell>
          <cell r="D2999" t="str">
            <v/>
          </cell>
          <cell r="E2999" t="str">
            <v/>
          </cell>
          <cell r="G2999" t="str">
            <v/>
          </cell>
          <cell r="H2999" t="str">
            <v/>
          </cell>
          <cell r="I2999" t="str">
            <v/>
          </cell>
          <cell r="K2999" t="str">
            <v/>
          </cell>
        </row>
        <row r="3000">
          <cell r="A3000" t="str">
            <v/>
          </cell>
          <cell r="B3000" t="str">
            <v/>
          </cell>
          <cell r="C3000" t="str">
            <v/>
          </cell>
          <cell r="D3000" t="str">
            <v/>
          </cell>
          <cell r="E3000" t="str">
            <v/>
          </cell>
          <cell r="G3000" t="str">
            <v/>
          </cell>
          <cell r="H3000" t="str">
            <v/>
          </cell>
          <cell r="I3000" t="str">
            <v/>
          </cell>
          <cell r="K3000" t="str">
            <v/>
          </cell>
        </row>
        <row r="3001">
          <cell r="A3001" t="str">
            <v/>
          </cell>
          <cell r="B3001" t="str">
            <v/>
          </cell>
          <cell r="C3001" t="str">
            <v/>
          </cell>
          <cell r="D3001" t="str">
            <v/>
          </cell>
          <cell r="E3001" t="str">
            <v/>
          </cell>
          <cell r="G3001" t="str">
            <v/>
          </cell>
          <cell r="H3001" t="str">
            <v/>
          </cell>
          <cell r="I3001" t="str">
            <v/>
          </cell>
          <cell r="K3001" t="str">
            <v/>
          </cell>
        </row>
        <row r="3002">
          <cell r="A3002" t="str">
            <v/>
          </cell>
          <cell r="B3002" t="str">
            <v/>
          </cell>
          <cell r="C3002" t="str">
            <v/>
          </cell>
          <cell r="D3002" t="str">
            <v/>
          </cell>
          <cell r="E3002" t="str">
            <v/>
          </cell>
          <cell r="G3002" t="str">
            <v/>
          </cell>
          <cell r="H3002" t="str">
            <v/>
          </cell>
          <cell r="I3002" t="str">
            <v/>
          </cell>
          <cell r="K3002" t="str">
            <v/>
          </cell>
        </row>
        <row r="3003">
          <cell r="A3003" t="str">
            <v/>
          </cell>
          <cell r="B3003" t="str">
            <v/>
          </cell>
          <cell r="C3003" t="str">
            <v/>
          </cell>
          <cell r="D3003" t="str">
            <v/>
          </cell>
          <cell r="E3003" t="str">
            <v/>
          </cell>
          <cell r="G3003" t="str">
            <v/>
          </cell>
          <cell r="H3003" t="str">
            <v/>
          </cell>
          <cell r="I3003" t="str">
            <v/>
          </cell>
          <cell r="K3003" t="str">
            <v/>
          </cell>
        </row>
        <row r="3004">
          <cell r="A3004" t="str">
            <v/>
          </cell>
          <cell r="B3004" t="str">
            <v/>
          </cell>
          <cell r="C3004" t="str">
            <v/>
          </cell>
          <cell r="D3004" t="str">
            <v/>
          </cell>
          <cell r="E3004" t="str">
            <v/>
          </cell>
          <cell r="G3004" t="str">
            <v/>
          </cell>
          <cell r="H3004" t="str">
            <v/>
          </cell>
          <cell r="I3004" t="str">
            <v/>
          </cell>
          <cell r="K3004" t="str">
            <v/>
          </cell>
        </row>
        <row r="3005">
          <cell r="A3005" t="str">
            <v/>
          </cell>
          <cell r="B3005" t="str">
            <v/>
          </cell>
          <cell r="C3005" t="str">
            <v/>
          </cell>
          <cell r="D3005" t="str">
            <v/>
          </cell>
          <cell r="E3005" t="str">
            <v/>
          </cell>
          <cell r="G3005" t="str">
            <v/>
          </cell>
          <cell r="H3005" t="str">
            <v/>
          </cell>
          <cell r="I3005" t="str">
            <v/>
          </cell>
          <cell r="K3005" t="str">
            <v/>
          </cell>
        </row>
        <row r="3006">
          <cell r="A3006" t="str">
            <v/>
          </cell>
          <cell r="B3006" t="str">
            <v/>
          </cell>
          <cell r="C3006" t="str">
            <v/>
          </cell>
          <cell r="D3006" t="str">
            <v/>
          </cell>
          <cell r="E3006" t="str">
            <v/>
          </cell>
          <cell r="G3006" t="str">
            <v/>
          </cell>
          <cell r="H3006" t="str">
            <v/>
          </cell>
          <cell r="I3006" t="str">
            <v/>
          </cell>
          <cell r="K3006" t="str">
            <v/>
          </cell>
        </row>
        <row r="3007">
          <cell r="A3007" t="str">
            <v/>
          </cell>
          <cell r="B3007" t="str">
            <v/>
          </cell>
          <cell r="C3007" t="str">
            <v/>
          </cell>
          <cell r="D3007" t="str">
            <v/>
          </cell>
          <cell r="E3007" t="str">
            <v/>
          </cell>
          <cell r="G3007" t="str">
            <v/>
          </cell>
          <cell r="H3007" t="str">
            <v/>
          </cell>
          <cell r="I3007" t="str">
            <v/>
          </cell>
          <cell r="K3007" t="str">
            <v/>
          </cell>
        </row>
        <row r="3008">
          <cell r="A3008" t="str">
            <v/>
          </cell>
          <cell r="B3008" t="str">
            <v/>
          </cell>
          <cell r="C3008" t="str">
            <v/>
          </cell>
          <cell r="D3008" t="str">
            <v/>
          </cell>
          <cell r="E3008" t="str">
            <v/>
          </cell>
          <cell r="G3008" t="str">
            <v/>
          </cell>
          <cell r="H3008" t="str">
            <v/>
          </cell>
          <cell r="I3008" t="str">
            <v/>
          </cell>
          <cell r="K3008" t="str">
            <v/>
          </cell>
        </row>
        <row r="3009">
          <cell r="A3009" t="str">
            <v/>
          </cell>
          <cell r="B3009" t="str">
            <v/>
          </cell>
          <cell r="C3009" t="str">
            <v/>
          </cell>
          <cell r="D3009" t="str">
            <v/>
          </cell>
          <cell r="E3009" t="str">
            <v/>
          </cell>
          <cell r="G3009" t="str">
            <v/>
          </cell>
          <cell r="H3009" t="str">
            <v/>
          </cell>
          <cell r="I3009" t="str">
            <v/>
          </cell>
          <cell r="K3009" t="str">
            <v/>
          </cell>
        </row>
        <row r="3010">
          <cell r="A3010" t="str">
            <v/>
          </cell>
          <cell r="B3010" t="str">
            <v/>
          </cell>
          <cell r="C3010" t="str">
            <v/>
          </cell>
          <cell r="D3010" t="str">
            <v/>
          </cell>
          <cell r="E3010" t="str">
            <v/>
          </cell>
          <cell r="G3010" t="str">
            <v/>
          </cell>
          <cell r="H3010" t="str">
            <v/>
          </cell>
          <cell r="I3010" t="str">
            <v/>
          </cell>
          <cell r="K3010" t="str">
            <v/>
          </cell>
        </row>
        <row r="3011">
          <cell r="A3011" t="str">
            <v/>
          </cell>
          <cell r="B3011" t="str">
            <v/>
          </cell>
          <cell r="C3011" t="str">
            <v/>
          </cell>
          <cell r="D3011" t="str">
            <v/>
          </cell>
          <cell r="E3011" t="str">
            <v/>
          </cell>
          <cell r="G3011" t="str">
            <v/>
          </cell>
          <cell r="H3011" t="str">
            <v/>
          </cell>
          <cell r="I3011" t="str">
            <v/>
          </cell>
          <cell r="K3011" t="str">
            <v/>
          </cell>
        </row>
        <row r="3012">
          <cell r="A3012" t="str">
            <v/>
          </cell>
          <cell r="B3012" t="str">
            <v/>
          </cell>
          <cell r="C3012" t="str">
            <v/>
          </cell>
          <cell r="D3012" t="str">
            <v/>
          </cell>
          <cell r="E3012" t="str">
            <v/>
          </cell>
          <cell r="G3012" t="str">
            <v/>
          </cell>
          <cell r="H3012" t="str">
            <v/>
          </cell>
          <cell r="I3012" t="str">
            <v/>
          </cell>
          <cell r="K3012" t="str">
            <v/>
          </cell>
        </row>
        <row r="3013">
          <cell r="A3013" t="str">
            <v/>
          </cell>
          <cell r="B3013" t="str">
            <v/>
          </cell>
          <cell r="C3013" t="str">
            <v/>
          </cell>
          <cell r="D3013" t="str">
            <v/>
          </cell>
          <cell r="E3013" t="str">
            <v/>
          </cell>
          <cell r="G3013" t="str">
            <v/>
          </cell>
          <cell r="H3013" t="str">
            <v/>
          </cell>
          <cell r="I3013" t="str">
            <v/>
          </cell>
          <cell r="K3013" t="str">
            <v/>
          </cell>
        </row>
        <row r="3014">
          <cell r="A3014" t="str">
            <v/>
          </cell>
          <cell r="B3014" t="str">
            <v/>
          </cell>
          <cell r="C3014" t="str">
            <v/>
          </cell>
          <cell r="D3014" t="str">
            <v/>
          </cell>
          <cell r="E3014" t="str">
            <v/>
          </cell>
          <cell r="G3014" t="str">
            <v/>
          </cell>
          <cell r="H3014" t="str">
            <v/>
          </cell>
          <cell r="I3014" t="str">
            <v/>
          </cell>
          <cell r="K3014" t="str">
            <v/>
          </cell>
        </row>
        <row r="3015">
          <cell r="A3015" t="str">
            <v/>
          </cell>
          <cell r="B3015" t="str">
            <v/>
          </cell>
          <cell r="C3015" t="str">
            <v/>
          </cell>
          <cell r="D3015" t="str">
            <v/>
          </cell>
          <cell r="E3015" t="str">
            <v/>
          </cell>
          <cell r="G3015" t="str">
            <v/>
          </cell>
          <cell r="H3015" t="str">
            <v/>
          </cell>
          <cell r="I3015" t="str">
            <v/>
          </cell>
          <cell r="K3015" t="str">
            <v/>
          </cell>
        </row>
        <row r="3016">
          <cell r="A3016" t="str">
            <v/>
          </cell>
          <cell r="B3016" t="str">
            <v/>
          </cell>
          <cell r="C3016" t="str">
            <v/>
          </cell>
          <cell r="D3016" t="str">
            <v/>
          </cell>
          <cell r="E3016" t="str">
            <v/>
          </cell>
          <cell r="G3016" t="str">
            <v/>
          </cell>
          <cell r="H3016" t="str">
            <v/>
          </cell>
          <cell r="I3016" t="str">
            <v/>
          </cell>
          <cell r="K3016" t="str">
            <v/>
          </cell>
        </row>
        <row r="3017">
          <cell r="A3017" t="str">
            <v/>
          </cell>
          <cell r="B3017" t="str">
            <v/>
          </cell>
          <cell r="C3017" t="str">
            <v/>
          </cell>
          <cell r="D3017" t="str">
            <v/>
          </cell>
          <cell r="E3017" t="str">
            <v/>
          </cell>
          <cell r="G3017" t="str">
            <v/>
          </cell>
          <cell r="H3017" t="str">
            <v/>
          </cell>
          <cell r="I3017" t="str">
            <v/>
          </cell>
          <cell r="K3017" t="str">
            <v/>
          </cell>
        </row>
        <row r="3018">
          <cell r="A3018" t="str">
            <v/>
          </cell>
          <cell r="B3018" t="str">
            <v/>
          </cell>
          <cell r="C3018" t="str">
            <v/>
          </cell>
          <cell r="D3018" t="str">
            <v/>
          </cell>
          <cell r="E3018" t="str">
            <v/>
          </cell>
          <cell r="G3018" t="str">
            <v/>
          </cell>
          <cell r="H3018" t="str">
            <v/>
          </cell>
          <cell r="I3018" t="str">
            <v/>
          </cell>
          <cell r="K3018" t="str">
            <v/>
          </cell>
        </row>
        <row r="3019">
          <cell r="A3019" t="str">
            <v/>
          </cell>
          <cell r="B3019" t="str">
            <v/>
          </cell>
          <cell r="C3019" t="str">
            <v/>
          </cell>
          <cell r="D3019" t="str">
            <v/>
          </cell>
          <cell r="E3019" t="str">
            <v/>
          </cell>
          <cell r="G3019" t="str">
            <v/>
          </cell>
          <cell r="H3019" t="str">
            <v/>
          </cell>
          <cell r="I3019" t="str">
            <v/>
          </cell>
          <cell r="K3019" t="str">
            <v/>
          </cell>
        </row>
        <row r="3020">
          <cell r="A3020" t="str">
            <v/>
          </cell>
          <cell r="B3020" t="str">
            <v/>
          </cell>
          <cell r="C3020" t="str">
            <v/>
          </cell>
          <cell r="D3020" t="str">
            <v/>
          </cell>
          <cell r="E3020" t="str">
            <v/>
          </cell>
          <cell r="G3020" t="str">
            <v/>
          </cell>
          <cell r="H3020" t="str">
            <v/>
          </cell>
          <cell r="I3020" t="str">
            <v/>
          </cell>
          <cell r="K3020" t="str">
            <v/>
          </cell>
        </row>
        <row r="3021">
          <cell r="A3021" t="str">
            <v/>
          </cell>
          <cell r="B3021" t="str">
            <v/>
          </cell>
          <cell r="C3021" t="str">
            <v/>
          </cell>
          <cell r="D3021" t="str">
            <v/>
          </cell>
          <cell r="E3021" t="str">
            <v/>
          </cell>
          <cell r="G3021" t="str">
            <v/>
          </cell>
          <cell r="H3021" t="str">
            <v/>
          </cell>
          <cell r="I3021" t="str">
            <v/>
          </cell>
          <cell r="K3021" t="str">
            <v/>
          </cell>
        </row>
        <row r="3022">
          <cell r="A3022" t="str">
            <v/>
          </cell>
          <cell r="B3022" t="str">
            <v/>
          </cell>
          <cell r="C3022" t="str">
            <v/>
          </cell>
          <cell r="D3022" t="str">
            <v/>
          </cell>
          <cell r="E3022" t="str">
            <v/>
          </cell>
          <cell r="G3022" t="str">
            <v/>
          </cell>
          <cell r="H3022" t="str">
            <v/>
          </cell>
          <cell r="I3022" t="str">
            <v/>
          </cell>
          <cell r="K3022" t="str">
            <v/>
          </cell>
        </row>
        <row r="3023">
          <cell r="A3023" t="str">
            <v/>
          </cell>
          <cell r="B3023" t="str">
            <v/>
          </cell>
          <cell r="C3023" t="str">
            <v/>
          </cell>
          <cell r="D3023" t="str">
            <v/>
          </cell>
          <cell r="E3023" t="str">
            <v/>
          </cell>
          <cell r="G3023" t="str">
            <v/>
          </cell>
          <cell r="H3023" t="str">
            <v/>
          </cell>
          <cell r="I3023" t="str">
            <v/>
          </cell>
          <cell r="K3023" t="str">
            <v/>
          </cell>
        </row>
        <row r="3024">
          <cell r="A3024" t="str">
            <v/>
          </cell>
          <cell r="B3024" t="str">
            <v/>
          </cell>
          <cell r="C3024" t="str">
            <v/>
          </cell>
          <cell r="D3024" t="str">
            <v/>
          </cell>
          <cell r="E3024" t="str">
            <v/>
          </cell>
          <cell r="G3024" t="str">
            <v/>
          </cell>
          <cell r="H3024" t="str">
            <v/>
          </cell>
          <cell r="I3024" t="str">
            <v/>
          </cell>
          <cell r="K3024" t="str">
            <v/>
          </cell>
        </row>
        <row r="3025">
          <cell r="A3025" t="str">
            <v/>
          </cell>
          <cell r="B3025" t="str">
            <v/>
          </cell>
          <cell r="C3025" t="str">
            <v/>
          </cell>
          <cell r="D3025" t="str">
            <v/>
          </cell>
          <cell r="E3025" t="str">
            <v/>
          </cell>
          <cell r="G3025" t="str">
            <v/>
          </cell>
          <cell r="H3025" t="str">
            <v/>
          </cell>
          <cell r="I3025" t="str">
            <v/>
          </cell>
          <cell r="K3025" t="str">
            <v/>
          </cell>
        </row>
        <row r="3026">
          <cell r="A3026" t="str">
            <v/>
          </cell>
          <cell r="B3026" t="str">
            <v/>
          </cell>
          <cell r="C3026" t="str">
            <v/>
          </cell>
          <cell r="D3026" t="str">
            <v/>
          </cell>
          <cell r="E3026" t="str">
            <v/>
          </cell>
          <cell r="G3026" t="str">
            <v/>
          </cell>
          <cell r="H3026" t="str">
            <v/>
          </cell>
          <cell r="I3026" t="str">
            <v/>
          </cell>
          <cell r="K3026" t="str">
            <v/>
          </cell>
        </row>
        <row r="3027">
          <cell r="A3027" t="str">
            <v/>
          </cell>
          <cell r="B3027" t="str">
            <v/>
          </cell>
          <cell r="C3027" t="str">
            <v/>
          </cell>
          <cell r="D3027" t="str">
            <v/>
          </cell>
          <cell r="E3027" t="str">
            <v/>
          </cell>
          <cell r="G3027" t="str">
            <v/>
          </cell>
          <cell r="H3027" t="str">
            <v/>
          </cell>
          <cell r="I3027" t="str">
            <v/>
          </cell>
          <cell r="K3027" t="str">
            <v/>
          </cell>
        </row>
        <row r="3028">
          <cell r="A3028" t="str">
            <v/>
          </cell>
          <cell r="B3028" t="str">
            <v/>
          </cell>
          <cell r="C3028" t="str">
            <v/>
          </cell>
          <cell r="D3028" t="str">
            <v/>
          </cell>
          <cell r="E3028" t="str">
            <v/>
          </cell>
          <cell r="G3028" t="str">
            <v/>
          </cell>
          <cell r="H3028" t="str">
            <v/>
          </cell>
          <cell r="I3028" t="str">
            <v/>
          </cell>
          <cell r="K3028" t="str">
            <v/>
          </cell>
        </row>
        <row r="3029">
          <cell r="A3029" t="str">
            <v/>
          </cell>
          <cell r="B3029" t="str">
            <v/>
          </cell>
          <cell r="C3029" t="str">
            <v/>
          </cell>
          <cell r="D3029" t="str">
            <v/>
          </cell>
          <cell r="E3029" t="str">
            <v/>
          </cell>
          <cell r="G3029" t="str">
            <v/>
          </cell>
          <cell r="H3029" t="str">
            <v/>
          </cell>
          <cell r="I3029" t="str">
            <v/>
          </cell>
          <cell r="K3029" t="str">
            <v/>
          </cell>
        </row>
        <row r="3030">
          <cell r="A3030" t="str">
            <v/>
          </cell>
          <cell r="B3030" t="str">
            <v/>
          </cell>
          <cell r="C3030" t="str">
            <v/>
          </cell>
          <cell r="D3030" t="str">
            <v/>
          </cell>
          <cell r="E3030" t="str">
            <v/>
          </cell>
          <cell r="G3030" t="str">
            <v/>
          </cell>
          <cell r="H3030" t="str">
            <v/>
          </cell>
          <cell r="I3030" t="str">
            <v/>
          </cell>
          <cell r="K3030" t="str">
            <v/>
          </cell>
        </row>
        <row r="3031">
          <cell r="A3031" t="str">
            <v/>
          </cell>
          <cell r="B3031" t="str">
            <v/>
          </cell>
          <cell r="C3031" t="str">
            <v/>
          </cell>
          <cell r="D3031" t="str">
            <v/>
          </cell>
          <cell r="E3031" t="str">
            <v/>
          </cell>
          <cell r="G3031" t="str">
            <v/>
          </cell>
          <cell r="H3031" t="str">
            <v/>
          </cell>
          <cell r="I3031" t="str">
            <v/>
          </cell>
          <cell r="K3031" t="str">
            <v/>
          </cell>
        </row>
        <row r="3032">
          <cell r="A3032" t="str">
            <v/>
          </cell>
          <cell r="B3032" t="str">
            <v/>
          </cell>
          <cell r="C3032" t="str">
            <v/>
          </cell>
          <cell r="D3032" t="str">
            <v/>
          </cell>
          <cell r="E3032" t="str">
            <v/>
          </cell>
          <cell r="G3032" t="str">
            <v/>
          </cell>
          <cell r="H3032" t="str">
            <v/>
          </cell>
          <cell r="I3032" t="str">
            <v/>
          </cell>
          <cell r="K3032" t="str">
            <v/>
          </cell>
        </row>
        <row r="3033">
          <cell r="A3033" t="str">
            <v/>
          </cell>
          <cell r="B3033" t="str">
            <v/>
          </cell>
          <cell r="C3033" t="str">
            <v/>
          </cell>
          <cell r="D3033" t="str">
            <v/>
          </cell>
          <cell r="E3033" t="str">
            <v/>
          </cell>
          <cell r="G3033" t="str">
            <v/>
          </cell>
          <cell r="H3033" t="str">
            <v/>
          </cell>
          <cell r="I3033" t="str">
            <v/>
          </cell>
          <cell r="K3033" t="str">
            <v/>
          </cell>
        </row>
        <row r="3034">
          <cell r="A3034" t="str">
            <v/>
          </cell>
          <cell r="B3034" t="str">
            <v/>
          </cell>
          <cell r="C3034" t="str">
            <v/>
          </cell>
          <cell r="D3034" t="str">
            <v/>
          </cell>
          <cell r="E3034" t="str">
            <v/>
          </cell>
          <cell r="G3034" t="str">
            <v/>
          </cell>
          <cell r="H3034" t="str">
            <v/>
          </cell>
          <cell r="I3034" t="str">
            <v/>
          </cell>
          <cell r="K3034" t="str">
            <v/>
          </cell>
        </row>
        <row r="3035">
          <cell r="A3035" t="str">
            <v/>
          </cell>
          <cell r="B3035" t="str">
            <v/>
          </cell>
          <cell r="C3035" t="str">
            <v/>
          </cell>
          <cell r="D3035" t="str">
            <v/>
          </cell>
          <cell r="E3035" t="str">
            <v/>
          </cell>
          <cell r="G3035" t="str">
            <v/>
          </cell>
          <cell r="H3035" t="str">
            <v/>
          </cell>
          <cell r="I3035" t="str">
            <v/>
          </cell>
          <cell r="K3035" t="str">
            <v/>
          </cell>
        </row>
        <row r="3036">
          <cell r="A3036" t="str">
            <v/>
          </cell>
          <cell r="B3036" t="str">
            <v/>
          </cell>
          <cell r="C3036" t="str">
            <v/>
          </cell>
          <cell r="D3036" t="str">
            <v/>
          </cell>
          <cell r="E3036" t="str">
            <v/>
          </cell>
          <cell r="G3036" t="str">
            <v/>
          </cell>
          <cell r="H3036" t="str">
            <v/>
          </cell>
          <cell r="I3036" t="str">
            <v/>
          </cell>
          <cell r="K3036" t="str">
            <v/>
          </cell>
        </row>
        <row r="3037">
          <cell r="A3037" t="str">
            <v/>
          </cell>
          <cell r="B3037" t="str">
            <v/>
          </cell>
          <cell r="C3037" t="str">
            <v/>
          </cell>
          <cell r="D3037" t="str">
            <v/>
          </cell>
          <cell r="E3037" t="str">
            <v/>
          </cell>
          <cell r="G3037" t="str">
            <v/>
          </cell>
          <cell r="H3037" t="str">
            <v/>
          </cell>
          <cell r="I3037" t="str">
            <v/>
          </cell>
          <cell r="K3037" t="str">
            <v/>
          </cell>
        </row>
        <row r="3038">
          <cell r="A3038" t="str">
            <v/>
          </cell>
          <cell r="B3038" t="str">
            <v/>
          </cell>
          <cell r="C3038" t="str">
            <v/>
          </cell>
          <cell r="D3038" t="str">
            <v/>
          </cell>
          <cell r="E3038" t="str">
            <v/>
          </cell>
          <cell r="G3038" t="str">
            <v/>
          </cell>
          <cell r="H3038" t="str">
            <v/>
          </cell>
          <cell r="I3038" t="str">
            <v/>
          </cell>
          <cell r="K3038" t="str">
            <v/>
          </cell>
        </row>
        <row r="3039">
          <cell r="A3039" t="str">
            <v/>
          </cell>
          <cell r="B3039" t="str">
            <v/>
          </cell>
          <cell r="C3039" t="str">
            <v/>
          </cell>
          <cell r="D3039" t="str">
            <v/>
          </cell>
          <cell r="E3039" t="str">
            <v/>
          </cell>
          <cell r="G3039" t="str">
            <v/>
          </cell>
          <cell r="H3039" t="str">
            <v/>
          </cell>
          <cell r="I3039" t="str">
            <v/>
          </cell>
          <cell r="K3039" t="str">
            <v/>
          </cell>
        </row>
        <row r="3040">
          <cell r="A3040" t="str">
            <v/>
          </cell>
          <cell r="B3040" t="str">
            <v/>
          </cell>
          <cell r="C3040" t="str">
            <v/>
          </cell>
          <cell r="D3040" t="str">
            <v/>
          </cell>
          <cell r="E3040" t="str">
            <v/>
          </cell>
          <cell r="G3040" t="str">
            <v/>
          </cell>
          <cell r="H3040" t="str">
            <v/>
          </cell>
          <cell r="I3040" t="str">
            <v/>
          </cell>
          <cell r="K3040" t="str">
            <v/>
          </cell>
        </row>
        <row r="3041">
          <cell r="A3041" t="str">
            <v/>
          </cell>
          <cell r="B3041" t="str">
            <v/>
          </cell>
          <cell r="C3041" t="str">
            <v/>
          </cell>
          <cell r="D3041" t="str">
            <v/>
          </cell>
          <cell r="E3041" t="str">
            <v/>
          </cell>
          <cell r="G3041" t="str">
            <v/>
          </cell>
          <cell r="H3041" t="str">
            <v/>
          </cell>
          <cell r="I3041" t="str">
            <v/>
          </cell>
          <cell r="K3041" t="str">
            <v/>
          </cell>
        </row>
        <row r="3042">
          <cell r="A3042" t="str">
            <v/>
          </cell>
          <cell r="B3042" t="str">
            <v/>
          </cell>
          <cell r="C3042" t="str">
            <v/>
          </cell>
          <cell r="D3042" t="str">
            <v/>
          </cell>
          <cell r="E3042" t="str">
            <v/>
          </cell>
          <cell r="G3042" t="str">
            <v/>
          </cell>
          <cell r="H3042" t="str">
            <v/>
          </cell>
          <cell r="I3042" t="str">
            <v/>
          </cell>
          <cell r="K3042" t="str">
            <v/>
          </cell>
        </row>
        <row r="3043">
          <cell r="A3043" t="str">
            <v/>
          </cell>
          <cell r="B3043" t="str">
            <v/>
          </cell>
          <cell r="C3043" t="str">
            <v/>
          </cell>
          <cell r="D3043" t="str">
            <v/>
          </cell>
          <cell r="E3043" t="str">
            <v/>
          </cell>
          <cell r="G3043" t="str">
            <v/>
          </cell>
          <cell r="H3043" t="str">
            <v/>
          </cell>
          <cell r="I3043" t="str">
            <v/>
          </cell>
          <cell r="K3043" t="str">
            <v/>
          </cell>
        </row>
        <row r="3044">
          <cell r="A3044" t="str">
            <v/>
          </cell>
          <cell r="B3044" t="str">
            <v/>
          </cell>
          <cell r="C3044" t="str">
            <v/>
          </cell>
          <cell r="D3044" t="str">
            <v/>
          </cell>
          <cell r="E3044" t="str">
            <v/>
          </cell>
          <cell r="G3044" t="str">
            <v/>
          </cell>
          <cell r="H3044" t="str">
            <v/>
          </cell>
          <cell r="I3044" t="str">
            <v/>
          </cell>
          <cell r="K3044" t="str">
            <v/>
          </cell>
        </row>
        <row r="3045">
          <cell r="A3045" t="str">
            <v/>
          </cell>
          <cell r="B3045" t="str">
            <v/>
          </cell>
          <cell r="C3045" t="str">
            <v/>
          </cell>
          <cell r="D3045" t="str">
            <v/>
          </cell>
          <cell r="E3045" t="str">
            <v/>
          </cell>
          <cell r="G3045" t="str">
            <v/>
          </cell>
          <cell r="H3045" t="str">
            <v/>
          </cell>
          <cell r="I3045" t="str">
            <v/>
          </cell>
          <cell r="K3045" t="str">
            <v/>
          </cell>
        </row>
        <row r="3046">
          <cell r="A3046" t="str">
            <v/>
          </cell>
          <cell r="B3046" t="str">
            <v/>
          </cell>
          <cell r="C3046" t="str">
            <v/>
          </cell>
          <cell r="D3046" t="str">
            <v/>
          </cell>
          <cell r="E3046" t="str">
            <v/>
          </cell>
          <cell r="G3046" t="str">
            <v/>
          </cell>
          <cell r="H3046" t="str">
            <v/>
          </cell>
          <cell r="I3046" t="str">
            <v/>
          </cell>
          <cell r="K3046" t="str">
            <v/>
          </cell>
        </row>
        <row r="3047">
          <cell r="A3047" t="str">
            <v/>
          </cell>
          <cell r="B3047" t="str">
            <v/>
          </cell>
          <cell r="C3047" t="str">
            <v/>
          </cell>
          <cell r="D3047" t="str">
            <v/>
          </cell>
          <cell r="E3047" t="str">
            <v/>
          </cell>
          <cell r="G3047" t="str">
            <v/>
          </cell>
          <cell r="H3047" t="str">
            <v/>
          </cell>
          <cell r="I3047" t="str">
            <v/>
          </cell>
          <cell r="K3047" t="str">
            <v/>
          </cell>
        </row>
        <row r="3048">
          <cell r="A3048" t="str">
            <v/>
          </cell>
          <cell r="B3048" t="str">
            <v/>
          </cell>
          <cell r="C3048" t="str">
            <v/>
          </cell>
          <cell r="D3048" t="str">
            <v/>
          </cell>
          <cell r="E3048" t="str">
            <v/>
          </cell>
          <cell r="G3048" t="str">
            <v/>
          </cell>
          <cell r="H3048" t="str">
            <v/>
          </cell>
          <cell r="I3048" t="str">
            <v/>
          </cell>
          <cell r="K3048" t="str">
            <v/>
          </cell>
        </row>
        <row r="3049">
          <cell r="A3049" t="str">
            <v/>
          </cell>
          <cell r="B3049" t="str">
            <v/>
          </cell>
          <cell r="C3049" t="str">
            <v/>
          </cell>
          <cell r="D3049" t="str">
            <v/>
          </cell>
          <cell r="E3049" t="str">
            <v/>
          </cell>
          <cell r="G3049" t="str">
            <v/>
          </cell>
          <cell r="H3049" t="str">
            <v/>
          </cell>
          <cell r="I3049" t="str">
            <v/>
          </cell>
          <cell r="K3049" t="str">
            <v/>
          </cell>
        </row>
        <row r="3050">
          <cell r="A3050" t="str">
            <v/>
          </cell>
          <cell r="B3050" t="str">
            <v/>
          </cell>
          <cell r="C3050" t="str">
            <v/>
          </cell>
          <cell r="D3050" t="str">
            <v/>
          </cell>
          <cell r="E3050" t="str">
            <v/>
          </cell>
          <cell r="G3050" t="str">
            <v/>
          </cell>
          <cell r="H3050" t="str">
            <v/>
          </cell>
          <cell r="I3050" t="str">
            <v/>
          </cell>
          <cell r="K3050" t="str">
            <v/>
          </cell>
        </row>
        <row r="3051">
          <cell r="A3051" t="str">
            <v/>
          </cell>
          <cell r="B3051" t="str">
            <v/>
          </cell>
          <cell r="C3051" t="str">
            <v/>
          </cell>
          <cell r="D3051" t="str">
            <v/>
          </cell>
          <cell r="E3051" t="str">
            <v/>
          </cell>
          <cell r="G3051" t="str">
            <v/>
          </cell>
          <cell r="H3051" t="str">
            <v/>
          </cell>
          <cell r="I3051" t="str">
            <v/>
          </cell>
          <cell r="K3051" t="str">
            <v/>
          </cell>
        </row>
        <row r="3052">
          <cell r="A3052" t="str">
            <v/>
          </cell>
          <cell r="B3052" t="str">
            <v/>
          </cell>
          <cell r="C3052" t="str">
            <v/>
          </cell>
          <cell r="D3052" t="str">
            <v/>
          </cell>
          <cell r="E3052" t="str">
            <v/>
          </cell>
          <cell r="G3052" t="str">
            <v/>
          </cell>
          <cell r="H3052" t="str">
            <v/>
          </cell>
          <cell r="I3052" t="str">
            <v/>
          </cell>
          <cell r="K3052" t="str">
            <v/>
          </cell>
        </row>
        <row r="3053">
          <cell r="A3053" t="str">
            <v/>
          </cell>
          <cell r="B3053" t="str">
            <v/>
          </cell>
          <cell r="C3053" t="str">
            <v/>
          </cell>
          <cell r="D3053" t="str">
            <v/>
          </cell>
          <cell r="E3053" t="str">
            <v/>
          </cell>
          <cell r="G3053" t="str">
            <v/>
          </cell>
          <cell r="H3053" t="str">
            <v/>
          </cell>
          <cell r="I3053" t="str">
            <v/>
          </cell>
          <cell r="K3053" t="str">
            <v/>
          </cell>
        </row>
        <row r="3054">
          <cell r="A3054" t="str">
            <v/>
          </cell>
          <cell r="B3054" t="str">
            <v/>
          </cell>
          <cell r="C3054" t="str">
            <v/>
          </cell>
          <cell r="D3054" t="str">
            <v/>
          </cell>
          <cell r="E3054" t="str">
            <v/>
          </cell>
          <cell r="G3054" t="str">
            <v/>
          </cell>
          <cell r="H3054" t="str">
            <v/>
          </cell>
          <cell r="I3054" t="str">
            <v/>
          </cell>
          <cell r="K3054" t="str">
            <v/>
          </cell>
        </row>
        <row r="3055">
          <cell r="A3055" t="str">
            <v/>
          </cell>
          <cell r="B3055" t="str">
            <v/>
          </cell>
          <cell r="C3055" t="str">
            <v/>
          </cell>
          <cell r="D3055" t="str">
            <v/>
          </cell>
          <cell r="E3055" t="str">
            <v/>
          </cell>
          <cell r="G3055" t="str">
            <v/>
          </cell>
          <cell r="H3055" t="str">
            <v/>
          </cell>
          <cell r="I3055" t="str">
            <v/>
          </cell>
          <cell r="K3055" t="str">
            <v/>
          </cell>
        </row>
        <row r="3056">
          <cell r="A3056" t="str">
            <v/>
          </cell>
          <cell r="B3056" t="str">
            <v/>
          </cell>
          <cell r="C3056" t="str">
            <v/>
          </cell>
          <cell r="D3056" t="str">
            <v/>
          </cell>
          <cell r="E3056" t="str">
            <v/>
          </cell>
          <cell r="G3056" t="str">
            <v/>
          </cell>
          <cell r="H3056" t="str">
            <v/>
          </cell>
          <cell r="I3056" t="str">
            <v/>
          </cell>
          <cell r="K3056" t="str">
            <v/>
          </cell>
        </row>
        <row r="3057">
          <cell r="A3057" t="str">
            <v/>
          </cell>
          <cell r="B3057" t="str">
            <v/>
          </cell>
          <cell r="C3057" t="str">
            <v/>
          </cell>
          <cell r="D3057" t="str">
            <v/>
          </cell>
          <cell r="E3057" t="str">
            <v/>
          </cell>
          <cell r="G3057" t="str">
            <v/>
          </cell>
          <cell r="H3057" t="str">
            <v/>
          </cell>
          <cell r="I3057" t="str">
            <v/>
          </cell>
          <cell r="K3057" t="str">
            <v/>
          </cell>
        </row>
        <row r="3058">
          <cell r="A3058" t="str">
            <v/>
          </cell>
          <cell r="B3058" t="str">
            <v/>
          </cell>
          <cell r="C3058" t="str">
            <v/>
          </cell>
          <cell r="D3058" t="str">
            <v/>
          </cell>
          <cell r="E3058" t="str">
            <v/>
          </cell>
          <cell r="G3058" t="str">
            <v/>
          </cell>
          <cell r="H3058" t="str">
            <v/>
          </cell>
          <cell r="I3058" t="str">
            <v/>
          </cell>
          <cell r="K3058" t="str">
            <v/>
          </cell>
        </row>
        <row r="3059">
          <cell r="A3059" t="str">
            <v/>
          </cell>
          <cell r="B3059" t="str">
            <v/>
          </cell>
          <cell r="C3059" t="str">
            <v/>
          </cell>
          <cell r="D3059" t="str">
            <v/>
          </cell>
          <cell r="E3059" t="str">
            <v/>
          </cell>
          <cell r="G3059" t="str">
            <v/>
          </cell>
          <cell r="H3059" t="str">
            <v/>
          </cell>
          <cell r="I3059" t="str">
            <v/>
          </cell>
          <cell r="K3059" t="str">
            <v/>
          </cell>
        </row>
        <row r="3060">
          <cell r="A3060" t="str">
            <v/>
          </cell>
          <cell r="B3060" t="str">
            <v/>
          </cell>
          <cell r="C3060" t="str">
            <v/>
          </cell>
          <cell r="D3060" t="str">
            <v/>
          </cell>
          <cell r="E3060" t="str">
            <v/>
          </cell>
          <cell r="G3060" t="str">
            <v/>
          </cell>
          <cell r="H3060" t="str">
            <v/>
          </cell>
          <cell r="I3060" t="str">
            <v/>
          </cell>
          <cell r="K3060" t="str">
            <v/>
          </cell>
        </row>
        <row r="3061">
          <cell r="A3061" t="str">
            <v/>
          </cell>
          <cell r="B3061" t="str">
            <v/>
          </cell>
          <cell r="C3061" t="str">
            <v/>
          </cell>
          <cell r="D3061" t="str">
            <v/>
          </cell>
          <cell r="E3061" t="str">
            <v/>
          </cell>
          <cell r="G3061" t="str">
            <v/>
          </cell>
          <cell r="H3061" t="str">
            <v/>
          </cell>
          <cell r="I3061" t="str">
            <v/>
          </cell>
          <cell r="K3061" t="str">
            <v/>
          </cell>
        </row>
        <row r="3062">
          <cell r="A3062" t="str">
            <v/>
          </cell>
          <cell r="B3062" t="str">
            <v/>
          </cell>
          <cell r="C3062" t="str">
            <v/>
          </cell>
          <cell r="D3062" t="str">
            <v/>
          </cell>
          <cell r="E3062" t="str">
            <v/>
          </cell>
          <cell r="G3062" t="str">
            <v/>
          </cell>
          <cell r="H3062" t="str">
            <v/>
          </cell>
          <cell r="I3062" t="str">
            <v/>
          </cell>
          <cell r="K3062" t="str">
            <v/>
          </cell>
        </row>
        <row r="3063">
          <cell r="A3063" t="str">
            <v/>
          </cell>
          <cell r="B3063" t="str">
            <v/>
          </cell>
          <cell r="C3063" t="str">
            <v/>
          </cell>
          <cell r="D3063" t="str">
            <v/>
          </cell>
          <cell r="E3063" t="str">
            <v/>
          </cell>
          <cell r="G3063" t="str">
            <v/>
          </cell>
          <cell r="H3063" t="str">
            <v/>
          </cell>
          <cell r="I3063" t="str">
            <v/>
          </cell>
          <cell r="K3063" t="str">
            <v/>
          </cell>
        </row>
        <row r="3064">
          <cell r="A3064" t="str">
            <v/>
          </cell>
          <cell r="B3064" t="str">
            <v/>
          </cell>
          <cell r="C3064" t="str">
            <v/>
          </cell>
          <cell r="D3064" t="str">
            <v/>
          </cell>
          <cell r="E3064" t="str">
            <v/>
          </cell>
          <cell r="G3064" t="str">
            <v/>
          </cell>
          <cell r="H3064" t="str">
            <v/>
          </cell>
          <cell r="I3064" t="str">
            <v/>
          </cell>
          <cell r="K3064" t="str">
            <v/>
          </cell>
        </row>
        <row r="3065">
          <cell r="A3065" t="str">
            <v/>
          </cell>
          <cell r="B3065" t="str">
            <v/>
          </cell>
          <cell r="C3065" t="str">
            <v/>
          </cell>
          <cell r="D3065" t="str">
            <v/>
          </cell>
          <cell r="E3065" t="str">
            <v/>
          </cell>
          <cell r="G3065" t="str">
            <v/>
          </cell>
          <cell r="H3065" t="str">
            <v/>
          </cell>
          <cell r="I3065" t="str">
            <v/>
          </cell>
          <cell r="K3065" t="str">
            <v/>
          </cell>
        </row>
        <row r="3066">
          <cell r="A3066" t="str">
            <v/>
          </cell>
          <cell r="B3066" t="str">
            <v/>
          </cell>
          <cell r="C3066" t="str">
            <v/>
          </cell>
          <cell r="D3066" t="str">
            <v/>
          </cell>
          <cell r="E3066" t="str">
            <v/>
          </cell>
          <cell r="G3066" t="str">
            <v/>
          </cell>
          <cell r="H3066" t="str">
            <v/>
          </cell>
          <cell r="I3066" t="str">
            <v/>
          </cell>
          <cell r="K3066" t="str">
            <v/>
          </cell>
        </row>
        <row r="3067">
          <cell r="A3067" t="str">
            <v/>
          </cell>
          <cell r="B3067" t="str">
            <v/>
          </cell>
          <cell r="C3067" t="str">
            <v/>
          </cell>
          <cell r="D3067" t="str">
            <v/>
          </cell>
          <cell r="E3067" t="str">
            <v/>
          </cell>
          <cell r="G3067" t="str">
            <v/>
          </cell>
          <cell r="H3067" t="str">
            <v/>
          </cell>
          <cell r="I3067" t="str">
            <v/>
          </cell>
          <cell r="K3067" t="str">
            <v/>
          </cell>
        </row>
        <row r="3068">
          <cell r="A3068" t="str">
            <v/>
          </cell>
          <cell r="B3068" t="str">
            <v/>
          </cell>
          <cell r="C3068" t="str">
            <v/>
          </cell>
          <cell r="D3068" t="str">
            <v/>
          </cell>
          <cell r="E3068" t="str">
            <v/>
          </cell>
          <cell r="G3068" t="str">
            <v/>
          </cell>
          <cell r="H3068" t="str">
            <v/>
          </cell>
          <cell r="I3068" t="str">
            <v/>
          </cell>
          <cell r="K3068" t="str">
            <v/>
          </cell>
        </row>
        <row r="3069">
          <cell r="A3069" t="str">
            <v/>
          </cell>
          <cell r="B3069" t="str">
            <v/>
          </cell>
          <cell r="C3069" t="str">
            <v/>
          </cell>
          <cell r="D3069" t="str">
            <v/>
          </cell>
          <cell r="E3069" t="str">
            <v/>
          </cell>
          <cell r="G3069" t="str">
            <v/>
          </cell>
          <cell r="H3069" t="str">
            <v/>
          </cell>
          <cell r="I3069" t="str">
            <v/>
          </cell>
          <cell r="K3069" t="str">
            <v/>
          </cell>
        </row>
        <row r="3070">
          <cell r="A3070" t="str">
            <v/>
          </cell>
          <cell r="B3070" t="str">
            <v/>
          </cell>
          <cell r="C3070" t="str">
            <v/>
          </cell>
          <cell r="D3070" t="str">
            <v/>
          </cell>
          <cell r="E3070" t="str">
            <v/>
          </cell>
          <cell r="G3070" t="str">
            <v/>
          </cell>
          <cell r="H3070" t="str">
            <v/>
          </cell>
          <cell r="I3070" t="str">
            <v/>
          </cell>
          <cell r="K3070" t="str">
            <v/>
          </cell>
        </row>
        <row r="3071">
          <cell r="A3071" t="str">
            <v/>
          </cell>
          <cell r="B3071" t="str">
            <v/>
          </cell>
          <cell r="C3071" t="str">
            <v/>
          </cell>
          <cell r="D3071" t="str">
            <v/>
          </cell>
          <cell r="E3071" t="str">
            <v/>
          </cell>
          <cell r="G3071" t="str">
            <v/>
          </cell>
          <cell r="H3071" t="str">
            <v/>
          </cell>
          <cell r="I3071" t="str">
            <v/>
          </cell>
          <cell r="K3071" t="str">
            <v/>
          </cell>
        </row>
        <row r="3072">
          <cell r="A3072" t="str">
            <v/>
          </cell>
          <cell r="B3072" t="str">
            <v/>
          </cell>
          <cell r="C3072" t="str">
            <v/>
          </cell>
          <cell r="D3072" t="str">
            <v/>
          </cell>
          <cell r="E3072" t="str">
            <v/>
          </cell>
          <cell r="G3072" t="str">
            <v/>
          </cell>
          <cell r="H3072" t="str">
            <v/>
          </cell>
          <cell r="I3072" t="str">
            <v/>
          </cell>
          <cell r="K3072" t="str">
            <v/>
          </cell>
        </row>
        <row r="3073">
          <cell r="A3073" t="str">
            <v/>
          </cell>
          <cell r="B3073" t="str">
            <v/>
          </cell>
          <cell r="C3073" t="str">
            <v/>
          </cell>
          <cell r="D3073" t="str">
            <v/>
          </cell>
          <cell r="E3073" t="str">
            <v/>
          </cell>
          <cell r="G3073" t="str">
            <v/>
          </cell>
          <cell r="H3073" t="str">
            <v/>
          </cell>
          <cell r="I3073" t="str">
            <v/>
          </cell>
          <cell r="K3073" t="str">
            <v/>
          </cell>
        </row>
        <row r="3074">
          <cell r="A3074" t="str">
            <v/>
          </cell>
          <cell r="B3074" t="str">
            <v/>
          </cell>
          <cell r="C3074" t="str">
            <v/>
          </cell>
          <cell r="D3074" t="str">
            <v/>
          </cell>
          <cell r="E3074" t="str">
            <v/>
          </cell>
          <cell r="G3074" t="str">
            <v/>
          </cell>
          <cell r="H3074" t="str">
            <v/>
          </cell>
          <cell r="I3074" t="str">
            <v/>
          </cell>
          <cell r="K3074" t="str">
            <v/>
          </cell>
        </row>
        <row r="3075">
          <cell r="A3075" t="str">
            <v/>
          </cell>
          <cell r="B3075" t="str">
            <v/>
          </cell>
          <cell r="C3075" t="str">
            <v/>
          </cell>
          <cell r="D3075" t="str">
            <v/>
          </cell>
          <cell r="E3075" t="str">
            <v/>
          </cell>
          <cell r="G3075" t="str">
            <v/>
          </cell>
          <cell r="H3075" t="str">
            <v/>
          </cell>
          <cell r="I3075" t="str">
            <v/>
          </cell>
          <cell r="K3075" t="str">
            <v/>
          </cell>
        </row>
        <row r="3076">
          <cell r="A3076" t="str">
            <v/>
          </cell>
          <cell r="B3076" t="str">
            <v/>
          </cell>
          <cell r="C3076" t="str">
            <v/>
          </cell>
          <cell r="D3076" t="str">
            <v/>
          </cell>
          <cell r="E3076" t="str">
            <v/>
          </cell>
          <cell r="G3076" t="str">
            <v/>
          </cell>
          <cell r="H3076" t="str">
            <v/>
          </cell>
          <cell r="I3076" t="str">
            <v/>
          </cell>
          <cell r="K3076" t="str">
            <v/>
          </cell>
        </row>
        <row r="3077">
          <cell r="A3077" t="str">
            <v/>
          </cell>
          <cell r="B3077" t="str">
            <v/>
          </cell>
          <cell r="C3077" t="str">
            <v/>
          </cell>
          <cell r="D3077" t="str">
            <v/>
          </cell>
          <cell r="E3077" t="str">
            <v/>
          </cell>
          <cell r="G3077" t="str">
            <v/>
          </cell>
          <cell r="H3077" t="str">
            <v/>
          </cell>
          <cell r="I3077" t="str">
            <v/>
          </cell>
          <cell r="K3077" t="str">
            <v/>
          </cell>
        </row>
        <row r="3078">
          <cell r="A3078" t="str">
            <v/>
          </cell>
          <cell r="B3078" t="str">
            <v/>
          </cell>
          <cell r="C3078" t="str">
            <v/>
          </cell>
          <cell r="D3078" t="str">
            <v/>
          </cell>
          <cell r="E3078" t="str">
            <v/>
          </cell>
          <cell r="G3078" t="str">
            <v/>
          </cell>
          <cell r="H3078" t="str">
            <v/>
          </cell>
          <cell r="I3078" t="str">
            <v/>
          </cell>
          <cell r="K3078" t="str">
            <v/>
          </cell>
        </row>
        <row r="3079">
          <cell r="A3079" t="str">
            <v/>
          </cell>
          <cell r="B3079" t="str">
            <v/>
          </cell>
          <cell r="C3079" t="str">
            <v/>
          </cell>
          <cell r="D3079" t="str">
            <v/>
          </cell>
          <cell r="E3079" t="str">
            <v/>
          </cell>
          <cell r="G3079" t="str">
            <v/>
          </cell>
          <cell r="H3079" t="str">
            <v/>
          </cell>
          <cell r="I3079" t="str">
            <v/>
          </cell>
          <cell r="K3079" t="str">
            <v/>
          </cell>
        </row>
        <row r="3080">
          <cell r="A3080" t="str">
            <v/>
          </cell>
          <cell r="B3080" t="str">
            <v/>
          </cell>
          <cell r="C3080" t="str">
            <v/>
          </cell>
          <cell r="D3080" t="str">
            <v/>
          </cell>
          <cell r="E3080" t="str">
            <v/>
          </cell>
          <cell r="G3080" t="str">
            <v/>
          </cell>
          <cell r="H3080" t="str">
            <v/>
          </cell>
          <cell r="I3080" t="str">
            <v/>
          </cell>
          <cell r="K3080" t="str">
            <v/>
          </cell>
        </row>
        <row r="3081">
          <cell r="A3081" t="str">
            <v/>
          </cell>
          <cell r="B3081" t="str">
            <v/>
          </cell>
          <cell r="C3081" t="str">
            <v/>
          </cell>
          <cell r="D3081" t="str">
            <v/>
          </cell>
          <cell r="E3081" t="str">
            <v/>
          </cell>
          <cell r="G3081" t="str">
            <v/>
          </cell>
          <cell r="H3081" t="str">
            <v/>
          </cell>
          <cell r="I3081" t="str">
            <v/>
          </cell>
          <cell r="K3081" t="str">
            <v/>
          </cell>
        </row>
        <row r="3082">
          <cell r="A3082" t="str">
            <v/>
          </cell>
          <cell r="B3082" t="str">
            <v/>
          </cell>
          <cell r="C3082" t="str">
            <v/>
          </cell>
          <cell r="D3082" t="str">
            <v/>
          </cell>
          <cell r="E3082" t="str">
            <v/>
          </cell>
          <cell r="G3082" t="str">
            <v/>
          </cell>
          <cell r="H3082" t="str">
            <v/>
          </cell>
          <cell r="I3082" t="str">
            <v/>
          </cell>
          <cell r="K3082" t="str">
            <v/>
          </cell>
        </row>
        <row r="3083">
          <cell r="A3083" t="str">
            <v/>
          </cell>
          <cell r="B3083" t="str">
            <v/>
          </cell>
          <cell r="C3083" t="str">
            <v/>
          </cell>
          <cell r="D3083" t="str">
            <v/>
          </cell>
          <cell r="E3083" t="str">
            <v/>
          </cell>
          <cell r="G3083" t="str">
            <v/>
          </cell>
          <cell r="H3083" t="str">
            <v/>
          </cell>
          <cell r="I3083" t="str">
            <v/>
          </cell>
          <cell r="K3083" t="str">
            <v/>
          </cell>
        </row>
        <row r="3084">
          <cell r="A3084" t="str">
            <v/>
          </cell>
          <cell r="B3084" t="str">
            <v/>
          </cell>
          <cell r="C3084" t="str">
            <v/>
          </cell>
          <cell r="D3084" t="str">
            <v/>
          </cell>
          <cell r="E3084" t="str">
            <v/>
          </cell>
          <cell r="G3084" t="str">
            <v/>
          </cell>
          <cell r="H3084" t="str">
            <v/>
          </cell>
          <cell r="I3084" t="str">
            <v/>
          </cell>
          <cell r="K3084" t="str">
            <v/>
          </cell>
        </row>
        <row r="3085">
          <cell r="A3085" t="str">
            <v/>
          </cell>
          <cell r="B3085" t="str">
            <v/>
          </cell>
          <cell r="C3085" t="str">
            <v/>
          </cell>
          <cell r="D3085" t="str">
            <v/>
          </cell>
          <cell r="E3085" t="str">
            <v/>
          </cell>
          <cell r="G3085" t="str">
            <v/>
          </cell>
          <cell r="H3085" t="str">
            <v/>
          </cell>
          <cell r="I3085" t="str">
            <v/>
          </cell>
          <cell r="K3085" t="str">
            <v/>
          </cell>
        </row>
        <row r="3086">
          <cell r="A3086" t="str">
            <v/>
          </cell>
          <cell r="B3086" t="str">
            <v/>
          </cell>
          <cell r="C3086" t="str">
            <v/>
          </cell>
          <cell r="D3086" t="str">
            <v/>
          </cell>
          <cell r="E3086" t="str">
            <v/>
          </cell>
          <cell r="G3086" t="str">
            <v/>
          </cell>
          <cell r="H3086" t="str">
            <v/>
          </cell>
          <cell r="I3086" t="str">
            <v/>
          </cell>
          <cell r="K3086" t="str">
            <v/>
          </cell>
        </row>
        <row r="3087">
          <cell r="A3087" t="str">
            <v/>
          </cell>
          <cell r="B3087" t="str">
            <v/>
          </cell>
          <cell r="C3087" t="str">
            <v/>
          </cell>
          <cell r="D3087" t="str">
            <v/>
          </cell>
          <cell r="E3087" t="str">
            <v/>
          </cell>
          <cell r="G3087" t="str">
            <v/>
          </cell>
          <cell r="H3087" t="str">
            <v/>
          </cell>
          <cell r="I3087" t="str">
            <v/>
          </cell>
          <cell r="K3087" t="str">
            <v/>
          </cell>
        </row>
        <row r="3088">
          <cell r="A3088" t="str">
            <v/>
          </cell>
          <cell r="B3088" t="str">
            <v/>
          </cell>
          <cell r="C3088" t="str">
            <v/>
          </cell>
          <cell r="D3088" t="str">
            <v/>
          </cell>
          <cell r="E3088" t="str">
            <v/>
          </cell>
          <cell r="G3088" t="str">
            <v/>
          </cell>
          <cell r="H3088" t="str">
            <v/>
          </cell>
          <cell r="I3088" t="str">
            <v/>
          </cell>
          <cell r="K3088" t="str">
            <v/>
          </cell>
        </row>
        <row r="3089">
          <cell r="A3089" t="str">
            <v/>
          </cell>
          <cell r="B3089" t="str">
            <v/>
          </cell>
          <cell r="C3089" t="str">
            <v/>
          </cell>
          <cell r="D3089" t="str">
            <v/>
          </cell>
          <cell r="E3089" t="str">
            <v/>
          </cell>
          <cell r="G3089" t="str">
            <v/>
          </cell>
          <cell r="H3089" t="str">
            <v/>
          </cell>
          <cell r="I3089" t="str">
            <v/>
          </cell>
          <cell r="K3089" t="str">
            <v/>
          </cell>
        </row>
        <row r="3090">
          <cell r="A3090" t="str">
            <v/>
          </cell>
          <cell r="B3090" t="str">
            <v/>
          </cell>
          <cell r="C3090" t="str">
            <v/>
          </cell>
          <cell r="D3090" t="str">
            <v/>
          </cell>
          <cell r="E3090" t="str">
            <v/>
          </cell>
          <cell r="G3090" t="str">
            <v/>
          </cell>
          <cell r="H3090" t="str">
            <v/>
          </cell>
          <cell r="I3090" t="str">
            <v/>
          </cell>
          <cell r="K3090" t="str">
            <v/>
          </cell>
        </row>
        <row r="3091">
          <cell r="A3091" t="str">
            <v/>
          </cell>
          <cell r="B3091" t="str">
            <v/>
          </cell>
          <cell r="C3091" t="str">
            <v/>
          </cell>
          <cell r="D3091" t="str">
            <v/>
          </cell>
          <cell r="E3091" t="str">
            <v/>
          </cell>
          <cell r="G3091" t="str">
            <v/>
          </cell>
          <cell r="H3091" t="str">
            <v/>
          </cell>
          <cell r="I3091" t="str">
            <v/>
          </cell>
          <cell r="K3091" t="str">
            <v/>
          </cell>
        </row>
        <row r="3092">
          <cell r="A3092" t="str">
            <v/>
          </cell>
          <cell r="B3092" t="str">
            <v/>
          </cell>
          <cell r="C3092" t="str">
            <v/>
          </cell>
          <cell r="D3092" t="str">
            <v/>
          </cell>
          <cell r="E3092" t="str">
            <v/>
          </cell>
          <cell r="G3092" t="str">
            <v/>
          </cell>
          <cell r="H3092" t="str">
            <v/>
          </cell>
          <cell r="I3092" t="str">
            <v/>
          </cell>
          <cell r="K3092" t="str">
            <v/>
          </cell>
        </row>
        <row r="3093">
          <cell r="A3093" t="str">
            <v/>
          </cell>
          <cell r="B3093" t="str">
            <v/>
          </cell>
          <cell r="C3093" t="str">
            <v/>
          </cell>
          <cell r="D3093" t="str">
            <v/>
          </cell>
          <cell r="E3093" t="str">
            <v/>
          </cell>
          <cell r="G3093" t="str">
            <v/>
          </cell>
          <cell r="H3093" t="str">
            <v/>
          </cell>
          <cell r="I3093" t="str">
            <v/>
          </cell>
          <cell r="K3093" t="str">
            <v/>
          </cell>
        </row>
        <row r="3094">
          <cell r="A3094" t="str">
            <v/>
          </cell>
          <cell r="B3094" t="str">
            <v/>
          </cell>
          <cell r="C3094" t="str">
            <v/>
          </cell>
          <cell r="D3094" t="str">
            <v/>
          </cell>
          <cell r="E3094" t="str">
            <v/>
          </cell>
          <cell r="G3094" t="str">
            <v/>
          </cell>
          <cell r="H3094" t="str">
            <v/>
          </cell>
          <cell r="I3094" t="str">
            <v/>
          </cell>
          <cell r="K3094" t="str">
            <v/>
          </cell>
        </row>
        <row r="3095">
          <cell r="A3095" t="str">
            <v/>
          </cell>
          <cell r="B3095" t="str">
            <v/>
          </cell>
          <cell r="C3095" t="str">
            <v/>
          </cell>
          <cell r="D3095" t="str">
            <v/>
          </cell>
          <cell r="E3095" t="str">
            <v/>
          </cell>
          <cell r="G3095" t="str">
            <v/>
          </cell>
          <cell r="H3095" t="str">
            <v/>
          </cell>
          <cell r="I3095" t="str">
            <v/>
          </cell>
          <cell r="K3095" t="str">
            <v/>
          </cell>
        </row>
        <row r="3096">
          <cell r="A3096" t="str">
            <v/>
          </cell>
          <cell r="B3096" t="str">
            <v/>
          </cell>
          <cell r="C3096" t="str">
            <v/>
          </cell>
          <cell r="D3096" t="str">
            <v/>
          </cell>
          <cell r="E3096" t="str">
            <v/>
          </cell>
          <cell r="G3096" t="str">
            <v/>
          </cell>
          <cell r="H3096" t="str">
            <v/>
          </cell>
          <cell r="I3096" t="str">
            <v/>
          </cell>
          <cell r="K3096" t="str">
            <v/>
          </cell>
        </row>
        <row r="3097">
          <cell r="A3097" t="str">
            <v/>
          </cell>
          <cell r="B3097" t="str">
            <v/>
          </cell>
          <cell r="C3097" t="str">
            <v/>
          </cell>
          <cell r="D3097" t="str">
            <v/>
          </cell>
          <cell r="E3097" t="str">
            <v/>
          </cell>
          <cell r="G3097" t="str">
            <v/>
          </cell>
          <cell r="H3097" t="str">
            <v/>
          </cell>
          <cell r="I3097" t="str">
            <v/>
          </cell>
          <cell r="K3097" t="str">
            <v/>
          </cell>
        </row>
        <row r="3098">
          <cell r="A3098" t="str">
            <v/>
          </cell>
          <cell r="B3098" t="str">
            <v/>
          </cell>
          <cell r="C3098" t="str">
            <v/>
          </cell>
          <cell r="D3098" t="str">
            <v/>
          </cell>
          <cell r="E3098" t="str">
            <v/>
          </cell>
          <cell r="G3098" t="str">
            <v/>
          </cell>
          <cell r="H3098" t="str">
            <v/>
          </cell>
          <cell r="I3098" t="str">
            <v/>
          </cell>
          <cell r="K3098" t="str">
            <v/>
          </cell>
        </row>
        <row r="3099">
          <cell r="A3099" t="str">
            <v/>
          </cell>
          <cell r="B3099" t="str">
            <v/>
          </cell>
          <cell r="C3099" t="str">
            <v/>
          </cell>
          <cell r="D3099" t="str">
            <v/>
          </cell>
          <cell r="E3099" t="str">
            <v/>
          </cell>
          <cell r="G3099" t="str">
            <v/>
          </cell>
          <cell r="H3099" t="str">
            <v/>
          </cell>
          <cell r="I3099" t="str">
            <v/>
          </cell>
          <cell r="K3099" t="str">
            <v/>
          </cell>
        </row>
        <row r="3100">
          <cell r="A3100" t="str">
            <v/>
          </cell>
          <cell r="B3100" t="str">
            <v/>
          </cell>
          <cell r="C3100" t="str">
            <v/>
          </cell>
          <cell r="D3100" t="str">
            <v/>
          </cell>
          <cell r="E3100" t="str">
            <v/>
          </cell>
          <cell r="G3100" t="str">
            <v/>
          </cell>
          <cell r="H3100" t="str">
            <v/>
          </cell>
          <cell r="I3100" t="str">
            <v/>
          </cell>
          <cell r="K3100" t="str">
            <v/>
          </cell>
        </row>
        <row r="3101">
          <cell r="A3101" t="str">
            <v/>
          </cell>
          <cell r="B3101" t="str">
            <v/>
          </cell>
          <cell r="C3101" t="str">
            <v/>
          </cell>
          <cell r="D3101" t="str">
            <v/>
          </cell>
          <cell r="E3101" t="str">
            <v/>
          </cell>
          <cell r="G3101" t="str">
            <v/>
          </cell>
          <cell r="H3101" t="str">
            <v/>
          </cell>
          <cell r="I3101" t="str">
            <v/>
          </cell>
          <cell r="K3101" t="str">
            <v/>
          </cell>
        </row>
        <row r="3102">
          <cell r="A3102" t="str">
            <v/>
          </cell>
          <cell r="B3102" t="str">
            <v/>
          </cell>
          <cell r="C3102" t="str">
            <v/>
          </cell>
          <cell r="D3102" t="str">
            <v/>
          </cell>
          <cell r="E3102" t="str">
            <v/>
          </cell>
          <cell r="G3102" t="str">
            <v/>
          </cell>
          <cell r="H3102" t="str">
            <v/>
          </cell>
          <cell r="I3102" t="str">
            <v/>
          </cell>
          <cell r="K3102" t="str">
            <v/>
          </cell>
        </row>
        <row r="3103">
          <cell r="A3103" t="str">
            <v/>
          </cell>
          <cell r="B3103" t="str">
            <v/>
          </cell>
          <cell r="C3103" t="str">
            <v/>
          </cell>
          <cell r="D3103" t="str">
            <v/>
          </cell>
          <cell r="E3103" t="str">
            <v/>
          </cell>
          <cell r="G3103" t="str">
            <v/>
          </cell>
          <cell r="H3103" t="str">
            <v/>
          </cell>
          <cell r="I3103" t="str">
            <v/>
          </cell>
          <cell r="K3103" t="str">
            <v/>
          </cell>
        </row>
        <row r="3104">
          <cell r="A3104" t="str">
            <v/>
          </cell>
          <cell r="B3104" t="str">
            <v/>
          </cell>
          <cell r="C3104" t="str">
            <v/>
          </cell>
          <cell r="D3104" t="str">
            <v/>
          </cell>
          <cell r="E3104" t="str">
            <v/>
          </cell>
          <cell r="G3104" t="str">
            <v/>
          </cell>
          <cell r="H3104" t="str">
            <v/>
          </cell>
          <cell r="I3104" t="str">
            <v/>
          </cell>
          <cell r="K3104" t="str">
            <v/>
          </cell>
        </row>
        <row r="3105">
          <cell r="A3105" t="str">
            <v/>
          </cell>
          <cell r="B3105" t="str">
            <v/>
          </cell>
          <cell r="C3105" t="str">
            <v/>
          </cell>
          <cell r="D3105" t="str">
            <v/>
          </cell>
          <cell r="E3105" t="str">
            <v/>
          </cell>
          <cell r="G3105" t="str">
            <v/>
          </cell>
          <cell r="H3105" t="str">
            <v/>
          </cell>
          <cell r="I3105" t="str">
            <v/>
          </cell>
          <cell r="K3105" t="str">
            <v/>
          </cell>
        </row>
        <row r="3106">
          <cell r="A3106" t="str">
            <v/>
          </cell>
          <cell r="B3106" t="str">
            <v/>
          </cell>
          <cell r="C3106" t="str">
            <v/>
          </cell>
          <cell r="D3106" t="str">
            <v/>
          </cell>
          <cell r="E3106" t="str">
            <v/>
          </cell>
          <cell r="G3106" t="str">
            <v/>
          </cell>
          <cell r="H3106" t="str">
            <v/>
          </cell>
          <cell r="I3106" t="str">
            <v/>
          </cell>
          <cell r="K3106" t="str">
            <v/>
          </cell>
        </row>
        <row r="3107">
          <cell r="A3107" t="str">
            <v/>
          </cell>
          <cell r="B3107" t="str">
            <v/>
          </cell>
          <cell r="C3107" t="str">
            <v/>
          </cell>
          <cell r="D3107" t="str">
            <v/>
          </cell>
          <cell r="E3107" t="str">
            <v/>
          </cell>
          <cell r="G3107" t="str">
            <v/>
          </cell>
          <cell r="H3107" t="str">
            <v/>
          </cell>
          <cell r="I3107" t="str">
            <v/>
          </cell>
          <cell r="K3107" t="str">
            <v/>
          </cell>
        </row>
        <row r="3108">
          <cell r="A3108" t="str">
            <v/>
          </cell>
          <cell r="B3108" t="str">
            <v/>
          </cell>
          <cell r="C3108" t="str">
            <v/>
          </cell>
          <cell r="D3108" t="str">
            <v/>
          </cell>
          <cell r="E3108" t="str">
            <v/>
          </cell>
          <cell r="G3108" t="str">
            <v/>
          </cell>
          <cell r="H3108" t="str">
            <v/>
          </cell>
          <cell r="I3108" t="str">
            <v/>
          </cell>
          <cell r="K3108" t="str">
            <v/>
          </cell>
        </row>
        <row r="3109">
          <cell r="A3109" t="str">
            <v/>
          </cell>
          <cell r="B3109" t="str">
            <v/>
          </cell>
          <cell r="C3109" t="str">
            <v/>
          </cell>
          <cell r="D3109" t="str">
            <v/>
          </cell>
          <cell r="E3109" t="str">
            <v/>
          </cell>
          <cell r="G3109" t="str">
            <v/>
          </cell>
          <cell r="H3109" t="str">
            <v/>
          </cell>
          <cell r="I3109" t="str">
            <v/>
          </cell>
          <cell r="K3109" t="str">
            <v/>
          </cell>
        </row>
        <row r="3110">
          <cell r="A3110" t="str">
            <v/>
          </cell>
          <cell r="B3110" t="str">
            <v/>
          </cell>
          <cell r="C3110" t="str">
            <v/>
          </cell>
          <cell r="D3110" t="str">
            <v/>
          </cell>
          <cell r="E3110" t="str">
            <v/>
          </cell>
          <cell r="G3110" t="str">
            <v/>
          </cell>
          <cell r="H3110" t="str">
            <v/>
          </cell>
          <cell r="I3110" t="str">
            <v/>
          </cell>
          <cell r="K3110" t="str">
            <v/>
          </cell>
        </row>
        <row r="3111">
          <cell r="A3111" t="str">
            <v/>
          </cell>
          <cell r="B3111" t="str">
            <v/>
          </cell>
          <cell r="C3111" t="str">
            <v/>
          </cell>
          <cell r="D3111" t="str">
            <v/>
          </cell>
          <cell r="E3111" t="str">
            <v/>
          </cell>
          <cell r="G3111" t="str">
            <v/>
          </cell>
          <cell r="H3111" t="str">
            <v/>
          </cell>
          <cell r="I3111" t="str">
            <v/>
          </cell>
          <cell r="K3111" t="str">
            <v/>
          </cell>
        </row>
        <row r="3112">
          <cell r="A3112" t="str">
            <v/>
          </cell>
          <cell r="B3112" t="str">
            <v/>
          </cell>
          <cell r="C3112" t="str">
            <v/>
          </cell>
          <cell r="D3112" t="str">
            <v/>
          </cell>
          <cell r="E3112" t="str">
            <v/>
          </cell>
          <cell r="G3112" t="str">
            <v/>
          </cell>
          <cell r="H3112" t="str">
            <v/>
          </cell>
          <cell r="I3112" t="str">
            <v/>
          </cell>
          <cell r="K3112" t="str">
            <v/>
          </cell>
        </row>
        <row r="3113">
          <cell r="A3113" t="str">
            <v/>
          </cell>
          <cell r="B3113" t="str">
            <v/>
          </cell>
          <cell r="C3113" t="str">
            <v/>
          </cell>
          <cell r="D3113" t="str">
            <v/>
          </cell>
          <cell r="E3113" t="str">
            <v/>
          </cell>
          <cell r="G3113" t="str">
            <v/>
          </cell>
          <cell r="H3113" t="str">
            <v/>
          </cell>
          <cell r="I3113" t="str">
            <v/>
          </cell>
          <cell r="K3113" t="str">
            <v/>
          </cell>
        </row>
        <row r="3114">
          <cell r="A3114" t="str">
            <v/>
          </cell>
          <cell r="B3114" t="str">
            <v/>
          </cell>
          <cell r="C3114" t="str">
            <v/>
          </cell>
          <cell r="D3114" t="str">
            <v/>
          </cell>
          <cell r="E3114" t="str">
            <v/>
          </cell>
          <cell r="G3114" t="str">
            <v/>
          </cell>
          <cell r="H3114" t="str">
            <v/>
          </cell>
          <cell r="I3114" t="str">
            <v/>
          </cell>
          <cell r="K3114" t="str">
            <v/>
          </cell>
        </row>
        <row r="3115">
          <cell r="A3115" t="str">
            <v/>
          </cell>
          <cell r="B3115" t="str">
            <v/>
          </cell>
          <cell r="C3115" t="str">
            <v/>
          </cell>
          <cell r="D3115" t="str">
            <v/>
          </cell>
          <cell r="E3115" t="str">
            <v/>
          </cell>
          <cell r="G3115" t="str">
            <v/>
          </cell>
          <cell r="H3115" t="str">
            <v/>
          </cell>
          <cell r="I3115" t="str">
            <v/>
          </cell>
          <cell r="K3115" t="str">
            <v/>
          </cell>
        </row>
        <row r="3116">
          <cell r="A3116" t="str">
            <v/>
          </cell>
          <cell r="B3116" t="str">
            <v/>
          </cell>
          <cell r="C3116" t="str">
            <v/>
          </cell>
          <cell r="D3116" t="str">
            <v/>
          </cell>
          <cell r="E3116" t="str">
            <v/>
          </cell>
          <cell r="G3116" t="str">
            <v/>
          </cell>
          <cell r="H3116" t="str">
            <v/>
          </cell>
          <cell r="I3116" t="str">
            <v/>
          </cell>
          <cell r="K3116" t="str">
            <v/>
          </cell>
        </row>
        <row r="3117">
          <cell r="A3117" t="str">
            <v/>
          </cell>
          <cell r="B3117" t="str">
            <v/>
          </cell>
          <cell r="C3117" t="str">
            <v/>
          </cell>
          <cell r="D3117" t="str">
            <v/>
          </cell>
          <cell r="E3117" t="str">
            <v/>
          </cell>
          <cell r="G3117" t="str">
            <v/>
          </cell>
          <cell r="H3117" t="str">
            <v/>
          </cell>
          <cell r="I3117" t="str">
            <v/>
          </cell>
          <cell r="K3117" t="str">
            <v/>
          </cell>
        </row>
        <row r="3118">
          <cell r="A3118" t="str">
            <v/>
          </cell>
          <cell r="B3118" t="str">
            <v/>
          </cell>
          <cell r="C3118" t="str">
            <v/>
          </cell>
          <cell r="D3118" t="str">
            <v/>
          </cell>
          <cell r="E3118" t="str">
            <v/>
          </cell>
          <cell r="G3118" t="str">
            <v/>
          </cell>
          <cell r="H3118" t="str">
            <v/>
          </cell>
          <cell r="I3118" t="str">
            <v/>
          </cell>
          <cell r="K3118" t="str">
            <v/>
          </cell>
        </row>
        <row r="3119">
          <cell r="A3119" t="str">
            <v/>
          </cell>
          <cell r="B3119" t="str">
            <v/>
          </cell>
          <cell r="C3119" t="str">
            <v/>
          </cell>
          <cell r="D3119" t="str">
            <v/>
          </cell>
          <cell r="E3119" t="str">
            <v/>
          </cell>
          <cell r="G3119" t="str">
            <v/>
          </cell>
          <cell r="H3119" t="str">
            <v/>
          </cell>
          <cell r="I3119" t="str">
            <v/>
          </cell>
          <cell r="K3119" t="str">
            <v/>
          </cell>
        </row>
        <row r="3120">
          <cell r="A3120" t="str">
            <v/>
          </cell>
          <cell r="B3120" t="str">
            <v/>
          </cell>
          <cell r="C3120" t="str">
            <v/>
          </cell>
          <cell r="D3120" t="str">
            <v/>
          </cell>
          <cell r="E3120" t="str">
            <v/>
          </cell>
          <cell r="G3120" t="str">
            <v/>
          </cell>
          <cell r="H3120" t="str">
            <v/>
          </cell>
          <cell r="I3120" t="str">
            <v/>
          </cell>
          <cell r="K3120" t="str">
            <v/>
          </cell>
        </row>
        <row r="3121">
          <cell r="A3121" t="str">
            <v/>
          </cell>
          <cell r="B3121" t="str">
            <v/>
          </cell>
          <cell r="C3121" t="str">
            <v/>
          </cell>
          <cell r="D3121" t="str">
            <v/>
          </cell>
          <cell r="E3121" t="str">
            <v/>
          </cell>
          <cell r="G3121" t="str">
            <v/>
          </cell>
          <cell r="H3121" t="str">
            <v/>
          </cell>
          <cell r="I3121" t="str">
            <v/>
          </cell>
          <cell r="K3121" t="str">
            <v/>
          </cell>
        </row>
        <row r="3122">
          <cell r="A3122" t="str">
            <v/>
          </cell>
          <cell r="B3122" t="str">
            <v/>
          </cell>
          <cell r="C3122" t="str">
            <v/>
          </cell>
          <cell r="D3122" t="str">
            <v/>
          </cell>
          <cell r="E3122" t="str">
            <v/>
          </cell>
          <cell r="G3122" t="str">
            <v/>
          </cell>
          <cell r="H3122" t="str">
            <v/>
          </cell>
          <cell r="I3122" t="str">
            <v/>
          </cell>
          <cell r="K3122" t="str">
            <v/>
          </cell>
        </row>
        <row r="3123">
          <cell r="A3123" t="str">
            <v/>
          </cell>
          <cell r="B3123" t="str">
            <v/>
          </cell>
          <cell r="C3123" t="str">
            <v/>
          </cell>
          <cell r="D3123" t="str">
            <v/>
          </cell>
          <cell r="E3123" t="str">
            <v/>
          </cell>
          <cell r="G3123" t="str">
            <v/>
          </cell>
          <cell r="H3123" t="str">
            <v/>
          </cell>
          <cell r="I3123" t="str">
            <v/>
          </cell>
          <cell r="K3123" t="str">
            <v/>
          </cell>
        </row>
        <row r="3124">
          <cell r="A3124" t="str">
            <v/>
          </cell>
          <cell r="B3124" t="str">
            <v/>
          </cell>
          <cell r="C3124" t="str">
            <v/>
          </cell>
          <cell r="D3124" t="str">
            <v/>
          </cell>
          <cell r="E3124" t="str">
            <v/>
          </cell>
          <cell r="G3124" t="str">
            <v/>
          </cell>
          <cell r="H3124" t="str">
            <v/>
          </cell>
          <cell r="I3124" t="str">
            <v/>
          </cell>
          <cell r="K3124" t="str">
            <v/>
          </cell>
        </row>
        <row r="3125">
          <cell r="A3125" t="str">
            <v/>
          </cell>
          <cell r="B3125" t="str">
            <v/>
          </cell>
          <cell r="C3125" t="str">
            <v/>
          </cell>
          <cell r="D3125" t="str">
            <v/>
          </cell>
          <cell r="E3125" t="str">
            <v/>
          </cell>
          <cell r="G3125" t="str">
            <v/>
          </cell>
          <cell r="H3125" t="str">
            <v/>
          </cell>
          <cell r="I3125" t="str">
            <v/>
          </cell>
          <cell r="K3125" t="str">
            <v/>
          </cell>
        </row>
        <row r="3126">
          <cell r="A3126" t="str">
            <v/>
          </cell>
          <cell r="B3126" t="str">
            <v/>
          </cell>
          <cell r="C3126" t="str">
            <v/>
          </cell>
          <cell r="D3126" t="str">
            <v/>
          </cell>
          <cell r="E3126" t="str">
            <v/>
          </cell>
          <cell r="G3126" t="str">
            <v/>
          </cell>
          <cell r="H3126" t="str">
            <v/>
          </cell>
          <cell r="I3126" t="str">
            <v/>
          </cell>
          <cell r="K3126" t="str">
            <v/>
          </cell>
        </row>
        <row r="3127">
          <cell r="A3127" t="str">
            <v/>
          </cell>
          <cell r="B3127" t="str">
            <v/>
          </cell>
          <cell r="C3127" t="str">
            <v/>
          </cell>
          <cell r="D3127" t="str">
            <v/>
          </cell>
          <cell r="E3127" t="str">
            <v/>
          </cell>
          <cell r="G3127" t="str">
            <v/>
          </cell>
          <cell r="H3127" t="str">
            <v/>
          </cell>
          <cell r="I3127" t="str">
            <v/>
          </cell>
          <cell r="K3127" t="str">
            <v/>
          </cell>
        </row>
        <row r="3128">
          <cell r="A3128" t="str">
            <v/>
          </cell>
          <cell r="B3128" t="str">
            <v/>
          </cell>
          <cell r="C3128" t="str">
            <v/>
          </cell>
          <cell r="D3128" t="str">
            <v/>
          </cell>
          <cell r="E3128" t="str">
            <v/>
          </cell>
          <cell r="G3128" t="str">
            <v/>
          </cell>
          <cell r="H3128" t="str">
            <v/>
          </cell>
          <cell r="I3128" t="str">
            <v/>
          </cell>
          <cell r="K3128" t="str">
            <v/>
          </cell>
        </row>
        <row r="3129">
          <cell r="A3129" t="str">
            <v/>
          </cell>
          <cell r="B3129" t="str">
            <v/>
          </cell>
          <cell r="C3129" t="str">
            <v/>
          </cell>
          <cell r="D3129" t="str">
            <v/>
          </cell>
          <cell r="E3129" t="str">
            <v/>
          </cell>
          <cell r="G3129" t="str">
            <v/>
          </cell>
          <cell r="H3129" t="str">
            <v/>
          </cell>
          <cell r="I3129" t="str">
            <v/>
          </cell>
          <cell r="K3129" t="str">
            <v/>
          </cell>
        </row>
        <row r="3130">
          <cell r="A3130" t="str">
            <v/>
          </cell>
          <cell r="B3130" t="str">
            <v/>
          </cell>
          <cell r="C3130" t="str">
            <v/>
          </cell>
          <cell r="D3130" t="str">
            <v/>
          </cell>
          <cell r="E3130" t="str">
            <v/>
          </cell>
          <cell r="G3130" t="str">
            <v/>
          </cell>
          <cell r="H3130" t="str">
            <v/>
          </cell>
          <cell r="I3130" t="str">
            <v/>
          </cell>
          <cell r="K3130" t="str">
            <v/>
          </cell>
        </row>
        <row r="3131">
          <cell r="A3131" t="str">
            <v/>
          </cell>
          <cell r="B3131" t="str">
            <v/>
          </cell>
          <cell r="C3131" t="str">
            <v/>
          </cell>
          <cell r="D3131" t="str">
            <v/>
          </cell>
          <cell r="E3131" t="str">
            <v/>
          </cell>
          <cell r="G3131" t="str">
            <v/>
          </cell>
          <cell r="H3131" t="str">
            <v/>
          </cell>
          <cell r="I3131" t="str">
            <v/>
          </cell>
          <cell r="K3131" t="str">
            <v/>
          </cell>
        </row>
        <row r="3132">
          <cell r="A3132" t="str">
            <v/>
          </cell>
          <cell r="B3132" t="str">
            <v/>
          </cell>
          <cell r="C3132" t="str">
            <v/>
          </cell>
          <cell r="D3132" t="str">
            <v/>
          </cell>
          <cell r="E3132" t="str">
            <v/>
          </cell>
          <cell r="G3132" t="str">
            <v/>
          </cell>
          <cell r="H3132" t="str">
            <v/>
          </cell>
          <cell r="I3132" t="str">
            <v/>
          </cell>
          <cell r="K3132" t="str">
            <v/>
          </cell>
        </row>
        <row r="3133">
          <cell r="A3133" t="str">
            <v/>
          </cell>
          <cell r="B3133" t="str">
            <v/>
          </cell>
          <cell r="C3133" t="str">
            <v/>
          </cell>
          <cell r="D3133" t="str">
            <v/>
          </cell>
          <cell r="E3133" t="str">
            <v/>
          </cell>
          <cell r="G3133" t="str">
            <v/>
          </cell>
          <cell r="H3133" t="str">
            <v/>
          </cell>
          <cell r="I3133" t="str">
            <v/>
          </cell>
          <cell r="K3133" t="str">
            <v/>
          </cell>
        </row>
        <row r="3134">
          <cell r="A3134" t="str">
            <v/>
          </cell>
          <cell r="B3134" t="str">
            <v/>
          </cell>
          <cell r="C3134" t="str">
            <v/>
          </cell>
          <cell r="D3134" t="str">
            <v/>
          </cell>
          <cell r="E3134" t="str">
            <v/>
          </cell>
          <cell r="G3134" t="str">
            <v/>
          </cell>
          <cell r="H3134" t="str">
            <v/>
          </cell>
          <cell r="I3134" t="str">
            <v/>
          </cell>
          <cell r="K3134" t="str">
            <v/>
          </cell>
        </row>
        <row r="3135">
          <cell r="A3135" t="str">
            <v/>
          </cell>
          <cell r="B3135" t="str">
            <v/>
          </cell>
          <cell r="C3135" t="str">
            <v/>
          </cell>
          <cell r="D3135" t="str">
            <v/>
          </cell>
          <cell r="E3135" t="str">
            <v/>
          </cell>
          <cell r="G3135" t="str">
            <v/>
          </cell>
          <cell r="H3135" t="str">
            <v/>
          </cell>
          <cell r="I3135" t="str">
            <v/>
          </cell>
          <cell r="K3135" t="str">
            <v/>
          </cell>
        </row>
        <row r="3136">
          <cell r="A3136" t="str">
            <v/>
          </cell>
          <cell r="B3136" t="str">
            <v/>
          </cell>
          <cell r="C3136" t="str">
            <v/>
          </cell>
          <cell r="D3136" t="str">
            <v/>
          </cell>
          <cell r="E3136" t="str">
            <v/>
          </cell>
          <cell r="G3136" t="str">
            <v/>
          </cell>
          <cell r="H3136" t="str">
            <v/>
          </cell>
          <cell r="I3136" t="str">
            <v/>
          </cell>
          <cell r="K3136" t="str">
            <v/>
          </cell>
        </row>
        <row r="3137">
          <cell r="A3137" t="str">
            <v/>
          </cell>
          <cell r="B3137" t="str">
            <v/>
          </cell>
          <cell r="C3137" t="str">
            <v/>
          </cell>
          <cell r="D3137" t="str">
            <v/>
          </cell>
          <cell r="E3137" t="str">
            <v/>
          </cell>
          <cell r="G3137" t="str">
            <v/>
          </cell>
          <cell r="H3137" t="str">
            <v/>
          </cell>
          <cell r="I3137" t="str">
            <v/>
          </cell>
          <cell r="K3137" t="str">
            <v/>
          </cell>
        </row>
        <row r="3138">
          <cell r="A3138" t="str">
            <v/>
          </cell>
          <cell r="B3138" t="str">
            <v/>
          </cell>
          <cell r="C3138" t="str">
            <v/>
          </cell>
          <cell r="D3138" t="str">
            <v/>
          </cell>
          <cell r="E3138" t="str">
            <v/>
          </cell>
          <cell r="G3138" t="str">
            <v/>
          </cell>
          <cell r="H3138" t="str">
            <v/>
          </cell>
          <cell r="I3138" t="str">
            <v/>
          </cell>
          <cell r="K3138" t="str">
            <v/>
          </cell>
        </row>
        <row r="3139">
          <cell r="A3139" t="str">
            <v/>
          </cell>
          <cell r="B3139" t="str">
            <v/>
          </cell>
          <cell r="C3139" t="str">
            <v/>
          </cell>
          <cell r="D3139" t="str">
            <v/>
          </cell>
          <cell r="E3139" t="str">
            <v/>
          </cell>
          <cell r="G3139" t="str">
            <v/>
          </cell>
          <cell r="H3139" t="str">
            <v/>
          </cell>
          <cell r="I3139" t="str">
            <v/>
          </cell>
          <cell r="K3139" t="str">
            <v/>
          </cell>
        </row>
        <row r="3140">
          <cell r="A3140" t="str">
            <v/>
          </cell>
          <cell r="B3140" t="str">
            <v/>
          </cell>
          <cell r="C3140" t="str">
            <v/>
          </cell>
          <cell r="D3140" t="str">
            <v/>
          </cell>
          <cell r="E3140" t="str">
            <v/>
          </cell>
          <cell r="G3140" t="str">
            <v/>
          </cell>
          <cell r="H3140" t="str">
            <v/>
          </cell>
          <cell r="I3140" t="str">
            <v/>
          </cell>
          <cell r="K3140" t="str">
            <v/>
          </cell>
        </row>
        <row r="3141">
          <cell r="A3141" t="str">
            <v/>
          </cell>
          <cell r="B3141" t="str">
            <v/>
          </cell>
          <cell r="C3141" t="str">
            <v/>
          </cell>
          <cell r="D3141" t="str">
            <v/>
          </cell>
          <cell r="E3141" t="str">
            <v/>
          </cell>
          <cell r="G3141" t="str">
            <v/>
          </cell>
          <cell r="H3141" t="str">
            <v/>
          </cell>
          <cell r="I3141" t="str">
            <v/>
          </cell>
          <cell r="K3141" t="str">
            <v/>
          </cell>
        </row>
        <row r="3142">
          <cell r="A3142" t="str">
            <v/>
          </cell>
          <cell r="B3142" t="str">
            <v/>
          </cell>
          <cell r="C3142" t="str">
            <v/>
          </cell>
          <cell r="D3142" t="str">
            <v/>
          </cell>
          <cell r="E3142" t="str">
            <v/>
          </cell>
          <cell r="G3142" t="str">
            <v/>
          </cell>
          <cell r="H3142" t="str">
            <v/>
          </cell>
          <cell r="I3142" t="str">
            <v/>
          </cell>
          <cell r="K3142" t="str">
            <v/>
          </cell>
        </row>
        <row r="3143">
          <cell r="A3143" t="str">
            <v/>
          </cell>
          <cell r="B3143" t="str">
            <v/>
          </cell>
          <cell r="C3143" t="str">
            <v/>
          </cell>
          <cell r="D3143" t="str">
            <v/>
          </cell>
          <cell r="E3143" t="str">
            <v/>
          </cell>
          <cell r="G3143" t="str">
            <v/>
          </cell>
          <cell r="H3143" t="str">
            <v/>
          </cell>
          <cell r="I3143" t="str">
            <v/>
          </cell>
          <cell r="K3143" t="str">
            <v/>
          </cell>
        </row>
        <row r="3144">
          <cell r="A3144" t="str">
            <v/>
          </cell>
          <cell r="B3144" t="str">
            <v/>
          </cell>
          <cell r="C3144" t="str">
            <v/>
          </cell>
          <cell r="D3144" t="str">
            <v/>
          </cell>
          <cell r="E3144" t="str">
            <v/>
          </cell>
          <cell r="G3144" t="str">
            <v/>
          </cell>
          <cell r="H3144" t="str">
            <v/>
          </cell>
          <cell r="I3144" t="str">
            <v/>
          </cell>
          <cell r="K3144" t="str">
            <v/>
          </cell>
        </row>
        <row r="3145">
          <cell r="A3145" t="str">
            <v/>
          </cell>
          <cell r="B3145" t="str">
            <v/>
          </cell>
          <cell r="C3145" t="str">
            <v/>
          </cell>
          <cell r="D3145" t="str">
            <v/>
          </cell>
          <cell r="E3145" t="str">
            <v/>
          </cell>
          <cell r="G3145" t="str">
            <v/>
          </cell>
          <cell r="H3145" t="str">
            <v/>
          </cell>
          <cell r="I3145" t="str">
            <v/>
          </cell>
          <cell r="K3145" t="str">
            <v/>
          </cell>
        </row>
        <row r="3146">
          <cell r="A3146" t="str">
            <v/>
          </cell>
          <cell r="B3146" t="str">
            <v/>
          </cell>
          <cell r="C3146" t="str">
            <v/>
          </cell>
          <cell r="D3146" t="str">
            <v/>
          </cell>
          <cell r="E3146" t="str">
            <v/>
          </cell>
          <cell r="G3146" t="str">
            <v/>
          </cell>
          <cell r="H3146" t="str">
            <v/>
          </cell>
          <cell r="I3146" t="str">
            <v/>
          </cell>
          <cell r="K3146" t="str">
            <v/>
          </cell>
        </row>
        <row r="3147">
          <cell r="A3147" t="str">
            <v/>
          </cell>
          <cell r="B3147" t="str">
            <v/>
          </cell>
          <cell r="C3147" t="str">
            <v/>
          </cell>
          <cell r="D3147" t="str">
            <v/>
          </cell>
          <cell r="E3147" t="str">
            <v/>
          </cell>
          <cell r="G3147" t="str">
            <v/>
          </cell>
          <cell r="H3147" t="str">
            <v/>
          </cell>
          <cell r="I3147" t="str">
            <v/>
          </cell>
          <cell r="K3147" t="str">
            <v/>
          </cell>
        </row>
        <row r="3148">
          <cell r="A3148" t="str">
            <v/>
          </cell>
          <cell r="B3148" t="str">
            <v/>
          </cell>
          <cell r="C3148" t="str">
            <v/>
          </cell>
          <cell r="D3148" t="str">
            <v/>
          </cell>
          <cell r="E3148" t="str">
            <v/>
          </cell>
          <cell r="G3148" t="str">
            <v/>
          </cell>
          <cell r="H3148" t="str">
            <v/>
          </cell>
          <cell r="I3148" t="str">
            <v/>
          </cell>
          <cell r="K3148" t="str">
            <v/>
          </cell>
        </row>
        <row r="3149">
          <cell r="A3149" t="str">
            <v/>
          </cell>
          <cell r="B3149" t="str">
            <v/>
          </cell>
          <cell r="C3149" t="str">
            <v/>
          </cell>
          <cell r="D3149" t="str">
            <v/>
          </cell>
          <cell r="E3149" t="str">
            <v/>
          </cell>
          <cell r="G3149" t="str">
            <v/>
          </cell>
          <cell r="H3149" t="str">
            <v/>
          </cell>
          <cell r="I3149" t="str">
            <v/>
          </cell>
          <cell r="K3149" t="str">
            <v/>
          </cell>
        </row>
        <row r="3150">
          <cell r="A3150" t="str">
            <v/>
          </cell>
          <cell r="B3150" t="str">
            <v/>
          </cell>
          <cell r="C3150" t="str">
            <v/>
          </cell>
          <cell r="D3150" t="str">
            <v/>
          </cell>
          <cell r="E3150" t="str">
            <v/>
          </cell>
          <cell r="G3150" t="str">
            <v/>
          </cell>
          <cell r="H3150" t="str">
            <v/>
          </cell>
          <cell r="I3150" t="str">
            <v/>
          </cell>
          <cell r="K3150" t="str">
            <v/>
          </cell>
        </row>
        <row r="3151">
          <cell r="A3151" t="str">
            <v/>
          </cell>
          <cell r="B3151" t="str">
            <v/>
          </cell>
          <cell r="C3151" t="str">
            <v/>
          </cell>
          <cell r="D3151" t="str">
            <v/>
          </cell>
          <cell r="E3151" t="str">
            <v/>
          </cell>
          <cell r="G3151" t="str">
            <v/>
          </cell>
          <cell r="H3151" t="str">
            <v/>
          </cell>
          <cell r="I3151" t="str">
            <v/>
          </cell>
          <cell r="K3151" t="str">
            <v/>
          </cell>
        </row>
        <row r="3152">
          <cell r="A3152" t="str">
            <v/>
          </cell>
          <cell r="B3152" t="str">
            <v/>
          </cell>
          <cell r="C3152" t="str">
            <v/>
          </cell>
          <cell r="D3152" t="str">
            <v/>
          </cell>
          <cell r="E3152" t="str">
            <v/>
          </cell>
          <cell r="G3152" t="str">
            <v/>
          </cell>
          <cell r="H3152" t="str">
            <v/>
          </cell>
          <cell r="I3152" t="str">
            <v/>
          </cell>
          <cell r="K3152" t="str">
            <v/>
          </cell>
        </row>
        <row r="3153">
          <cell r="A3153" t="str">
            <v/>
          </cell>
          <cell r="B3153" t="str">
            <v/>
          </cell>
          <cell r="C3153" t="str">
            <v/>
          </cell>
          <cell r="D3153" t="str">
            <v/>
          </cell>
          <cell r="E3153" t="str">
            <v/>
          </cell>
          <cell r="G3153" t="str">
            <v/>
          </cell>
          <cell r="H3153" t="str">
            <v/>
          </cell>
          <cell r="I3153" t="str">
            <v/>
          </cell>
          <cell r="K3153" t="str">
            <v/>
          </cell>
        </row>
        <row r="3154">
          <cell r="A3154" t="str">
            <v/>
          </cell>
          <cell r="B3154" t="str">
            <v/>
          </cell>
          <cell r="C3154" t="str">
            <v/>
          </cell>
          <cell r="D3154" t="str">
            <v/>
          </cell>
          <cell r="E3154" t="str">
            <v/>
          </cell>
          <cell r="G3154" t="str">
            <v/>
          </cell>
          <cell r="H3154" t="str">
            <v/>
          </cell>
          <cell r="I3154" t="str">
            <v/>
          </cell>
          <cell r="K3154" t="str">
            <v/>
          </cell>
        </row>
        <row r="3155">
          <cell r="A3155" t="str">
            <v/>
          </cell>
          <cell r="B3155" t="str">
            <v/>
          </cell>
          <cell r="C3155" t="str">
            <v/>
          </cell>
          <cell r="D3155" t="str">
            <v/>
          </cell>
          <cell r="E3155" t="str">
            <v/>
          </cell>
          <cell r="G3155" t="str">
            <v/>
          </cell>
          <cell r="H3155" t="str">
            <v/>
          </cell>
          <cell r="I3155" t="str">
            <v/>
          </cell>
          <cell r="K3155" t="str">
            <v/>
          </cell>
        </row>
        <row r="3156">
          <cell r="A3156" t="str">
            <v/>
          </cell>
          <cell r="B3156" t="str">
            <v/>
          </cell>
          <cell r="C3156" t="str">
            <v/>
          </cell>
          <cell r="D3156" t="str">
            <v/>
          </cell>
          <cell r="E3156" t="str">
            <v/>
          </cell>
          <cell r="G3156" t="str">
            <v/>
          </cell>
          <cell r="H3156" t="str">
            <v/>
          </cell>
          <cell r="I3156" t="str">
            <v/>
          </cell>
          <cell r="K3156" t="str">
            <v/>
          </cell>
        </row>
        <row r="3157">
          <cell r="A3157" t="str">
            <v/>
          </cell>
          <cell r="B3157" t="str">
            <v/>
          </cell>
          <cell r="C3157" t="str">
            <v/>
          </cell>
          <cell r="D3157" t="str">
            <v/>
          </cell>
          <cell r="E3157" t="str">
            <v/>
          </cell>
          <cell r="G3157" t="str">
            <v/>
          </cell>
          <cell r="H3157" t="str">
            <v/>
          </cell>
          <cell r="I3157" t="str">
            <v/>
          </cell>
          <cell r="K3157" t="str">
            <v/>
          </cell>
        </row>
        <row r="3158">
          <cell r="A3158" t="str">
            <v/>
          </cell>
          <cell r="B3158" t="str">
            <v/>
          </cell>
          <cell r="C3158" t="str">
            <v/>
          </cell>
          <cell r="D3158" t="str">
            <v/>
          </cell>
          <cell r="E3158" t="str">
            <v/>
          </cell>
          <cell r="G3158" t="str">
            <v/>
          </cell>
          <cell r="H3158" t="str">
            <v/>
          </cell>
          <cell r="I3158" t="str">
            <v/>
          </cell>
          <cell r="K3158" t="str">
            <v/>
          </cell>
        </row>
        <row r="3159">
          <cell r="A3159" t="str">
            <v/>
          </cell>
          <cell r="B3159" t="str">
            <v/>
          </cell>
          <cell r="C3159" t="str">
            <v/>
          </cell>
          <cell r="D3159" t="str">
            <v/>
          </cell>
          <cell r="E3159" t="str">
            <v/>
          </cell>
          <cell r="G3159" t="str">
            <v/>
          </cell>
          <cell r="H3159" t="str">
            <v/>
          </cell>
          <cell r="I3159" t="str">
            <v/>
          </cell>
          <cell r="K3159" t="str">
            <v/>
          </cell>
        </row>
        <row r="3160">
          <cell r="A3160" t="str">
            <v/>
          </cell>
          <cell r="B3160" t="str">
            <v/>
          </cell>
          <cell r="C3160" t="str">
            <v/>
          </cell>
          <cell r="D3160" t="str">
            <v/>
          </cell>
          <cell r="E3160" t="str">
            <v/>
          </cell>
          <cell r="G3160" t="str">
            <v/>
          </cell>
          <cell r="H3160" t="str">
            <v/>
          </cell>
          <cell r="I3160" t="str">
            <v/>
          </cell>
          <cell r="K3160" t="str">
            <v/>
          </cell>
        </row>
        <row r="3161">
          <cell r="A3161" t="str">
            <v/>
          </cell>
          <cell r="B3161" t="str">
            <v/>
          </cell>
          <cell r="C3161" t="str">
            <v/>
          </cell>
          <cell r="D3161" t="str">
            <v/>
          </cell>
          <cell r="E3161" t="str">
            <v/>
          </cell>
          <cell r="G3161" t="str">
            <v/>
          </cell>
          <cell r="H3161" t="str">
            <v/>
          </cell>
          <cell r="I3161" t="str">
            <v/>
          </cell>
          <cell r="K3161" t="str">
            <v/>
          </cell>
        </row>
        <row r="3162">
          <cell r="A3162" t="str">
            <v/>
          </cell>
          <cell r="B3162" t="str">
            <v/>
          </cell>
          <cell r="C3162" t="str">
            <v/>
          </cell>
          <cell r="D3162" t="str">
            <v/>
          </cell>
          <cell r="E3162" t="str">
            <v/>
          </cell>
          <cell r="G3162" t="str">
            <v/>
          </cell>
          <cell r="H3162" t="str">
            <v/>
          </cell>
          <cell r="I3162" t="str">
            <v/>
          </cell>
          <cell r="K3162" t="str">
            <v/>
          </cell>
        </row>
        <row r="3163">
          <cell r="A3163" t="str">
            <v/>
          </cell>
          <cell r="B3163" t="str">
            <v/>
          </cell>
          <cell r="C3163" t="str">
            <v/>
          </cell>
          <cell r="D3163" t="str">
            <v/>
          </cell>
          <cell r="E3163" t="str">
            <v/>
          </cell>
          <cell r="G3163" t="str">
            <v/>
          </cell>
          <cell r="H3163" t="str">
            <v/>
          </cell>
          <cell r="I3163" t="str">
            <v/>
          </cell>
          <cell r="K3163" t="str">
            <v/>
          </cell>
        </row>
        <row r="3164">
          <cell r="A3164" t="str">
            <v/>
          </cell>
          <cell r="B3164" t="str">
            <v/>
          </cell>
          <cell r="C3164" t="str">
            <v/>
          </cell>
          <cell r="D3164" t="str">
            <v/>
          </cell>
          <cell r="E3164" t="str">
            <v/>
          </cell>
          <cell r="G3164" t="str">
            <v/>
          </cell>
          <cell r="H3164" t="str">
            <v/>
          </cell>
          <cell r="I3164" t="str">
            <v/>
          </cell>
          <cell r="K3164" t="str">
            <v/>
          </cell>
        </row>
        <row r="3165">
          <cell r="A3165" t="str">
            <v/>
          </cell>
          <cell r="B3165" t="str">
            <v/>
          </cell>
          <cell r="C3165" t="str">
            <v/>
          </cell>
          <cell r="D3165" t="str">
            <v/>
          </cell>
          <cell r="E3165" t="str">
            <v/>
          </cell>
          <cell r="G3165" t="str">
            <v/>
          </cell>
          <cell r="H3165" t="str">
            <v/>
          </cell>
          <cell r="I3165" t="str">
            <v/>
          </cell>
          <cell r="K3165" t="str">
            <v/>
          </cell>
        </row>
        <row r="3166">
          <cell r="A3166" t="str">
            <v/>
          </cell>
          <cell r="B3166" t="str">
            <v/>
          </cell>
          <cell r="C3166" t="str">
            <v/>
          </cell>
          <cell r="D3166" t="str">
            <v/>
          </cell>
          <cell r="E3166" t="str">
            <v/>
          </cell>
          <cell r="G3166" t="str">
            <v/>
          </cell>
          <cell r="H3166" t="str">
            <v/>
          </cell>
          <cell r="I3166" t="str">
            <v/>
          </cell>
          <cell r="K3166" t="str">
            <v/>
          </cell>
        </row>
        <row r="3167">
          <cell r="A3167" t="str">
            <v/>
          </cell>
          <cell r="B3167" t="str">
            <v/>
          </cell>
          <cell r="C3167" t="str">
            <v/>
          </cell>
          <cell r="D3167" t="str">
            <v/>
          </cell>
          <cell r="E3167" t="str">
            <v/>
          </cell>
          <cell r="G3167" t="str">
            <v/>
          </cell>
          <cell r="H3167" t="str">
            <v/>
          </cell>
          <cell r="I3167" t="str">
            <v/>
          </cell>
          <cell r="K3167" t="str">
            <v/>
          </cell>
        </row>
        <row r="3168">
          <cell r="A3168" t="str">
            <v/>
          </cell>
          <cell r="B3168" t="str">
            <v/>
          </cell>
          <cell r="C3168" t="str">
            <v/>
          </cell>
          <cell r="D3168" t="str">
            <v/>
          </cell>
          <cell r="E3168" t="str">
            <v/>
          </cell>
          <cell r="G3168" t="str">
            <v/>
          </cell>
          <cell r="H3168" t="str">
            <v/>
          </cell>
          <cell r="I3168" t="str">
            <v/>
          </cell>
          <cell r="K3168" t="str">
            <v/>
          </cell>
        </row>
        <row r="3169">
          <cell r="A3169" t="str">
            <v/>
          </cell>
          <cell r="B3169" t="str">
            <v/>
          </cell>
          <cell r="C3169" t="str">
            <v/>
          </cell>
          <cell r="D3169" t="str">
            <v/>
          </cell>
          <cell r="E3169" t="str">
            <v/>
          </cell>
          <cell r="G3169" t="str">
            <v/>
          </cell>
          <cell r="H3169" t="str">
            <v/>
          </cell>
          <cell r="I3169" t="str">
            <v/>
          </cell>
          <cell r="K3169" t="str">
            <v/>
          </cell>
        </row>
        <row r="3170">
          <cell r="A3170" t="str">
            <v/>
          </cell>
          <cell r="B3170" t="str">
            <v/>
          </cell>
          <cell r="C3170" t="str">
            <v/>
          </cell>
          <cell r="D3170" t="str">
            <v/>
          </cell>
          <cell r="E3170" t="str">
            <v/>
          </cell>
          <cell r="G3170" t="str">
            <v/>
          </cell>
          <cell r="H3170" t="str">
            <v/>
          </cell>
          <cell r="I3170" t="str">
            <v/>
          </cell>
          <cell r="K3170" t="str">
            <v/>
          </cell>
        </row>
        <row r="3171">
          <cell r="A3171" t="str">
            <v/>
          </cell>
          <cell r="B3171" t="str">
            <v/>
          </cell>
          <cell r="C3171" t="str">
            <v/>
          </cell>
          <cell r="D3171" t="str">
            <v/>
          </cell>
          <cell r="E3171" t="str">
            <v/>
          </cell>
          <cell r="G3171" t="str">
            <v/>
          </cell>
          <cell r="H3171" t="str">
            <v/>
          </cell>
          <cell r="I3171" t="str">
            <v/>
          </cell>
          <cell r="K3171" t="str">
            <v/>
          </cell>
        </row>
        <row r="3172">
          <cell r="A3172" t="str">
            <v/>
          </cell>
          <cell r="B3172" t="str">
            <v/>
          </cell>
          <cell r="C3172" t="str">
            <v/>
          </cell>
          <cell r="D3172" t="str">
            <v/>
          </cell>
          <cell r="E3172" t="str">
            <v/>
          </cell>
          <cell r="G3172" t="str">
            <v/>
          </cell>
          <cell r="H3172" t="str">
            <v/>
          </cell>
          <cell r="I3172" t="str">
            <v/>
          </cell>
          <cell r="K3172" t="str">
            <v/>
          </cell>
        </row>
        <row r="3173">
          <cell r="A3173" t="str">
            <v/>
          </cell>
          <cell r="B3173" t="str">
            <v/>
          </cell>
          <cell r="C3173" t="str">
            <v/>
          </cell>
          <cell r="D3173" t="str">
            <v/>
          </cell>
          <cell r="E3173" t="str">
            <v/>
          </cell>
          <cell r="G3173" t="str">
            <v/>
          </cell>
          <cell r="H3173" t="str">
            <v/>
          </cell>
          <cell r="I3173" t="str">
            <v/>
          </cell>
          <cell r="K3173" t="str">
            <v/>
          </cell>
        </row>
        <row r="3174">
          <cell r="A3174" t="str">
            <v/>
          </cell>
          <cell r="B3174" t="str">
            <v/>
          </cell>
          <cell r="C3174" t="str">
            <v/>
          </cell>
          <cell r="D3174" t="str">
            <v/>
          </cell>
          <cell r="E3174" t="str">
            <v/>
          </cell>
          <cell r="G3174" t="str">
            <v/>
          </cell>
          <cell r="H3174" t="str">
            <v/>
          </cell>
          <cell r="I3174" t="str">
            <v/>
          </cell>
          <cell r="K3174" t="str">
            <v/>
          </cell>
        </row>
        <row r="3175">
          <cell r="A3175" t="str">
            <v/>
          </cell>
          <cell r="B3175" t="str">
            <v/>
          </cell>
          <cell r="C3175" t="str">
            <v/>
          </cell>
          <cell r="D3175" t="str">
            <v/>
          </cell>
          <cell r="E3175" t="str">
            <v/>
          </cell>
          <cell r="G3175" t="str">
            <v/>
          </cell>
          <cell r="H3175" t="str">
            <v/>
          </cell>
          <cell r="I3175" t="str">
            <v/>
          </cell>
          <cell r="K3175" t="str">
            <v/>
          </cell>
        </row>
        <row r="3176">
          <cell r="A3176" t="str">
            <v/>
          </cell>
          <cell r="B3176" t="str">
            <v/>
          </cell>
          <cell r="C3176" t="str">
            <v/>
          </cell>
          <cell r="D3176" t="str">
            <v/>
          </cell>
          <cell r="E3176" t="str">
            <v/>
          </cell>
          <cell r="G3176" t="str">
            <v/>
          </cell>
          <cell r="H3176" t="str">
            <v/>
          </cell>
          <cell r="I3176" t="str">
            <v/>
          </cell>
          <cell r="K3176" t="str">
            <v/>
          </cell>
        </row>
        <row r="3177">
          <cell r="A3177" t="str">
            <v/>
          </cell>
          <cell r="B3177" t="str">
            <v/>
          </cell>
          <cell r="C3177" t="str">
            <v/>
          </cell>
          <cell r="D3177" t="str">
            <v/>
          </cell>
          <cell r="E3177" t="str">
            <v/>
          </cell>
          <cell r="G3177" t="str">
            <v/>
          </cell>
          <cell r="H3177" t="str">
            <v/>
          </cell>
          <cell r="I3177" t="str">
            <v/>
          </cell>
          <cell r="K3177" t="str">
            <v/>
          </cell>
        </row>
        <row r="3178">
          <cell r="A3178" t="str">
            <v/>
          </cell>
          <cell r="B3178" t="str">
            <v/>
          </cell>
          <cell r="C3178" t="str">
            <v/>
          </cell>
          <cell r="D3178" t="str">
            <v/>
          </cell>
          <cell r="E3178" t="str">
            <v/>
          </cell>
          <cell r="G3178" t="str">
            <v/>
          </cell>
          <cell r="H3178" t="str">
            <v/>
          </cell>
          <cell r="I3178" t="str">
            <v/>
          </cell>
          <cell r="K3178" t="str">
            <v/>
          </cell>
        </row>
        <row r="3179">
          <cell r="A3179" t="str">
            <v/>
          </cell>
          <cell r="B3179" t="str">
            <v/>
          </cell>
          <cell r="C3179" t="str">
            <v/>
          </cell>
          <cell r="D3179" t="str">
            <v/>
          </cell>
          <cell r="E3179" t="str">
            <v/>
          </cell>
          <cell r="G3179" t="str">
            <v/>
          </cell>
          <cell r="H3179" t="str">
            <v/>
          </cell>
          <cell r="I3179" t="str">
            <v/>
          </cell>
          <cell r="K3179" t="str">
            <v/>
          </cell>
        </row>
        <row r="3180">
          <cell r="A3180" t="str">
            <v/>
          </cell>
          <cell r="B3180" t="str">
            <v/>
          </cell>
          <cell r="C3180" t="str">
            <v/>
          </cell>
          <cell r="D3180" t="str">
            <v/>
          </cell>
          <cell r="E3180" t="str">
            <v/>
          </cell>
          <cell r="G3180" t="str">
            <v/>
          </cell>
          <cell r="H3180" t="str">
            <v/>
          </cell>
          <cell r="I3180" t="str">
            <v/>
          </cell>
          <cell r="K3180" t="str">
            <v/>
          </cell>
        </row>
        <row r="3181">
          <cell r="A3181" t="str">
            <v/>
          </cell>
          <cell r="B3181" t="str">
            <v/>
          </cell>
          <cell r="C3181" t="str">
            <v/>
          </cell>
          <cell r="D3181" t="str">
            <v/>
          </cell>
          <cell r="E3181" t="str">
            <v/>
          </cell>
          <cell r="G3181" t="str">
            <v/>
          </cell>
          <cell r="H3181" t="str">
            <v/>
          </cell>
          <cell r="I3181" t="str">
            <v/>
          </cell>
          <cell r="K3181" t="str">
            <v/>
          </cell>
        </row>
        <row r="3182">
          <cell r="A3182" t="str">
            <v/>
          </cell>
          <cell r="B3182" t="str">
            <v/>
          </cell>
          <cell r="C3182" t="str">
            <v/>
          </cell>
          <cell r="D3182" t="str">
            <v/>
          </cell>
          <cell r="E3182" t="str">
            <v/>
          </cell>
          <cell r="G3182" t="str">
            <v/>
          </cell>
          <cell r="H3182" t="str">
            <v/>
          </cell>
          <cell r="I3182" t="str">
            <v/>
          </cell>
          <cell r="K3182" t="str">
            <v/>
          </cell>
        </row>
        <row r="3183">
          <cell r="A3183" t="str">
            <v/>
          </cell>
          <cell r="B3183" t="str">
            <v/>
          </cell>
          <cell r="C3183" t="str">
            <v/>
          </cell>
          <cell r="D3183" t="str">
            <v/>
          </cell>
          <cell r="E3183" t="str">
            <v/>
          </cell>
          <cell r="G3183" t="str">
            <v/>
          </cell>
          <cell r="H3183" t="str">
            <v/>
          </cell>
          <cell r="I3183" t="str">
            <v/>
          </cell>
          <cell r="K3183" t="str">
            <v/>
          </cell>
        </row>
        <row r="3184">
          <cell r="A3184" t="str">
            <v/>
          </cell>
          <cell r="B3184" t="str">
            <v/>
          </cell>
          <cell r="C3184" t="str">
            <v/>
          </cell>
          <cell r="D3184" t="str">
            <v/>
          </cell>
          <cell r="E3184" t="str">
            <v/>
          </cell>
          <cell r="G3184" t="str">
            <v/>
          </cell>
          <cell r="H3184" t="str">
            <v/>
          </cell>
          <cell r="I3184" t="str">
            <v/>
          </cell>
          <cell r="K3184" t="str">
            <v/>
          </cell>
        </row>
        <row r="3185">
          <cell r="A3185" t="str">
            <v/>
          </cell>
          <cell r="B3185" t="str">
            <v/>
          </cell>
          <cell r="C3185" t="str">
            <v/>
          </cell>
          <cell r="D3185" t="str">
            <v/>
          </cell>
          <cell r="E3185" t="str">
            <v/>
          </cell>
          <cell r="G3185" t="str">
            <v/>
          </cell>
          <cell r="H3185" t="str">
            <v/>
          </cell>
          <cell r="I3185" t="str">
            <v/>
          </cell>
          <cell r="K3185" t="str">
            <v/>
          </cell>
        </row>
        <row r="3186">
          <cell r="A3186" t="str">
            <v/>
          </cell>
          <cell r="B3186" t="str">
            <v/>
          </cell>
          <cell r="C3186" t="str">
            <v/>
          </cell>
          <cell r="D3186" t="str">
            <v/>
          </cell>
          <cell r="E3186" t="str">
            <v/>
          </cell>
          <cell r="G3186" t="str">
            <v/>
          </cell>
          <cell r="H3186" t="str">
            <v/>
          </cell>
          <cell r="I3186" t="str">
            <v/>
          </cell>
          <cell r="K3186" t="str">
            <v/>
          </cell>
        </row>
        <row r="3187">
          <cell r="A3187" t="str">
            <v/>
          </cell>
          <cell r="B3187" t="str">
            <v/>
          </cell>
          <cell r="C3187" t="str">
            <v/>
          </cell>
          <cell r="D3187" t="str">
            <v/>
          </cell>
          <cell r="E3187" t="str">
            <v/>
          </cell>
          <cell r="G3187" t="str">
            <v/>
          </cell>
          <cell r="H3187" t="str">
            <v/>
          </cell>
          <cell r="I3187" t="str">
            <v/>
          </cell>
          <cell r="K3187" t="str">
            <v/>
          </cell>
        </row>
        <row r="3188">
          <cell r="A3188" t="str">
            <v/>
          </cell>
          <cell r="B3188" t="str">
            <v/>
          </cell>
          <cell r="C3188" t="str">
            <v/>
          </cell>
          <cell r="D3188" t="str">
            <v/>
          </cell>
          <cell r="E3188" t="str">
            <v/>
          </cell>
          <cell r="G3188" t="str">
            <v/>
          </cell>
          <cell r="H3188" t="str">
            <v/>
          </cell>
          <cell r="I3188" t="str">
            <v/>
          </cell>
          <cell r="K3188" t="str">
            <v/>
          </cell>
        </row>
        <row r="3189">
          <cell r="A3189" t="str">
            <v/>
          </cell>
          <cell r="B3189" t="str">
            <v/>
          </cell>
          <cell r="C3189" t="str">
            <v/>
          </cell>
          <cell r="D3189" t="str">
            <v/>
          </cell>
          <cell r="E3189" t="str">
            <v/>
          </cell>
          <cell r="G3189" t="str">
            <v/>
          </cell>
          <cell r="H3189" t="str">
            <v/>
          </cell>
          <cell r="I3189" t="str">
            <v/>
          </cell>
          <cell r="K3189" t="str">
            <v/>
          </cell>
        </row>
        <row r="3190">
          <cell r="A3190" t="str">
            <v/>
          </cell>
          <cell r="B3190" t="str">
            <v/>
          </cell>
          <cell r="C3190" t="str">
            <v/>
          </cell>
          <cell r="D3190" t="str">
            <v/>
          </cell>
          <cell r="E3190" t="str">
            <v/>
          </cell>
          <cell r="G3190" t="str">
            <v/>
          </cell>
          <cell r="H3190" t="str">
            <v/>
          </cell>
          <cell r="I3190" t="str">
            <v/>
          </cell>
          <cell r="K3190" t="str">
            <v/>
          </cell>
        </row>
        <row r="3191">
          <cell r="A3191" t="str">
            <v/>
          </cell>
          <cell r="B3191" t="str">
            <v/>
          </cell>
          <cell r="C3191" t="str">
            <v/>
          </cell>
          <cell r="D3191" t="str">
            <v/>
          </cell>
          <cell r="E3191" t="str">
            <v/>
          </cell>
          <cell r="G3191" t="str">
            <v/>
          </cell>
          <cell r="H3191" t="str">
            <v/>
          </cell>
          <cell r="I3191" t="str">
            <v/>
          </cell>
          <cell r="K3191" t="str">
            <v/>
          </cell>
        </row>
        <row r="3192">
          <cell r="A3192" t="str">
            <v/>
          </cell>
          <cell r="B3192" t="str">
            <v/>
          </cell>
          <cell r="C3192" t="str">
            <v/>
          </cell>
          <cell r="D3192" t="str">
            <v/>
          </cell>
          <cell r="E3192" t="str">
            <v/>
          </cell>
          <cell r="G3192" t="str">
            <v/>
          </cell>
          <cell r="H3192" t="str">
            <v/>
          </cell>
          <cell r="I3192" t="str">
            <v/>
          </cell>
          <cell r="K3192" t="str">
            <v/>
          </cell>
        </row>
        <row r="3193">
          <cell r="A3193" t="str">
            <v/>
          </cell>
          <cell r="B3193" t="str">
            <v/>
          </cell>
          <cell r="C3193" t="str">
            <v/>
          </cell>
          <cell r="D3193" t="str">
            <v/>
          </cell>
          <cell r="E3193" t="str">
            <v/>
          </cell>
          <cell r="G3193" t="str">
            <v/>
          </cell>
          <cell r="H3193" t="str">
            <v/>
          </cell>
          <cell r="I3193" t="str">
            <v/>
          </cell>
          <cell r="K3193" t="str">
            <v/>
          </cell>
        </row>
        <row r="3194">
          <cell r="A3194" t="str">
            <v/>
          </cell>
          <cell r="B3194" t="str">
            <v/>
          </cell>
          <cell r="C3194" t="str">
            <v/>
          </cell>
          <cell r="D3194" t="str">
            <v/>
          </cell>
          <cell r="E3194" t="str">
            <v/>
          </cell>
          <cell r="G3194" t="str">
            <v/>
          </cell>
          <cell r="H3194" t="str">
            <v/>
          </cell>
          <cell r="I3194" t="str">
            <v/>
          </cell>
          <cell r="K3194" t="str">
            <v/>
          </cell>
        </row>
        <row r="3195">
          <cell r="A3195" t="str">
            <v/>
          </cell>
          <cell r="B3195" t="str">
            <v/>
          </cell>
          <cell r="C3195" t="str">
            <v/>
          </cell>
          <cell r="D3195" t="str">
            <v/>
          </cell>
          <cell r="E3195" t="str">
            <v/>
          </cell>
          <cell r="G3195" t="str">
            <v/>
          </cell>
          <cell r="H3195" t="str">
            <v/>
          </cell>
          <cell r="I3195" t="str">
            <v/>
          </cell>
          <cell r="K3195" t="str">
            <v/>
          </cell>
        </row>
        <row r="3196">
          <cell r="A3196" t="str">
            <v/>
          </cell>
          <cell r="B3196" t="str">
            <v/>
          </cell>
          <cell r="C3196" t="str">
            <v/>
          </cell>
          <cell r="D3196" t="str">
            <v/>
          </cell>
          <cell r="E3196" t="str">
            <v/>
          </cell>
          <cell r="G3196" t="str">
            <v/>
          </cell>
          <cell r="H3196" t="str">
            <v/>
          </cell>
          <cell r="I3196" t="str">
            <v/>
          </cell>
          <cell r="K3196" t="str">
            <v/>
          </cell>
        </row>
        <row r="3197">
          <cell r="A3197" t="str">
            <v/>
          </cell>
          <cell r="B3197" t="str">
            <v/>
          </cell>
          <cell r="C3197" t="str">
            <v/>
          </cell>
          <cell r="D3197" t="str">
            <v/>
          </cell>
          <cell r="E3197" t="str">
            <v/>
          </cell>
          <cell r="G3197" t="str">
            <v/>
          </cell>
          <cell r="H3197" t="str">
            <v/>
          </cell>
          <cell r="I3197" t="str">
            <v/>
          </cell>
          <cell r="K3197" t="str">
            <v/>
          </cell>
        </row>
        <row r="3198">
          <cell r="A3198" t="str">
            <v/>
          </cell>
          <cell r="B3198" t="str">
            <v/>
          </cell>
          <cell r="C3198" t="str">
            <v/>
          </cell>
          <cell r="D3198" t="str">
            <v/>
          </cell>
          <cell r="E3198" t="str">
            <v/>
          </cell>
          <cell r="G3198" t="str">
            <v/>
          </cell>
          <cell r="H3198" t="str">
            <v/>
          </cell>
          <cell r="I3198" t="str">
            <v/>
          </cell>
          <cell r="K3198" t="str">
            <v/>
          </cell>
        </row>
        <row r="3199">
          <cell r="A3199" t="str">
            <v/>
          </cell>
          <cell r="B3199" t="str">
            <v/>
          </cell>
          <cell r="C3199" t="str">
            <v/>
          </cell>
          <cell r="D3199" t="str">
            <v/>
          </cell>
          <cell r="E3199" t="str">
            <v/>
          </cell>
          <cell r="G3199" t="str">
            <v/>
          </cell>
          <cell r="H3199" t="str">
            <v/>
          </cell>
          <cell r="I3199" t="str">
            <v/>
          </cell>
          <cell r="K3199" t="str">
            <v/>
          </cell>
        </row>
        <row r="3200">
          <cell r="A3200" t="str">
            <v/>
          </cell>
          <cell r="B3200" t="str">
            <v/>
          </cell>
          <cell r="C3200" t="str">
            <v/>
          </cell>
          <cell r="D3200" t="str">
            <v/>
          </cell>
          <cell r="E3200" t="str">
            <v/>
          </cell>
          <cell r="G3200" t="str">
            <v/>
          </cell>
          <cell r="H3200" t="str">
            <v/>
          </cell>
          <cell r="I3200" t="str">
            <v/>
          </cell>
          <cell r="K3200" t="str">
            <v/>
          </cell>
        </row>
        <row r="3201">
          <cell r="A3201" t="str">
            <v/>
          </cell>
          <cell r="B3201" t="str">
            <v/>
          </cell>
          <cell r="C3201" t="str">
            <v/>
          </cell>
          <cell r="D3201" t="str">
            <v/>
          </cell>
          <cell r="E3201" t="str">
            <v/>
          </cell>
          <cell r="G3201" t="str">
            <v/>
          </cell>
          <cell r="H3201" t="str">
            <v/>
          </cell>
          <cell r="I3201" t="str">
            <v/>
          </cell>
          <cell r="K3201" t="str">
            <v/>
          </cell>
        </row>
        <row r="3202">
          <cell r="A3202" t="str">
            <v/>
          </cell>
          <cell r="B3202" t="str">
            <v/>
          </cell>
          <cell r="C3202" t="str">
            <v/>
          </cell>
          <cell r="D3202" t="str">
            <v/>
          </cell>
          <cell r="E3202" t="str">
            <v/>
          </cell>
          <cell r="G3202" t="str">
            <v/>
          </cell>
          <cell r="H3202" t="str">
            <v/>
          </cell>
          <cell r="I3202" t="str">
            <v/>
          </cell>
          <cell r="K3202" t="str">
            <v/>
          </cell>
        </row>
        <row r="3203">
          <cell r="A3203" t="str">
            <v/>
          </cell>
          <cell r="B3203" t="str">
            <v/>
          </cell>
          <cell r="C3203" t="str">
            <v/>
          </cell>
          <cell r="D3203" t="str">
            <v/>
          </cell>
          <cell r="E3203" t="str">
            <v/>
          </cell>
          <cell r="G3203" t="str">
            <v/>
          </cell>
          <cell r="H3203" t="str">
            <v/>
          </cell>
          <cell r="I3203" t="str">
            <v/>
          </cell>
          <cell r="K3203" t="str">
            <v/>
          </cell>
        </row>
        <row r="3204">
          <cell r="A3204" t="str">
            <v/>
          </cell>
          <cell r="B3204" t="str">
            <v/>
          </cell>
          <cell r="C3204" t="str">
            <v/>
          </cell>
          <cell r="D3204" t="str">
            <v/>
          </cell>
          <cell r="E3204" t="str">
            <v/>
          </cell>
          <cell r="G3204" t="str">
            <v/>
          </cell>
          <cell r="H3204" t="str">
            <v/>
          </cell>
          <cell r="I3204" t="str">
            <v/>
          </cell>
          <cell r="K3204" t="str">
            <v/>
          </cell>
        </row>
        <row r="3205">
          <cell r="A3205" t="str">
            <v/>
          </cell>
          <cell r="B3205" t="str">
            <v/>
          </cell>
          <cell r="C3205" t="str">
            <v/>
          </cell>
          <cell r="D3205" t="str">
            <v/>
          </cell>
          <cell r="E3205" t="str">
            <v/>
          </cell>
          <cell r="G3205" t="str">
            <v/>
          </cell>
          <cell r="H3205" t="str">
            <v/>
          </cell>
          <cell r="I3205" t="str">
            <v/>
          </cell>
          <cell r="K3205" t="str">
            <v/>
          </cell>
        </row>
        <row r="3206">
          <cell r="A3206" t="str">
            <v/>
          </cell>
          <cell r="B3206" t="str">
            <v/>
          </cell>
          <cell r="C3206" t="str">
            <v/>
          </cell>
          <cell r="D3206" t="str">
            <v/>
          </cell>
          <cell r="E3206" t="str">
            <v/>
          </cell>
          <cell r="G3206" t="str">
            <v/>
          </cell>
          <cell r="H3206" t="str">
            <v/>
          </cell>
          <cell r="I3206" t="str">
            <v/>
          </cell>
          <cell r="K3206" t="str">
            <v/>
          </cell>
        </row>
        <row r="3207">
          <cell r="A3207" t="str">
            <v/>
          </cell>
          <cell r="B3207" t="str">
            <v/>
          </cell>
          <cell r="C3207" t="str">
            <v/>
          </cell>
          <cell r="D3207" t="str">
            <v/>
          </cell>
          <cell r="E3207" t="str">
            <v/>
          </cell>
          <cell r="G3207" t="str">
            <v/>
          </cell>
          <cell r="H3207" t="str">
            <v/>
          </cell>
          <cell r="I3207" t="str">
            <v/>
          </cell>
          <cell r="K3207" t="str">
            <v/>
          </cell>
        </row>
        <row r="3208">
          <cell r="A3208" t="str">
            <v/>
          </cell>
          <cell r="B3208" t="str">
            <v/>
          </cell>
          <cell r="C3208" t="str">
            <v/>
          </cell>
          <cell r="D3208" t="str">
            <v/>
          </cell>
          <cell r="E3208" t="str">
            <v/>
          </cell>
          <cell r="G3208" t="str">
            <v/>
          </cell>
          <cell r="H3208" t="str">
            <v/>
          </cell>
          <cell r="I3208" t="str">
            <v/>
          </cell>
          <cell r="K3208" t="str">
            <v/>
          </cell>
        </row>
        <row r="3209">
          <cell r="A3209" t="str">
            <v/>
          </cell>
          <cell r="B3209" t="str">
            <v/>
          </cell>
          <cell r="C3209" t="str">
            <v/>
          </cell>
          <cell r="D3209" t="str">
            <v/>
          </cell>
          <cell r="E3209" t="str">
            <v/>
          </cell>
          <cell r="G3209" t="str">
            <v/>
          </cell>
          <cell r="H3209" t="str">
            <v/>
          </cell>
          <cell r="I3209" t="str">
            <v/>
          </cell>
          <cell r="K3209" t="str">
            <v/>
          </cell>
        </row>
        <row r="3210">
          <cell r="A3210" t="str">
            <v/>
          </cell>
          <cell r="B3210" t="str">
            <v/>
          </cell>
          <cell r="C3210" t="str">
            <v/>
          </cell>
          <cell r="D3210" t="str">
            <v/>
          </cell>
          <cell r="E3210" t="str">
            <v/>
          </cell>
          <cell r="G3210" t="str">
            <v/>
          </cell>
          <cell r="H3210" t="str">
            <v/>
          </cell>
          <cell r="I3210" t="str">
            <v/>
          </cell>
          <cell r="K3210" t="str">
            <v/>
          </cell>
        </row>
        <row r="3211">
          <cell r="A3211" t="str">
            <v/>
          </cell>
          <cell r="B3211" t="str">
            <v/>
          </cell>
          <cell r="C3211" t="str">
            <v/>
          </cell>
          <cell r="D3211" t="str">
            <v/>
          </cell>
          <cell r="E3211" t="str">
            <v/>
          </cell>
          <cell r="G3211" t="str">
            <v/>
          </cell>
          <cell r="H3211" t="str">
            <v/>
          </cell>
          <cell r="I3211" t="str">
            <v/>
          </cell>
          <cell r="K3211" t="str">
            <v/>
          </cell>
        </row>
        <row r="3212">
          <cell r="A3212" t="str">
            <v/>
          </cell>
          <cell r="B3212" t="str">
            <v/>
          </cell>
          <cell r="C3212" t="str">
            <v/>
          </cell>
          <cell r="D3212" t="str">
            <v/>
          </cell>
          <cell r="E3212" t="str">
            <v/>
          </cell>
          <cell r="G3212" t="str">
            <v/>
          </cell>
          <cell r="H3212" t="str">
            <v/>
          </cell>
          <cell r="I3212" t="str">
            <v/>
          </cell>
          <cell r="K3212" t="str">
            <v/>
          </cell>
        </row>
        <row r="3213">
          <cell r="A3213" t="str">
            <v/>
          </cell>
          <cell r="B3213" t="str">
            <v/>
          </cell>
          <cell r="C3213" t="str">
            <v/>
          </cell>
          <cell r="D3213" t="str">
            <v/>
          </cell>
          <cell r="E3213" t="str">
            <v/>
          </cell>
          <cell r="G3213" t="str">
            <v/>
          </cell>
          <cell r="H3213" t="str">
            <v/>
          </cell>
          <cell r="I3213" t="str">
            <v/>
          </cell>
          <cell r="K3213" t="str">
            <v/>
          </cell>
        </row>
        <row r="3214">
          <cell r="A3214" t="str">
            <v/>
          </cell>
          <cell r="B3214" t="str">
            <v/>
          </cell>
          <cell r="C3214" t="str">
            <v/>
          </cell>
          <cell r="D3214" t="str">
            <v/>
          </cell>
          <cell r="E3214" t="str">
            <v/>
          </cell>
          <cell r="G3214" t="str">
            <v/>
          </cell>
          <cell r="H3214" t="str">
            <v/>
          </cell>
          <cell r="I3214" t="str">
            <v/>
          </cell>
          <cell r="K3214" t="str">
            <v/>
          </cell>
        </row>
        <row r="3215">
          <cell r="A3215" t="str">
            <v/>
          </cell>
          <cell r="B3215" t="str">
            <v/>
          </cell>
          <cell r="C3215" t="str">
            <v/>
          </cell>
          <cell r="D3215" t="str">
            <v/>
          </cell>
          <cell r="E3215" t="str">
            <v/>
          </cell>
          <cell r="G3215" t="str">
            <v/>
          </cell>
          <cell r="H3215" t="str">
            <v/>
          </cell>
          <cell r="I3215" t="str">
            <v/>
          </cell>
          <cell r="K3215" t="str">
            <v/>
          </cell>
        </row>
        <row r="3216">
          <cell r="A3216" t="str">
            <v/>
          </cell>
          <cell r="B3216" t="str">
            <v/>
          </cell>
          <cell r="C3216" t="str">
            <v/>
          </cell>
          <cell r="D3216" t="str">
            <v/>
          </cell>
          <cell r="E3216" t="str">
            <v/>
          </cell>
          <cell r="G3216" t="str">
            <v/>
          </cell>
          <cell r="H3216" t="str">
            <v/>
          </cell>
          <cell r="I3216" t="str">
            <v/>
          </cell>
          <cell r="K3216" t="str">
            <v/>
          </cell>
        </row>
        <row r="3217">
          <cell r="A3217" t="str">
            <v/>
          </cell>
          <cell r="B3217" t="str">
            <v/>
          </cell>
          <cell r="C3217" t="str">
            <v/>
          </cell>
          <cell r="D3217" t="str">
            <v/>
          </cell>
          <cell r="E3217" t="str">
            <v/>
          </cell>
          <cell r="G3217" t="str">
            <v/>
          </cell>
          <cell r="H3217" t="str">
            <v/>
          </cell>
          <cell r="I3217" t="str">
            <v/>
          </cell>
          <cell r="K3217" t="str">
            <v/>
          </cell>
        </row>
        <row r="3218">
          <cell r="A3218" t="str">
            <v/>
          </cell>
          <cell r="B3218" t="str">
            <v/>
          </cell>
          <cell r="C3218" t="str">
            <v/>
          </cell>
          <cell r="D3218" t="str">
            <v/>
          </cell>
          <cell r="E3218" t="str">
            <v/>
          </cell>
          <cell r="G3218" t="str">
            <v/>
          </cell>
          <cell r="H3218" t="str">
            <v/>
          </cell>
          <cell r="I3218" t="str">
            <v/>
          </cell>
          <cell r="K3218" t="str">
            <v/>
          </cell>
        </row>
        <row r="3219">
          <cell r="A3219" t="str">
            <v/>
          </cell>
          <cell r="B3219" t="str">
            <v/>
          </cell>
          <cell r="C3219" t="str">
            <v/>
          </cell>
          <cell r="D3219" t="str">
            <v/>
          </cell>
          <cell r="E3219" t="str">
            <v/>
          </cell>
          <cell r="G3219" t="str">
            <v/>
          </cell>
          <cell r="H3219" t="str">
            <v/>
          </cell>
          <cell r="I3219" t="str">
            <v/>
          </cell>
          <cell r="K3219" t="str">
            <v/>
          </cell>
        </row>
        <row r="3220">
          <cell r="A3220" t="str">
            <v/>
          </cell>
          <cell r="B3220" t="str">
            <v/>
          </cell>
          <cell r="C3220" t="str">
            <v/>
          </cell>
          <cell r="D3220" t="str">
            <v/>
          </cell>
          <cell r="E3220" t="str">
            <v/>
          </cell>
          <cell r="G3220" t="str">
            <v/>
          </cell>
          <cell r="H3220" t="str">
            <v/>
          </cell>
          <cell r="I3220" t="str">
            <v/>
          </cell>
          <cell r="K3220" t="str">
            <v/>
          </cell>
        </row>
        <row r="3221">
          <cell r="A3221" t="str">
            <v/>
          </cell>
          <cell r="B3221" t="str">
            <v/>
          </cell>
          <cell r="C3221" t="str">
            <v/>
          </cell>
          <cell r="D3221" t="str">
            <v/>
          </cell>
          <cell r="E3221" t="str">
            <v/>
          </cell>
          <cell r="G3221" t="str">
            <v/>
          </cell>
          <cell r="H3221" t="str">
            <v/>
          </cell>
          <cell r="I3221" t="str">
            <v/>
          </cell>
          <cell r="K3221" t="str">
            <v/>
          </cell>
        </row>
        <row r="3222">
          <cell r="A3222" t="str">
            <v/>
          </cell>
          <cell r="B3222" t="str">
            <v/>
          </cell>
          <cell r="C3222" t="str">
            <v/>
          </cell>
          <cell r="D3222" t="str">
            <v/>
          </cell>
          <cell r="E3222" t="str">
            <v/>
          </cell>
          <cell r="G3222" t="str">
            <v/>
          </cell>
          <cell r="H3222" t="str">
            <v/>
          </cell>
          <cell r="I3222" t="str">
            <v/>
          </cell>
          <cell r="K3222" t="str">
            <v/>
          </cell>
        </row>
        <row r="3223">
          <cell r="A3223" t="str">
            <v/>
          </cell>
          <cell r="B3223" t="str">
            <v/>
          </cell>
          <cell r="C3223" t="str">
            <v/>
          </cell>
          <cell r="D3223" t="str">
            <v/>
          </cell>
          <cell r="E3223" t="str">
            <v/>
          </cell>
          <cell r="G3223" t="str">
            <v/>
          </cell>
          <cell r="H3223" t="str">
            <v/>
          </cell>
          <cell r="I3223" t="str">
            <v/>
          </cell>
          <cell r="K3223" t="str">
            <v/>
          </cell>
        </row>
        <row r="3224">
          <cell r="A3224" t="str">
            <v/>
          </cell>
          <cell r="B3224" t="str">
            <v/>
          </cell>
          <cell r="C3224" t="str">
            <v/>
          </cell>
          <cell r="D3224" t="str">
            <v/>
          </cell>
          <cell r="E3224" t="str">
            <v/>
          </cell>
          <cell r="G3224" t="str">
            <v/>
          </cell>
          <cell r="H3224" t="str">
            <v/>
          </cell>
          <cell r="I3224" t="str">
            <v/>
          </cell>
          <cell r="K3224" t="str">
            <v/>
          </cell>
        </row>
        <row r="3225">
          <cell r="A3225" t="str">
            <v/>
          </cell>
          <cell r="B3225" t="str">
            <v/>
          </cell>
          <cell r="C3225" t="str">
            <v/>
          </cell>
          <cell r="D3225" t="str">
            <v/>
          </cell>
          <cell r="E3225" t="str">
            <v/>
          </cell>
          <cell r="G3225" t="str">
            <v/>
          </cell>
          <cell r="H3225" t="str">
            <v/>
          </cell>
          <cell r="I3225" t="str">
            <v/>
          </cell>
          <cell r="K3225" t="str">
            <v/>
          </cell>
        </row>
        <row r="3226">
          <cell r="A3226" t="str">
            <v/>
          </cell>
          <cell r="B3226" t="str">
            <v/>
          </cell>
          <cell r="C3226" t="str">
            <v/>
          </cell>
          <cell r="D3226" t="str">
            <v/>
          </cell>
          <cell r="E3226" t="str">
            <v/>
          </cell>
          <cell r="G3226" t="str">
            <v/>
          </cell>
          <cell r="H3226" t="str">
            <v/>
          </cell>
          <cell r="I3226" t="str">
            <v/>
          </cell>
          <cell r="K3226" t="str">
            <v/>
          </cell>
        </row>
        <row r="3227">
          <cell r="A3227" t="str">
            <v/>
          </cell>
          <cell r="B3227" t="str">
            <v/>
          </cell>
          <cell r="C3227" t="str">
            <v/>
          </cell>
          <cell r="D3227" t="str">
            <v/>
          </cell>
          <cell r="E3227" t="str">
            <v/>
          </cell>
          <cell r="G3227" t="str">
            <v/>
          </cell>
          <cell r="H3227" t="str">
            <v/>
          </cell>
          <cell r="I3227" t="str">
            <v/>
          </cell>
          <cell r="K3227" t="str">
            <v/>
          </cell>
        </row>
        <row r="3228">
          <cell r="A3228" t="str">
            <v/>
          </cell>
          <cell r="B3228" t="str">
            <v/>
          </cell>
          <cell r="C3228" t="str">
            <v/>
          </cell>
          <cell r="D3228" t="str">
            <v/>
          </cell>
          <cell r="E3228" t="str">
            <v/>
          </cell>
          <cell r="G3228" t="str">
            <v/>
          </cell>
          <cell r="H3228" t="str">
            <v/>
          </cell>
          <cell r="I3228" t="str">
            <v/>
          </cell>
          <cell r="K3228" t="str">
            <v/>
          </cell>
        </row>
        <row r="3229">
          <cell r="A3229" t="str">
            <v/>
          </cell>
          <cell r="B3229" t="str">
            <v/>
          </cell>
          <cell r="C3229" t="str">
            <v/>
          </cell>
          <cell r="D3229" t="str">
            <v/>
          </cell>
          <cell r="E3229" t="str">
            <v/>
          </cell>
          <cell r="G3229" t="str">
            <v/>
          </cell>
          <cell r="H3229" t="str">
            <v/>
          </cell>
          <cell r="I3229" t="str">
            <v/>
          </cell>
          <cell r="K3229" t="str">
            <v/>
          </cell>
        </row>
        <row r="3230">
          <cell r="A3230" t="str">
            <v/>
          </cell>
          <cell r="B3230" t="str">
            <v/>
          </cell>
          <cell r="C3230" t="str">
            <v/>
          </cell>
          <cell r="D3230" t="str">
            <v/>
          </cell>
          <cell r="E3230" t="str">
            <v/>
          </cell>
          <cell r="G3230" t="str">
            <v/>
          </cell>
          <cell r="H3230" t="str">
            <v/>
          </cell>
          <cell r="I3230" t="str">
            <v/>
          </cell>
          <cell r="K3230" t="str">
            <v/>
          </cell>
        </row>
        <row r="3231">
          <cell r="A3231" t="str">
            <v/>
          </cell>
          <cell r="B3231" t="str">
            <v/>
          </cell>
          <cell r="C3231" t="str">
            <v/>
          </cell>
          <cell r="D3231" t="str">
            <v/>
          </cell>
          <cell r="E3231" t="str">
            <v/>
          </cell>
          <cell r="G3231" t="str">
            <v/>
          </cell>
          <cell r="H3231" t="str">
            <v/>
          </cell>
          <cell r="I3231" t="str">
            <v/>
          </cell>
          <cell r="K3231" t="str">
            <v/>
          </cell>
        </row>
        <row r="3232">
          <cell r="A3232" t="str">
            <v/>
          </cell>
          <cell r="B3232" t="str">
            <v/>
          </cell>
          <cell r="C3232" t="str">
            <v/>
          </cell>
          <cell r="D3232" t="str">
            <v/>
          </cell>
          <cell r="E3232" t="str">
            <v/>
          </cell>
          <cell r="G3232" t="str">
            <v/>
          </cell>
          <cell r="H3232" t="str">
            <v/>
          </cell>
          <cell r="I3232" t="str">
            <v/>
          </cell>
          <cell r="K3232" t="str">
            <v/>
          </cell>
        </row>
        <row r="3233">
          <cell r="A3233" t="str">
            <v/>
          </cell>
          <cell r="B3233" t="str">
            <v/>
          </cell>
          <cell r="C3233" t="str">
            <v/>
          </cell>
          <cell r="D3233" t="str">
            <v/>
          </cell>
          <cell r="E3233" t="str">
            <v/>
          </cell>
          <cell r="G3233" t="str">
            <v/>
          </cell>
          <cell r="H3233" t="str">
            <v/>
          </cell>
          <cell r="I3233" t="str">
            <v/>
          </cell>
          <cell r="K3233" t="str">
            <v/>
          </cell>
        </row>
        <row r="3234">
          <cell r="A3234" t="str">
            <v/>
          </cell>
          <cell r="B3234" t="str">
            <v/>
          </cell>
          <cell r="C3234" t="str">
            <v/>
          </cell>
          <cell r="D3234" t="str">
            <v/>
          </cell>
          <cell r="E3234" t="str">
            <v/>
          </cell>
          <cell r="G3234" t="str">
            <v/>
          </cell>
          <cell r="H3234" t="str">
            <v/>
          </cell>
          <cell r="I3234" t="str">
            <v/>
          </cell>
          <cell r="K3234" t="str">
            <v/>
          </cell>
        </row>
        <row r="3235">
          <cell r="A3235" t="str">
            <v/>
          </cell>
          <cell r="B3235" t="str">
            <v/>
          </cell>
          <cell r="C3235" t="str">
            <v/>
          </cell>
          <cell r="D3235" t="str">
            <v/>
          </cell>
          <cell r="E3235" t="str">
            <v/>
          </cell>
          <cell r="G3235" t="str">
            <v/>
          </cell>
          <cell r="H3235" t="str">
            <v/>
          </cell>
          <cell r="I3235" t="str">
            <v/>
          </cell>
          <cell r="K3235" t="str">
            <v/>
          </cell>
        </row>
        <row r="3236">
          <cell r="A3236" t="str">
            <v/>
          </cell>
          <cell r="B3236" t="str">
            <v/>
          </cell>
          <cell r="C3236" t="str">
            <v/>
          </cell>
          <cell r="D3236" t="str">
            <v/>
          </cell>
          <cell r="E3236" t="str">
            <v/>
          </cell>
          <cell r="G3236" t="str">
            <v/>
          </cell>
          <cell r="H3236" t="str">
            <v/>
          </cell>
          <cell r="I3236" t="str">
            <v/>
          </cell>
          <cell r="K3236" t="str">
            <v/>
          </cell>
        </row>
        <row r="3237">
          <cell r="A3237" t="str">
            <v/>
          </cell>
          <cell r="B3237" t="str">
            <v/>
          </cell>
          <cell r="C3237" t="str">
            <v/>
          </cell>
          <cell r="D3237" t="str">
            <v/>
          </cell>
          <cell r="E3237" t="str">
            <v/>
          </cell>
          <cell r="G3237" t="str">
            <v/>
          </cell>
          <cell r="H3237" t="str">
            <v/>
          </cell>
          <cell r="I3237" t="str">
            <v/>
          </cell>
          <cell r="K3237" t="str">
            <v/>
          </cell>
        </row>
        <row r="3238">
          <cell r="A3238" t="str">
            <v/>
          </cell>
          <cell r="B3238" t="str">
            <v/>
          </cell>
          <cell r="C3238" t="str">
            <v/>
          </cell>
          <cell r="D3238" t="str">
            <v/>
          </cell>
          <cell r="E3238" t="str">
            <v/>
          </cell>
          <cell r="G3238" t="str">
            <v/>
          </cell>
          <cell r="H3238" t="str">
            <v/>
          </cell>
          <cell r="I3238" t="str">
            <v/>
          </cell>
          <cell r="K3238" t="str">
            <v/>
          </cell>
        </row>
        <row r="3239">
          <cell r="A3239" t="str">
            <v/>
          </cell>
          <cell r="B3239" t="str">
            <v/>
          </cell>
          <cell r="C3239" t="str">
            <v/>
          </cell>
          <cell r="D3239" t="str">
            <v/>
          </cell>
          <cell r="E3239" t="str">
            <v/>
          </cell>
          <cell r="G3239" t="str">
            <v/>
          </cell>
          <cell r="H3239" t="str">
            <v/>
          </cell>
          <cell r="I3239" t="str">
            <v/>
          </cell>
          <cell r="K3239" t="str">
            <v/>
          </cell>
        </row>
        <row r="3240">
          <cell r="A3240" t="str">
            <v/>
          </cell>
          <cell r="B3240" t="str">
            <v/>
          </cell>
          <cell r="C3240" t="str">
            <v/>
          </cell>
          <cell r="D3240" t="str">
            <v/>
          </cell>
          <cell r="E3240" t="str">
            <v/>
          </cell>
          <cell r="G3240" t="str">
            <v/>
          </cell>
          <cell r="H3240" t="str">
            <v/>
          </cell>
          <cell r="I3240" t="str">
            <v/>
          </cell>
          <cell r="K3240" t="str">
            <v/>
          </cell>
        </row>
        <row r="3241">
          <cell r="A3241" t="str">
            <v/>
          </cell>
          <cell r="B3241" t="str">
            <v/>
          </cell>
          <cell r="C3241" t="str">
            <v/>
          </cell>
          <cell r="D3241" t="str">
            <v/>
          </cell>
          <cell r="E3241" t="str">
            <v/>
          </cell>
          <cell r="G3241" t="str">
            <v/>
          </cell>
          <cell r="H3241" t="str">
            <v/>
          </cell>
          <cell r="I3241" t="str">
            <v/>
          </cell>
          <cell r="K3241" t="str">
            <v/>
          </cell>
        </row>
        <row r="3242">
          <cell r="A3242" t="str">
            <v/>
          </cell>
          <cell r="B3242" t="str">
            <v/>
          </cell>
          <cell r="C3242" t="str">
            <v/>
          </cell>
          <cell r="D3242" t="str">
            <v/>
          </cell>
          <cell r="E3242" t="str">
            <v/>
          </cell>
          <cell r="G3242" t="str">
            <v/>
          </cell>
          <cell r="H3242" t="str">
            <v/>
          </cell>
          <cell r="I3242" t="str">
            <v/>
          </cell>
          <cell r="K3242" t="str">
            <v/>
          </cell>
        </row>
        <row r="3243">
          <cell r="A3243" t="str">
            <v/>
          </cell>
          <cell r="B3243" t="str">
            <v/>
          </cell>
          <cell r="C3243" t="str">
            <v/>
          </cell>
          <cell r="D3243" t="str">
            <v/>
          </cell>
          <cell r="E3243" t="str">
            <v/>
          </cell>
          <cell r="G3243" t="str">
            <v/>
          </cell>
          <cell r="H3243" t="str">
            <v/>
          </cell>
          <cell r="I3243" t="str">
            <v/>
          </cell>
          <cell r="K3243" t="str">
            <v/>
          </cell>
        </row>
        <row r="3244">
          <cell r="A3244" t="str">
            <v/>
          </cell>
          <cell r="B3244" t="str">
            <v/>
          </cell>
          <cell r="C3244" t="str">
            <v/>
          </cell>
          <cell r="D3244" t="str">
            <v/>
          </cell>
          <cell r="E3244" t="str">
            <v/>
          </cell>
          <cell r="G3244" t="str">
            <v/>
          </cell>
          <cell r="H3244" t="str">
            <v/>
          </cell>
          <cell r="I3244" t="str">
            <v/>
          </cell>
          <cell r="K3244" t="str">
            <v/>
          </cell>
        </row>
        <row r="3245">
          <cell r="A3245" t="str">
            <v/>
          </cell>
          <cell r="B3245" t="str">
            <v/>
          </cell>
          <cell r="C3245" t="str">
            <v/>
          </cell>
          <cell r="D3245" t="str">
            <v/>
          </cell>
          <cell r="E3245" t="str">
            <v/>
          </cell>
          <cell r="G3245" t="str">
            <v/>
          </cell>
          <cell r="H3245" t="str">
            <v/>
          </cell>
          <cell r="I3245" t="str">
            <v/>
          </cell>
          <cell r="K3245" t="str">
            <v/>
          </cell>
        </row>
        <row r="3246">
          <cell r="A3246" t="str">
            <v/>
          </cell>
          <cell r="B3246" t="str">
            <v/>
          </cell>
          <cell r="C3246" t="str">
            <v/>
          </cell>
          <cell r="D3246" t="str">
            <v/>
          </cell>
          <cell r="E3246" t="str">
            <v/>
          </cell>
          <cell r="G3246" t="str">
            <v/>
          </cell>
          <cell r="H3246" t="str">
            <v/>
          </cell>
          <cell r="I3246" t="str">
            <v/>
          </cell>
          <cell r="K3246" t="str">
            <v/>
          </cell>
        </row>
        <row r="3247">
          <cell r="A3247" t="str">
            <v/>
          </cell>
          <cell r="B3247" t="str">
            <v/>
          </cell>
          <cell r="C3247" t="str">
            <v/>
          </cell>
          <cell r="D3247" t="str">
            <v/>
          </cell>
          <cell r="E3247" t="str">
            <v/>
          </cell>
          <cell r="G3247" t="str">
            <v/>
          </cell>
          <cell r="H3247" t="str">
            <v/>
          </cell>
          <cell r="I3247" t="str">
            <v/>
          </cell>
          <cell r="K3247" t="str">
            <v/>
          </cell>
        </row>
        <row r="3248">
          <cell r="A3248" t="str">
            <v/>
          </cell>
          <cell r="B3248" t="str">
            <v/>
          </cell>
          <cell r="C3248" t="str">
            <v/>
          </cell>
          <cell r="D3248" t="str">
            <v/>
          </cell>
          <cell r="E3248" t="str">
            <v/>
          </cell>
          <cell r="G3248" t="str">
            <v/>
          </cell>
          <cell r="H3248" t="str">
            <v/>
          </cell>
          <cell r="I3248" t="str">
            <v/>
          </cell>
          <cell r="K3248" t="str">
            <v/>
          </cell>
        </row>
        <row r="3249">
          <cell r="A3249" t="str">
            <v/>
          </cell>
          <cell r="B3249" t="str">
            <v/>
          </cell>
          <cell r="C3249" t="str">
            <v/>
          </cell>
          <cell r="D3249" t="str">
            <v/>
          </cell>
          <cell r="E3249" t="str">
            <v/>
          </cell>
          <cell r="G3249" t="str">
            <v/>
          </cell>
          <cell r="H3249" t="str">
            <v/>
          </cell>
          <cell r="I3249" t="str">
            <v/>
          </cell>
          <cell r="K3249" t="str">
            <v/>
          </cell>
        </row>
        <row r="3250">
          <cell r="A3250" t="str">
            <v/>
          </cell>
          <cell r="B3250" t="str">
            <v/>
          </cell>
          <cell r="C3250" t="str">
            <v/>
          </cell>
          <cell r="D3250" t="str">
            <v/>
          </cell>
          <cell r="E3250" t="str">
            <v/>
          </cell>
          <cell r="G3250" t="str">
            <v/>
          </cell>
          <cell r="H3250" t="str">
            <v/>
          </cell>
          <cell r="I3250" t="str">
            <v/>
          </cell>
          <cell r="K3250" t="str">
            <v/>
          </cell>
        </row>
        <row r="3251">
          <cell r="A3251" t="str">
            <v/>
          </cell>
          <cell r="B3251" t="str">
            <v/>
          </cell>
          <cell r="C3251" t="str">
            <v/>
          </cell>
          <cell r="D3251" t="str">
            <v/>
          </cell>
          <cell r="E3251" t="str">
            <v/>
          </cell>
          <cell r="G3251" t="str">
            <v/>
          </cell>
          <cell r="H3251" t="str">
            <v/>
          </cell>
          <cell r="I3251" t="str">
            <v/>
          </cell>
          <cell r="K3251" t="str">
            <v/>
          </cell>
        </row>
        <row r="3252">
          <cell r="A3252" t="str">
            <v/>
          </cell>
          <cell r="B3252" t="str">
            <v/>
          </cell>
          <cell r="C3252" t="str">
            <v/>
          </cell>
          <cell r="D3252" t="str">
            <v/>
          </cell>
          <cell r="E3252" t="str">
            <v/>
          </cell>
          <cell r="G3252" t="str">
            <v/>
          </cell>
          <cell r="H3252" t="str">
            <v/>
          </cell>
          <cell r="I3252" t="str">
            <v/>
          </cell>
          <cell r="K3252" t="str">
            <v/>
          </cell>
        </row>
        <row r="3253">
          <cell r="A3253" t="str">
            <v/>
          </cell>
          <cell r="B3253" t="str">
            <v/>
          </cell>
          <cell r="C3253" t="str">
            <v/>
          </cell>
          <cell r="D3253" t="str">
            <v/>
          </cell>
          <cell r="E3253" t="str">
            <v/>
          </cell>
          <cell r="G3253" t="str">
            <v/>
          </cell>
          <cell r="H3253" t="str">
            <v/>
          </cell>
          <cell r="I3253" t="str">
            <v/>
          </cell>
          <cell r="K3253" t="str">
            <v/>
          </cell>
        </row>
        <row r="3254">
          <cell r="A3254" t="str">
            <v/>
          </cell>
          <cell r="B3254" t="str">
            <v/>
          </cell>
          <cell r="C3254" t="str">
            <v/>
          </cell>
          <cell r="D3254" t="str">
            <v/>
          </cell>
          <cell r="E3254" t="str">
            <v/>
          </cell>
          <cell r="G3254" t="str">
            <v/>
          </cell>
          <cell r="H3254" t="str">
            <v/>
          </cell>
          <cell r="I3254" t="str">
            <v/>
          </cell>
          <cell r="K3254" t="str">
            <v/>
          </cell>
        </row>
        <row r="3255">
          <cell r="A3255" t="str">
            <v/>
          </cell>
          <cell r="B3255" t="str">
            <v/>
          </cell>
          <cell r="C3255" t="str">
            <v/>
          </cell>
          <cell r="D3255" t="str">
            <v/>
          </cell>
          <cell r="E3255" t="str">
            <v/>
          </cell>
          <cell r="G3255" t="str">
            <v/>
          </cell>
          <cell r="H3255" t="str">
            <v/>
          </cell>
          <cell r="I3255" t="str">
            <v/>
          </cell>
          <cell r="K3255" t="str">
            <v/>
          </cell>
        </row>
        <row r="3256">
          <cell r="A3256" t="str">
            <v/>
          </cell>
          <cell r="B3256" t="str">
            <v/>
          </cell>
          <cell r="C3256" t="str">
            <v/>
          </cell>
          <cell r="D3256" t="str">
            <v/>
          </cell>
          <cell r="E3256" t="str">
            <v/>
          </cell>
          <cell r="G3256" t="str">
            <v/>
          </cell>
          <cell r="H3256" t="str">
            <v/>
          </cell>
          <cell r="I3256" t="str">
            <v/>
          </cell>
          <cell r="K3256" t="str">
            <v/>
          </cell>
        </row>
        <row r="3257">
          <cell r="A3257" t="str">
            <v/>
          </cell>
          <cell r="B3257" t="str">
            <v/>
          </cell>
          <cell r="C3257" t="str">
            <v/>
          </cell>
          <cell r="D3257" t="str">
            <v/>
          </cell>
          <cell r="E3257" t="str">
            <v/>
          </cell>
          <cell r="G3257" t="str">
            <v/>
          </cell>
          <cell r="H3257" t="str">
            <v/>
          </cell>
          <cell r="I3257" t="str">
            <v/>
          </cell>
          <cell r="K3257" t="str">
            <v/>
          </cell>
        </row>
        <row r="3258">
          <cell r="A3258" t="str">
            <v/>
          </cell>
          <cell r="B3258" t="str">
            <v/>
          </cell>
          <cell r="C3258" t="str">
            <v/>
          </cell>
          <cell r="D3258" t="str">
            <v/>
          </cell>
          <cell r="E3258" t="str">
            <v/>
          </cell>
          <cell r="G3258" t="str">
            <v/>
          </cell>
          <cell r="H3258" t="str">
            <v/>
          </cell>
          <cell r="I3258" t="str">
            <v/>
          </cell>
          <cell r="K3258" t="str">
            <v/>
          </cell>
        </row>
        <row r="3259">
          <cell r="A3259" t="str">
            <v/>
          </cell>
          <cell r="B3259" t="str">
            <v/>
          </cell>
          <cell r="C3259" t="str">
            <v/>
          </cell>
          <cell r="D3259" t="str">
            <v/>
          </cell>
          <cell r="E3259" t="str">
            <v/>
          </cell>
          <cell r="G3259" t="str">
            <v/>
          </cell>
          <cell r="H3259" t="str">
            <v/>
          </cell>
          <cell r="I3259" t="str">
            <v/>
          </cell>
          <cell r="K3259" t="str">
            <v/>
          </cell>
        </row>
        <row r="3260">
          <cell r="A3260" t="str">
            <v/>
          </cell>
          <cell r="B3260" t="str">
            <v/>
          </cell>
          <cell r="C3260" t="str">
            <v/>
          </cell>
          <cell r="D3260" t="str">
            <v/>
          </cell>
          <cell r="E3260" t="str">
            <v/>
          </cell>
          <cell r="G3260" t="str">
            <v/>
          </cell>
          <cell r="H3260" t="str">
            <v/>
          </cell>
          <cell r="I3260" t="str">
            <v/>
          </cell>
          <cell r="K3260" t="str">
            <v/>
          </cell>
        </row>
        <row r="3261">
          <cell r="A3261" t="str">
            <v/>
          </cell>
          <cell r="B3261" t="str">
            <v/>
          </cell>
          <cell r="C3261" t="str">
            <v/>
          </cell>
          <cell r="D3261" t="str">
            <v/>
          </cell>
          <cell r="E3261" t="str">
            <v/>
          </cell>
          <cell r="G3261" t="str">
            <v/>
          </cell>
          <cell r="H3261" t="str">
            <v/>
          </cell>
          <cell r="I3261" t="str">
            <v/>
          </cell>
          <cell r="K3261" t="str">
            <v/>
          </cell>
        </row>
        <row r="3263">
          <cell r="A3263" t="str">
            <v>No of Holes</v>
          </cell>
          <cell r="B3263" t="str">
            <v>Avg. Hole Depth</v>
          </cell>
          <cell r="C3263" t="str">
            <v>Total Volume</v>
          </cell>
          <cell r="D3263" t="str">
            <v>Total Explosives</v>
          </cell>
          <cell r="G3263" t="str">
            <v>Avg. Loading Height</v>
          </cell>
          <cell r="H3263" t="str">
            <v>Avg. PF</v>
          </cell>
          <cell r="I3263" t="str">
            <v>Avg. Stemming</v>
          </cell>
          <cell r="K3263" t="str">
            <v>Avg. In Hole Density</v>
          </cell>
        </row>
        <row r="3264">
          <cell r="A3264">
            <v>0</v>
          </cell>
          <cell r="B3264" t="str">
            <v/>
          </cell>
          <cell r="C3264">
            <v>0</v>
          </cell>
          <cell r="D3264">
            <v>0</v>
          </cell>
          <cell r="E3264">
            <v>0</v>
          </cell>
          <cell r="F3264" t="str">
            <v/>
          </cell>
          <cell r="G3264" t="str">
            <v/>
          </cell>
          <cell r="H3264" t="str">
            <v/>
          </cell>
          <cell r="I3264" t="str">
            <v/>
          </cell>
          <cell r="K3264">
            <v>1.1000000000000001</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5">
          <cell r="H5">
            <v>1</v>
          </cell>
          <cell r="M5">
            <v>0</v>
          </cell>
        </row>
        <row r="6">
          <cell r="H6">
            <v>2</v>
          </cell>
          <cell r="M6">
            <v>0</v>
          </cell>
        </row>
        <row r="7">
          <cell r="H7">
            <v>3</v>
          </cell>
          <cell r="M7">
            <v>0</v>
          </cell>
        </row>
        <row r="8">
          <cell r="H8">
            <v>4</v>
          </cell>
          <cell r="M8">
            <v>0</v>
          </cell>
        </row>
        <row r="9">
          <cell r="H9">
            <v>5</v>
          </cell>
          <cell r="M9">
            <v>0</v>
          </cell>
        </row>
        <row r="10">
          <cell r="H10">
            <v>6</v>
          </cell>
          <cell r="M10">
            <v>0</v>
          </cell>
        </row>
        <row r="11">
          <cell r="H11">
            <v>7</v>
          </cell>
          <cell r="M11">
            <v>0</v>
          </cell>
        </row>
        <row r="12">
          <cell r="H12">
            <v>8</v>
          </cell>
          <cell r="M12">
            <v>0</v>
          </cell>
        </row>
        <row r="13">
          <cell r="H13">
            <v>9</v>
          </cell>
          <cell r="M13">
            <v>0</v>
          </cell>
        </row>
        <row r="14">
          <cell r="H14">
            <v>10</v>
          </cell>
          <cell r="M14">
            <v>0</v>
          </cell>
        </row>
        <row r="15">
          <cell r="H15">
            <v>11</v>
          </cell>
          <cell r="M15">
            <v>0</v>
          </cell>
        </row>
        <row r="16">
          <cell r="H16">
            <v>12</v>
          </cell>
          <cell r="M16">
            <v>0</v>
          </cell>
        </row>
        <row r="17">
          <cell r="H17">
            <v>13</v>
          </cell>
          <cell r="M17">
            <v>0</v>
          </cell>
        </row>
        <row r="18">
          <cell r="H18">
            <v>14</v>
          </cell>
          <cell r="M18">
            <v>0</v>
          </cell>
        </row>
        <row r="19">
          <cell r="H19">
            <v>15</v>
          </cell>
          <cell r="M19">
            <v>0</v>
          </cell>
        </row>
        <row r="20">
          <cell r="H20">
            <v>16</v>
          </cell>
          <cell r="M20">
            <v>0</v>
          </cell>
        </row>
        <row r="21">
          <cell r="H21">
            <v>17</v>
          </cell>
          <cell r="M21">
            <v>0</v>
          </cell>
        </row>
        <row r="22">
          <cell r="H22">
            <v>18</v>
          </cell>
          <cell r="M22">
            <v>0</v>
          </cell>
        </row>
        <row r="23">
          <cell r="H23">
            <v>19</v>
          </cell>
          <cell r="M23">
            <v>0</v>
          </cell>
        </row>
        <row r="24">
          <cell r="H24">
            <v>20</v>
          </cell>
          <cell r="M24">
            <v>0</v>
          </cell>
        </row>
        <row r="25">
          <cell r="H25">
            <v>21</v>
          </cell>
          <cell r="M25">
            <v>0</v>
          </cell>
        </row>
        <row r="26">
          <cell r="H26">
            <v>22</v>
          </cell>
          <cell r="M26">
            <v>0</v>
          </cell>
        </row>
        <row r="27">
          <cell r="H27">
            <v>23</v>
          </cell>
          <cell r="M27">
            <v>0</v>
          </cell>
        </row>
        <row r="28">
          <cell r="H28">
            <v>24</v>
          </cell>
          <cell r="M28">
            <v>0</v>
          </cell>
        </row>
        <row r="29">
          <cell r="H29">
            <v>25</v>
          </cell>
          <cell r="M29">
            <v>0</v>
          </cell>
        </row>
        <row r="30">
          <cell r="H30">
            <v>26</v>
          </cell>
          <cell r="M30">
            <v>0</v>
          </cell>
        </row>
        <row r="31">
          <cell r="H31">
            <v>27</v>
          </cell>
          <cell r="M31">
            <v>0</v>
          </cell>
        </row>
        <row r="32">
          <cell r="H32">
            <v>28</v>
          </cell>
          <cell r="M32">
            <v>0</v>
          </cell>
        </row>
        <row r="33">
          <cell r="H33">
            <v>29</v>
          </cell>
          <cell r="M33">
            <v>0</v>
          </cell>
        </row>
        <row r="34">
          <cell r="H34">
            <v>30</v>
          </cell>
          <cell r="M34">
            <v>0</v>
          </cell>
        </row>
        <row r="35">
          <cell r="H35">
            <v>31</v>
          </cell>
          <cell r="M35">
            <v>0</v>
          </cell>
        </row>
        <row r="36">
          <cell r="H36">
            <v>32</v>
          </cell>
          <cell r="M36">
            <v>0</v>
          </cell>
        </row>
        <row r="37">
          <cell r="H37">
            <v>33</v>
          </cell>
          <cell r="M37">
            <v>0</v>
          </cell>
        </row>
        <row r="38">
          <cell r="H38">
            <v>34</v>
          </cell>
          <cell r="M38">
            <v>0</v>
          </cell>
        </row>
        <row r="39">
          <cell r="H39">
            <v>35</v>
          </cell>
          <cell r="M39">
            <v>0</v>
          </cell>
        </row>
        <row r="40">
          <cell r="H40">
            <v>36</v>
          </cell>
          <cell r="M40">
            <v>0</v>
          </cell>
        </row>
        <row r="41">
          <cell r="H41">
            <v>37</v>
          </cell>
          <cell r="M41">
            <v>0</v>
          </cell>
        </row>
        <row r="42">
          <cell r="H42">
            <v>38</v>
          </cell>
          <cell r="M42">
            <v>0</v>
          </cell>
        </row>
        <row r="43">
          <cell r="H43">
            <v>39</v>
          </cell>
          <cell r="M43">
            <v>0</v>
          </cell>
        </row>
        <row r="44">
          <cell r="H44">
            <v>40</v>
          </cell>
          <cell r="M44">
            <v>0</v>
          </cell>
        </row>
        <row r="45">
          <cell r="H45">
            <v>41</v>
          </cell>
          <cell r="M45">
            <v>0</v>
          </cell>
        </row>
        <row r="46">
          <cell r="H46">
            <v>42</v>
          </cell>
          <cell r="M46">
            <v>0</v>
          </cell>
        </row>
        <row r="47">
          <cell r="H47">
            <v>43</v>
          </cell>
          <cell r="M47">
            <v>0</v>
          </cell>
        </row>
        <row r="48">
          <cell r="H48">
            <v>44</v>
          </cell>
          <cell r="M48">
            <v>0</v>
          </cell>
        </row>
        <row r="49">
          <cell r="H49">
            <v>45</v>
          </cell>
          <cell r="M49">
            <v>0</v>
          </cell>
        </row>
        <row r="50">
          <cell r="H50">
            <v>46</v>
          </cell>
          <cell r="M50">
            <v>0</v>
          </cell>
        </row>
        <row r="51">
          <cell r="H51">
            <v>47</v>
          </cell>
          <cell r="M51">
            <v>0</v>
          </cell>
        </row>
        <row r="52">
          <cell r="H52">
            <v>48</v>
          </cell>
          <cell r="M52">
            <v>0</v>
          </cell>
        </row>
        <row r="53">
          <cell r="H53">
            <v>49</v>
          </cell>
          <cell r="M53">
            <v>0</v>
          </cell>
        </row>
        <row r="54">
          <cell r="H54">
            <v>50</v>
          </cell>
          <cell r="M54">
            <v>0</v>
          </cell>
        </row>
        <row r="55">
          <cell r="H55">
            <v>51</v>
          </cell>
          <cell r="M55">
            <v>0</v>
          </cell>
        </row>
        <row r="56">
          <cell r="H56">
            <v>52</v>
          </cell>
          <cell r="M56">
            <v>0</v>
          </cell>
        </row>
        <row r="57">
          <cell r="H57">
            <v>53</v>
          </cell>
          <cell r="M57">
            <v>0</v>
          </cell>
        </row>
        <row r="58">
          <cell r="H58">
            <v>54</v>
          </cell>
          <cell r="M58">
            <v>0</v>
          </cell>
        </row>
        <row r="59">
          <cell r="H59">
            <v>55</v>
          </cell>
          <cell r="M59">
            <v>0</v>
          </cell>
        </row>
        <row r="60">
          <cell r="H60">
            <v>56</v>
          </cell>
          <cell r="M60">
            <v>0</v>
          </cell>
        </row>
        <row r="61">
          <cell r="H61">
            <v>57</v>
          </cell>
          <cell r="M61">
            <v>0</v>
          </cell>
        </row>
        <row r="62">
          <cell r="H62">
            <v>58</v>
          </cell>
          <cell r="M62">
            <v>0</v>
          </cell>
        </row>
        <row r="63">
          <cell r="H63">
            <v>59</v>
          </cell>
          <cell r="M63">
            <v>0</v>
          </cell>
        </row>
        <row r="64">
          <cell r="H64">
            <v>60</v>
          </cell>
          <cell r="M64">
            <v>0</v>
          </cell>
        </row>
        <row r="65">
          <cell r="H65">
            <v>61</v>
          </cell>
          <cell r="M65">
            <v>0</v>
          </cell>
        </row>
        <row r="66">
          <cell r="H66">
            <v>62</v>
          </cell>
          <cell r="M66">
            <v>0</v>
          </cell>
        </row>
        <row r="67">
          <cell r="H67">
            <v>63</v>
          </cell>
          <cell r="M67">
            <v>0</v>
          </cell>
        </row>
        <row r="68">
          <cell r="H68">
            <v>64</v>
          </cell>
          <cell r="M68">
            <v>0</v>
          </cell>
        </row>
        <row r="69">
          <cell r="H69">
            <v>65</v>
          </cell>
          <cell r="M69">
            <v>0</v>
          </cell>
        </row>
        <row r="70">
          <cell r="H70">
            <v>66</v>
          </cell>
          <cell r="M70">
            <v>0</v>
          </cell>
        </row>
        <row r="71">
          <cell r="H71">
            <v>67</v>
          </cell>
          <cell r="M71">
            <v>0</v>
          </cell>
        </row>
        <row r="72">
          <cell r="H72">
            <v>68</v>
          </cell>
          <cell r="M72">
            <v>0</v>
          </cell>
        </row>
        <row r="73">
          <cell r="H73">
            <v>69</v>
          </cell>
          <cell r="M73">
            <v>0</v>
          </cell>
        </row>
        <row r="74">
          <cell r="H74">
            <v>70</v>
          </cell>
          <cell r="M74">
            <v>0</v>
          </cell>
        </row>
        <row r="75">
          <cell r="H75">
            <v>71</v>
          </cell>
          <cell r="M75">
            <v>0</v>
          </cell>
        </row>
        <row r="76">
          <cell r="H76">
            <v>72</v>
          </cell>
          <cell r="M76">
            <v>0</v>
          </cell>
        </row>
        <row r="77">
          <cell r="H77">
            <v>73</v>
          </cell>
          <cell r="M77">
            <v>0</v>
          </cell>
        </row>
        <row r="78">
          <cell r="H78">
            <v>74</v>
          </cell>
          <cell r="M78">
            <v>0</v>
          </cell>
        </row>
        <row r="79">
          <cell r="H79">
            <v>75</v>
          </cell>
          <cell r="M79">
            <v>0</v>
          </cell>
        </row>
        <row r="80">
          <cell r="H80">
            <v>76</v>
          </cell>
          <cell r="M80">
            <v>0</v>
          </cell>
        </row>
        <row r="81">
          <cell r="H81">
            <v>77</v>
          </cell>
          <cell r="M81">
            <v>0</v>
          </cell>
        </row>
        <row r="82">
          <cell r="H82">
            <v>78</v>
          </cell>
          <cell r="M82">
            <v>0</v>
          </cell>
        </row>
        <row r="83">
          <cell r="H83">
            <v>79</v>
          </cell>
          <cell r="M83">
            <v>0</v>
          </cell>
        </row>
        <row r="84">
          <cell r="H84">
            <v>80</v>
          </cell>
          <cell r="M84">
            <v>0</v>
          </cell>
        </row>
        <row r="85">
          <cell r="H85">
            <v>81</v>
          </cell>
          <cell r="M85">
            <v>0</v>
          </cell>
        </row>
        <row r="86">
          <cell r="H86">
            <v>82</v>
          </cell>
          <cell r="M86">
            <v>0</v>
          </cell>
        </row>
        <row r="87">
          <cell r="H87">
            <v>83</v>
          </cell>
          <cell r="M87">
            <v>0</v>
          </cell>
        </row>
        <row r="88">
          <cell r="H88">
            <v>84</v>
          </cell>
          <cell r="M88">
            <v>0</v>
          </cell>
        </row>
        <row r="89">
          <cell r="H89">
            <v>85</v>
          </cell>
          <cell r="M89">
            <v>0</v>
          </cell>
        </row>
        <row r="90">
          <cell r="H90">
            <v>86</v>
          </cell>
          <cell r="M90">
            <v>0</v>
          </cell>
        </row>
        <row r="91">
          <cell r="H91">
            <v>87</v>
          </cell>
          <cell r="M91">
            <v>0</v>
          </cell>
        </row>
        <row r="92">
          <cell r="H92">
            <v>88</v>
          </cell>
          <cell r="M92">
            <v>0</v>
          </cell>
        </row>
        <row r="93">
          <cell r="H93">
            <v>89</v>
          </cell>
          <cell r="M93">
            <v>0</v>
          </cell>
        </row>
        <row r="94">
          <cell r="H94">
            <v>90</v>
          </cell>
          <cell r="M94">
            <v>0</v>
          </cell>
        </row>
        <row r="95">
          <cell r="H95">
            <v>91</v>
          </cell>
          <cell r="M95">
            <v>0</v>
          </cell>
        </row>
        <row r="96">
          <cell r="H96">
            <v>92</v>
          </cell>
          <cell r="M96">
            <v>0</v>
          </cell>
        </row>
        <row r="97">
          <cell r="H97">
            <v>93</v>
          </cell>
          <cell r="M97">
            <v>0</v>
          </cell>
        </row>
        <row r="98">
          <cell r="H98">
            <v>94</v>
          </cell>
          <cell r="M98">
            <v>0</v>
          </cell>
        </row>
        <row r="99">
          <cell r="H99">
            <v>95</v>
          </cell>
          <cell r="M99">
            <v>0</v>
          </cell>
        </row>
        <row r="100">
          <cell r="H100">
            <v>96</v>
          </cell>
          <cell r="M100">
            <v>0</v>
          </cell>
        </row>
        <row r="101">
          <cell r="H101">
            <v>97</v>
          </cell>
          <cell r="M101">
            <v>0</v>
          </cell>
        </row>
        <row r="102">
          <cell r="H102">
            <v>98</v>
          </cell>
          <cell r="M102">
            <v>0</v>
          </cell>
        </row>
        <row r="103">
          <cell r="H103">
            <v>99</v>
          </cell>
          <cell r="M103">
            <v>0</v>
          </cell>
        </row>
        <row r="104">
          <cell r="H104">
            <v>100</v>
          </cell>
          <cell r="M104">
            <v>0</v>
          </cell>
        </row>
        <row r="105">
          <cell r="H105">
            <v>101</v>
          </cell>
          <cell r="M105">
            <v>0</v>
          </cell>
        </row>
        <row r="106">
          <cell r="H106">
            <v>102</v>
          </cell>
          <cell r="M106">
            <v>0</v>
          </cell>
        </row>
        <row r="107">
          <cell r="H107">
            <v>103</v>
          </cell>
          <cell r="M107">
            <v>0</v>
          </cell>
        </row>
        <row r="108">
          <cell r="H108">
            <v>104</v>
          </cell>
          <cell r="M108">
            <v>0</v>
          </cell>
        </row>
        <row r="109">
          <cell r="H109">
            <v>105</v>
          </cell>
          <cell r="M109">
            <v>0</v>
          </cell>
        </row>
        <row r="110">
          <cell r="H110">
            <v>106</v>
          </cell>
          <cell r="M110">
            <v>0</v>
          </cell>
        </row>
        <row r="111">
          <cell r="H111">
            <v>107</v>
          </cell>
          <cell r="M111">
            <v>0</v>
          </cell>
        </row>
        <row r="112">
          <cell r="H112">
            <v>108</v>
          </cell>
          <cell r="M112">
            <v>0</v>
          </cell>
        </row>
        <row r="113">
          <cell r="H113">
            <v>109</v>
          </cell>
          <cell r="M113">
            <v>0</v>
          </cell>
        </row>
        <row r="114">
          <cell r="H114">
            <v>110</v>
          </cell>
          <cell r="M114">
            <v>0</v>
          </cell>
        </row>
        <row r="115">
          <cell r="H115">
            <v>111</v>
          </cell>
          <cell r="M115">
            <v>0</v>
          </cell>
        </row>
        <row r="116">
          <cell r="H116">
            <v>112</v>
          </cell>
          <cell r="M116">
            <v>0</v>
          </cell>
        </row>
        <row r="117">
          <cell r="H117">
            <v>113</v>
          </cell>
          <cell r="M117">
            <v>0</v>
          </cell>
        </row>
        <row r="118">
          <cell r="H118">
            <v>114</v>
          </cell>
          <cell r="M118">
            <v>0</v>
          </cell>
        </row>
        <row r="119">
          <cell r="H119">
            <v>115</v>
          </cell>
          <cell r="M119">
            <v>0</v>
          </cell>
        </row>
        <row r="120">
          <cell r="H120">
            <v>116</v>
          </cell>
          <cell r="M120">
            <v>0</v>
          </cell>
        </row>
        <row r="121">
          <cell r="H121">
            <v>117</v>
          </cell>
          <cell r="M121">
            <v>0</v>
          </cell>
        </row>
        <row r="122">
          <cell r="H122">
            <v>118</v>
          </cell>
          <cell r="M122">
            <v>0</v>
          </cell>
        </row>
        <row r="123">
          <cell r="H123">
            <v>119</v>
          </cell>
          <cell r="M123">
            <v>0</v>
          </cell>
        </row>
        <row r="124">
          <cell r="H124">
            <v>120</v>
          </cell>
          <cell r="M124">
            <v>0</v>
          </cell>
        </row>
        <row r="125">
          <cell r="H125">
            <v>121</v>
          </cell>
          <cell r="M125">
            <v>0</v>
          </cell>
        </row>
        <row r="126">
          <cell r="H126">
            <v>122</v>
          </cell>
          <cell r="M126">
            <v>0</v>
          </cell>
        </row>
        <row r="127">
          <cell r="H127">
            <v>123</v>
          </cell>
          <cell r="M127">
            <v>0</v>
          </cell>
        </row>
        <row r="128">
          <cell r="H128">
            <v>124</v>
          </cell>
          <cell r="M128">
            <v>0</v>
          </cell>
        </row>
        <row r="129">
          <cell r="H129">
            <v>125</v>
          </cell>
          <cell r="M129">
            <v>0</v>
          </cell>
        </row>
        <row r="130">
          <cell r="H130">
            <v>126</v>
          </cell>
          <cell r="M130">
            <v>0</v>
          </cell>
        </row>
        <row r="131">
          <cell r="H131">
            <v>127</v>
          </cell>
          <cell r="M131">
            <v>0</v>
          </cell>
        </row>
        <row r="132">
          <cell r="H132">
            <v>128</v>
          </cell>
          <cell r="M132">
            <v>0</v>
          </cell>
        </row>
        <row r="133">
          <cell r="H133">
            <v>129</v>
          </cell>
          <cell r="M133">
            <v>0</v>
          </cell>
        </row>
        <row r="134">
          <cell r="H134">
            <v>130</v>
          </cell>
          <cell r="M134">
            <v>0</v>
          </cell>
        </row>
        <row r="135">
          <cell r="H135">
            <v>131</v>
          </cell>
          <cell r="M135">
            <v>0</v>
          </cell>
        </row>
        <row r="136">
          <cell r="H136">
            <v>132</v>
          </cell>
          <cell r="M136">
            <v>0</v>
          </cell>
        </row>
        <row r="137">
          <cell r="H137">
            <v>133</v>
          </cell>
          <cell r="M137">
            <v>0</v>
          </cell>
        </row>
        <row r="138">
          <cell r="H138">
            <v>134</v>
          </cell>
          <cell r="M138">
            <v>0</v>
          </cell>
        </row>
        <row r="139">
          <cell r="H139">
            <v>135</v>
          </cell>
          <cell r="M139">
            <v>0</v>
          </cell>
        </row>
        <row r="140">
          <cell r="H140">
            <v>136</v>
          </cell>
          <cell r="M140">
            <v>0</v>
          </cell>
        </row>
        <row r="141">
          <cell r="H141">
            <v>137</v>
          </cell>
          <cell r="M141">
            <v>0</v>
          </cell>
        </row>
        <row r="142">
          <cell r="H142">
            <v>138</v>
          </cell>
          <cell r="M142">
            <v>0</v>
          </cell>
        </row>
        <row r="143">
          <cell r="H143">
            <v>139</v>
          </cell>
          <cell r="M143">
            <v>0</v>
          </cell>
        </row>
        <row r="144">
          <cell r="H144">
            <v>140</v>
          </cell>
          <cell r="M144">
            <v>0</v>
          </cell>
        </row>
        <row r="145">
          <cell r="H145">
            <v>141</v>
          </cell>
          <cell r="M145">
            <v>0</v>
          </cell>
        </row>
        <row r="146">
          <cell r="H146">
            <v>142</v>
          </cell>
          <cell r="M146">
            <v>0</v>
          </cell>
        </row>
        <row r="147">
          <cell r="H147">
            <v>143</v>
          </cell>
          <cell r="M147">
            <v>0</v>
          </cell>
        </row>
        <row r="148">
          <cell r="H148">
            <v>144</v>
          </cell>
          <cell r="M148">
            <v>0</v>
          </cell>
        </row>
        <row r="149">
          <cell r="H149">
            <v>145</v>
          </cell>
          <cell r="M149">
            <v>0</v>
          </cell>
        </row>
        <row r="150">
          <cell r="H150">
            <v>146</v>
          </cell>
          <cell r="M150">
            <v>0</v>
          </cell>
        </row>
        <row r="151">
          <cell r="H151">
            <v>147</v>
          </cell>
          <cell r="M151">
            <v>0</v>
          </cell>
        </row>
        <row r="152">
          <cell r="H152">
            <v>148</v>
          </cell>
          <cell r="M152">
            <v>0</v>
          </cell>
        </row>
        <row r="153">
          <cell r="H153">
            <v>149</v>
          </cell>
          <cell r="M153">
            <v>0</v>
          </cell>
        </row>
        <row r="154">
          <cell r="H154">
            <v>150</v>
          </cell>
          <cell r="M154">
            <v>0</v>
          </cell>
        </row>
        <row r="155">
          <cell r="H155">
            <v>151</v>
          </cell>
          <cell r="M155" t="str">
            <v/>
          </cell>
        </row>
        <row r="156">
          <cell r="H156">
            <v>152</v>
          </cell>
          <cell r="M156" t="str">
            <v/>
          </cell>
        </row>
        <row r="157">
          <cell r="H157">
            <v>153</v>
          </cell>
          <cell r="M157" t="str">
            <v/>
          </cell>
        </row>
        <row r="158">
          <cell r="H158">
            <v>154</v>
          </cell>
          <cell r="M158" t="str">
            <v/>
          </cell>
        </row>
        <row r="159">
          <cell r="H159">
            <v>155</v>
          </cell>
          <cell r="M159" t="str">
            <v/>
          </cell>
        </row>
        <row r="160">
          <cell r="H160">
            <v>156</v>
          </cell>
          <cell r="M160" t="str">
            <v/>
          </cell>
        </row>
        <row r="161">
          <cell r="H161">
            <v>157</v>
          </cell>
          <cell r="M161" t="str">
            <v/>
          </cell>
        </row>
        <row r="162">
          <cell r="H162">
            <v>158</v>
          </cell>
          <cell r="M162" t="str">
            <v/>
          </cell>
        </row>
        <row r="163">
          <cell r="H163">
            <v>159</v>
          </cell>
          <cell r="M163" t="str">
            <v/>
          </cell>
        </row>
        <row r="164">
          <cell r="H164">
            <v>160</v>
          </cell>
          <cell r="M164" t="str">
            <v/>
          </cell>
        </row>
        <row r="165">
          <cell r="H165">
            <v>161</v>
          </cell>
          <cell r="M165" t="str">
            <v/>
          </cell>
        </row>
        <row r="166">
          <cell r="H166">
            <v>162</v>
          </cell>
          <cell r="M166" t="str">
            <v/>
          </cell>
        </row>
        <row r="167">
          <cell r="H167">
            <v>163</v>
          </cell>
          <cell r="M167" t="str">
            <v/>
          </cell>
        </row>
        <row r="168">
          <cell r="H168">
            <v>164</v>
          </cell>
          <cell r="M168" t="str">
            <v/>
          </cell>
        </row>
        <row r="169">
          <cell r="H169">
            <v>165</v>
          </cell>
          <cell r="M169" t="str">
            <v/>
          </cell>
        </row>
        <row r="170">
          <cell r="H170">
            <v>166</v>
          </cell>
          <cell r="M170" t="str">
            <v/>
          </cell>
        </row>
        <row r="171">
          <cell r="H171">
            <v>167</v>
          </cell>
          <cell r="M171" t="str">
            <v/>
          </cell>
        </row>
        <row r="172">
          <cell r="H172">
            <v>168</v>
          </cell>
          <cell r="M172" t="str">
            <v/>
          </cell>
        </row>
        <row r="173">
          <cell r="H173">
            <v>169</v>
          </cell>
          <cell r="M173" t="str">
            <v/>
          </cell>
        </row>
        <row r="174">
          <cell r="H174">
            <v>170</v>
          </cell>
          <cell r="M174" t="str">
            <v/>
          </cell>
        </row>
        <row r="175">
          <cell r="H175">
            <v>171</v>
          </cell>
          <cell r="M175" t="str">
            <v/>
          </cell>
        </row>
        <row r="176">
          <cell r="H176">
            <v>172</v>
          </cell>
          <cell r="M176" t="str">
            <v/>
          </cell>
        </row>
        <row r="177">
          <cell r="H177">
            <v>173</v>
          </cell>
          <cell r="M177" t="str">
            <v/>
          </cell>
        </row>
        <row r="178">
          <cell r="H178">
            <v>174</v>
          </cell>
          <cell r="M178" t="str">
            <v/>
          </cell>
        </row>
        <row r="179">
          <cell r="H179">
            <v>175</v>
          </cell>
          <cell r="M179" t="str">
            <v/>
          </cell>
        </row>
        <row r="180">
          <cell r="H180">
            <v>176</v>
          </cell>
          <cell r="M180" t="str">
            <v/>
          </cell>
        </row>
        <row r="181">
          <cell r="H181">
            <v>177</v>
          </cell>
          <cell r="M181" t="str">
            <v/>
          </cell>
        </row>
        <row r="182">
          <cell r="H182">
            <v>178</v>
          </cell>
          <cell r="M182" t="str">
            <v/>
          </cell>
        </row>
        <row r="183">
          <cell r="H183">
            <v>179</v>
          </cell>
          <cell r="M183" t="str">
            <v/>
          </cell>
        </row>
        <row r="184">
          <cell r="H184">
            <v>180</v>
          </cell>
          <cell r="M184" t="str">
            <v/>
          </cell>
        </row>
        <row r="185">
          <cell r="H185">
            <v>181</v>
          </cell>
          <cell r="M185" t="str">
            <v/>
          </cell>
        </row>
        <row r="186">
          <cell r="H186">
            <v>182</v>
          </cell>
          <cell r="M186" t="str">
            <v/>
          </cell>
        </row>
        <row r="187">
          <cell r="H187">
            <v>183</v>
          </cell>
          <cell r="M187" t="str">
            <v/>
          </cell>
        </row>
        <row r="188">
          <cell r="H188">
            <v>184</v>
          </cell>
          <cell r="M188" t="str">
            <v/>
          </cell>
        </row>
        <row r="189">
          <cell r="H189">
            <v>185</v>
          </cell>
          <cell r="M189" t="str">
            <v/>
          </cell>
        </row>
        <row r="190">
          <cell r="H190">
            <v>186</v>
          </cell>
          <cell r="M190" t="str">
            <v/>
          </cell>
        </row>
        <row r="191">
          <cell r="H191">
            <v>187</v>
          </cell>
          <cell r="M191" t="str">
            <v/>
          </cell>
        </row>
        <row r="192">
          <cell r="H192">
            <v>188</v>
          </cell>
          <cell r="M192" t="str">
            <v/>
          </cell>
        </row>
        <row r="193">
          <cell r="H193">
            <v>189</v>
          </cell>
          <cell r="M193" t="str">
            <v/>
          </cell>
        </row>
        <row r="194">
          <cell r="H194">
            <v>190</v>
          </cell>
          <cell r="M194" t="str">
            <v/>
          </cell>
        </row>
        <row r="195">
          <cell r="H195">
            <v>191</v>
          </cell>
          <cell r="M195" t="str">
            <v/>
          </cell>
        </row>
        <row r="196">
          <cell r="H196">
            <v>192</v>
          </cell>
          <cell r="M196" t="str">
            <v/>
          </cell>
        </row>
        <row r="197">
          <cell r="H197">
            <v>193</v>
          </cell>
          <cell r="M197" t="str">
            <v/>
          </cell>
        </row>
        <row r="198">
          <cell r="H198">
            <v>194</v>
          </cell>
          <cell r="M198" t="str">
            <v/>
          </cell>
        </row>
        <row r="199">
          <cell r="H199">
            <v>195</v>
          </cell>
          <cell r="M199" t="str">
            <v/>
          </cell>
        </row>
        <row r="200">
          <cell r="H200">
            <v>196</v>
          </cell>
          <cell r="M200" t="str">
            <v/>
          </cell>
        </row>
        <row r="201">
          <cell r="H201">
            <v>197</v>
          </cell>
          <cell r="M201" t="str">
            <v/>
          </cell>
        </row>
        <row r="202">
          <cell r="H202">
            <v>198</v>
          </cell>
          <cell r="M202" t="str">
            <v/>
          </cell>
        </row>
        <row r="203">
          <cell r="H203">
            <v>199</v>
          </cell>
          <cell r="M203" t="str">
            <v/>
          </cell>
        </row>
        <row r="204">
          <cell r="H204">
            <v>200</v>
          </cell>
          <cell r="M204">
            <v>0</v>
          </cell>
        </row>
        <row r="205">
          <cell r="H205">
            <v>201</v>
          </cell>
          <cell r="M205">
            <v>0</v>
          </cell>
        </row>
        <row r="206">
          <cell r="H206">
            <v>202</v>
          </cell>
          <cell r="M206">
            <v>0</v>
          </cell>
        </row>
        <row r="207">
          <cell r="H207">
            <v>203</v>
          </cell>
          <cell r="M207">
            <v>0</v>
          </cell>
        </row>
        <row r="208">
          <cell r="H208">
            <v>204</v>
          </cell>
          <cell r="M208">
            <v>0</v>
          </cell>
        </row>
        <row r="209">
          <cell r="H209">
            <v>205</v>
          </cell>
          <cell r="M209">
            <v>0</v>
          </cell>
        </row>
        <row r="210">
          <cell r="H210">
            <v>206</v>
          </cell>
          <cell r="M210">
            <v>0</v>
          </cell>
        </row>
        <row r="211">
          <cell r="H211">
            <v>207</v>
          </cell>
          <cell r="M211">
            <v>0</v>
          </cell>
        </row>
        <row r="212">
          <cell r="H212">
            <v>208</v>
          </cell>
          <cell r="M212">
            <v>0</v>
          </cell>
        </row>
        <row r="213">
          <cell r="H213">
            <v>209</v>
          </cell>
          <cell r="M213">
            <v>0</v>
          </cell>
        </row>
        <row r="214">
          <cell r="H214">
            <v>210</v>
          </cell>
          <cell r="M214">
            <v>0</v>
          </cell>
        </row>
        <row r="215">
          <cell r="H215">
            <v>211</v>
          </cell>
          <cell r="M215">
            <v>0</v>
          </cell>
        </row>
        <row r="216">
          <cell r="H216">
            <v>212</v>
          </cell>
          <cell r="M216">
            <v>0</v>
          </cell>
        </row>
        <row r="217">
          <cell r="H217">
            <v>213</v>
          </cell>
          <cell r="M217">
            <v>0</v>
          </cell>
        </row>
        <row r="218">
          <cell r="H218">
            <v>214</v>
          </cell>
          <cell r="M218">
            <v>0</v>
          </cell>
        </row>
        <row r="219">
          <cell r="H219">
            <v>215</v>
          </cell>
          <cell r="M219">
            <v>0</v>
          </cell>
        </row>
        <row r="220">
          <cell r="H220">
            <v>216</v>
          </cell>
          <cell r="M220">
            <v>0</v>
          </cell>
        </row>
        <row r="221">
          <cell r="H221">
            <v>217</v>
          </cell>
          <cell r="M221">
            <v>0</v>
          </cell>
        </row>
        <row r="222">
          <cell r="H222">
            <v>218</v>
          </cell>
          <cell r="M222">
            <v>0</v>
          </cell>
        </row>
        <row r="223">
          <cell r="H223">
            <v>219</v>
          </cell>
          <cell r="M223">
            <v>0</v>
          </cell>
        </row>
        <row r="224">
          <cell r="H224">
            <v>220</v>
          </cell>
          <cell r="M224">
            <v>0</v>
          </cell>
        </row>
        <row r="225">
          <cell r="H225">
            <v>221</v>
          </cell>
          <cell r="M225">
            <v>0</v>
          </cell>
        </row>
        <row r="226">
          <cell r="H226">
            <v>222</v>
          </cell>
          <cell r="M226">
            <v>0</v>
          </cell>
        </row>
        <row r="227">
          <cell r="H227">
            <v>223</v>
          </cell>
          <cell r="M227">
            <v>0</v>
          </cell>
        </row>
        <row r="228">
          <cell r="H228">
            <v>224</v>
          </cell>
          <cell r="M228">
            <v>0</v>
          </cell>
        </row>
        <row r="229">
          <cell r="H229">
            <v>225</v>
          </cell>
          <cell r="M229">
            <v>0</v>
          </cell>
        </row>
        <row r="230">
          <cell r="H230">
            <v>226</v>
          </cell>
          <cell r="M230">
            <v>0</v>
          </cell>
        </row>
        <row r="231">
          <cell r="H231">
            <v>227</v>
          </cell>
          <cell r="M231">
            <v>0</v>
          </cell>
        </row>
        <row r="232">
          <cell r="H232">
            <v>228</v>
          </cell>
          <cell r="M232">
            <v>0</v>
          </cell>
        </row>
        <row r="233">
          <cell r="H233">
            <v>229</v>
          </cell>
          <cell r="M233">
            <v>0</v>
          </cell>
        </row>
        <row r="234">
          <cell r="H234">
            <v>230</v>
          </cell>
          <cell r="M234">
            <v>0</v>
          </cell>
        </row>
        <row r="235">
          <cell r="H235">
            <v>231</v>
          </cell>
          <cell r="M235">
            <v>0</v>
          </cell>
        </row>
        <row r="236">
          <cell r="H236">
            <v>232</v>
          </cell>
          <cell r="M236">
            <v>0</v>
          </cell>
        </row>
        <row r="237">
          <cell r="H237">
            <v>233</v>
          </cell>
          <cell r="M237">
            <v>0</v>
          </cell>
        </row>
        <row r="238">
          <cell r="H238">
            <v>234</v>
          </cell>
          <cell r="M238">
            <v>0</v>
          </cell>
        </row>
        <row r="239">
          <cell r="H239">
            <v>235</v>
          </cell>
          <cell r="M239">
            <v>0</v>
          </cell>
        </row>
        <row r="240">
          <cell r="H240">
            <v>236</v>
          </cell>
          <cell r="M240">
            <v>0</v>
          </cell>
        </row>
        <row r="241">
          <cell r="H241">
            <v>237</v>
          </cell>
          <cell r="M241">
            <v>0</v>
          </cell>
        </row>
        <row r="242">
          <cell r="H242">
            <v>238</v>
          </cell>
          <cell r="M242">
            <v>0</v>
          </cell>
        </row>
        <row r="243">
          <cell r="H243">
            <v>239</v>
          </cell>
          <cell r="M243">
            <v>0</v>
          </cell>
        </row>
        <row r="244">
          <cell r="H244">
            <v>240</v>
          </cell>
          <cell r="M244">
            <v>0</v>
          </cell>
        </row>
        <row r="245">
          <cell r="H245">
            <v>241</v>
          </cell>
          <cell r="M245">
            <v>0</v>
          </cell>
        </row>
        <row r="246">
          <cell r="H246" t="str">
            <v/>
          </cell>
          <cell r="M246">
            <v>0</v>
          </cell>
        </row>
        <row r="247">
          <cell r="H247" t="str">
            <v/>
          </cell>
          <cell r="M247">
            <v>0</v>
          </cell>
        </row>
        <row r="248">
          <cell r="H248" t="str">
            <v/>
          </cell>
          <cell r="M248">
            <v>0</v>
          </cell>
        </row>
        <row r="249">
          <cell r="H249" t="str">
            <v/>
          </cell>
          <cell r="M249">
            <v>0</v>
          </cell>
        </row>
        <row r="250">
          <cell r="H250" t="str">
            <v/>
          </cell>
          <cell r="M250">
            <v>0</v>
          </cell>
        </row>
        <row r="251">
          <cell r="H251" t="str">
            <v/>
          </cell>
          <cell r="M251">
            <v>0</v>
          </cell>
        </row>
        <row r="252">
          <cell r="H252" t="str">
            <v/>
          </cell>
          <cell r="M252">
            <v>0</v>
          </cell>
        </row>
        <row r="253">
          <cell r="H253" t="str">
            <v/>
          </cell>
          <cell r="M253">
            <v>0</v>
          </cell>
        </row>
        <row r="254">
          <cell r="H254" t="str">
            <v/>
          </cell>
          <cell r="M254">
            <v>0</v>
          </cell>
        </row>
        <row r="255">
          <cell r="H255" t="str">
            <v/>
          </cell>
          <cell r="M255">
            <v>0</v>
          </cell>
        </row>
        <row r="256">
          <cell r="H256" t="str">
            <v/>
          </cell>
          <cell r="M256">
            <v>0</v>
          </cell>
        </row>
        <row r="257">
          <cell r="H257" t="str">
            <v/>
          </cell>
          <cell r="M257">
            <v>0</v>
          </cell>
        </row>
        <row r="258">
          <cell r="H258" t="str">
            <v/>
          </cell>
          <cell r="M258">
            <v>0</v>
          </cell>
        </row>
        <row r="259">
          <cell r="H259" t="str">
            <v/>
          </cell>
          <cell r="M259">
            <v>0</v>
          </cell>
        </row>
        <row r="260">
          <cell r="H260" t="str">
            <v/>
          </cell>
          <cell r="M260">
            <v>0</v>
          </cell>
        </row>
        <row r="261">
          <cell r="H261" t="str">
            <v/>
          </cell>
          <cell r="M261">
            <v>0</v>
          </cell>
        </row>
        <row r="262">
          <cell r="H262" t="str">
            <v/>
          </cell>
          <cell r="M262">
            <v>0</v>
          </cell>
        </row>
        <row r="263">
          <cell r="H263" t="str">
            <v/>
          </cell>
          <cell r="M263">
            <v>0</v>
          </cell>
        </row>
        <row r="264">
          <cell r="H264" t="str">
            <v/>
          </cell>
          <cell r="M264">
            <v>0</v>
          </cell>
        </row>
        <row r="265">
          <cell r="H265" t="str">
            <v/>
          </cell>
          <cell r="M265">
            <v>0</v>
          </cell>
        </row>
        <row r="266">
          <cell r="H266" t="str">
            <v/>
          </cell>
          <cell r="M266">
            <v>0</v>
          </cell>
        </row>
        <row r="267">
          <cell r="H267" t="str">
            <v/>
          </cell>
          <cell r="M267">
            <v>0</v>
          </cell>
        </row>
        <row r="268">
          <cell r="H268" t="str">
            <v/>
          </cell>
          <cell r="M268">
            <v>0</v>
          </cell>
        </row>
        <row r="269">
          <cell r="H269" t="str">
            <v/>
          </cell>
          <cell r="M269">
            <v>0</v>
          </cell>
        </row>
        <row r="270">
          <cell r="H270" t="str">
            <v/>
          </cell>
          <cell r="M270">
            <v>0</v>
          </cell>
        </row>
        <row r="271">
          <cell r="H271" t="str">
            <v/>
          </cell>
          <cell r="M271">
            <v>0</v>
          </cell>
        </row>
        <row r="272">
          <cell r="H272" t="str">
            <v/>
          </cell>
          <cell r="M272">
            <v>0</v>
          </cell>
        </row>
        <row r="273">
          <cell r="H273" t="str">
            <v/>
          </cell>
          <cell r="M273">
            <v>0</v>
          </cell>
        </row>
        <row r="274">
          <cell r="H274" t="str">
            <v/>
          </cell>
          <cell r="M274">
            <v>0</v>
          </cell>
        </row>
        <row r="275">
          <cell r="H275" t="str">
            <v/>
          </cell>
          <cell r="M275">
            <v>0</v>
          </cell>
        </row>
        <row r="276">
          <cell r="H276" t="str">
            <v/>
          </cell>
          <cell r="M276">
            <v>0</v>
          </cell>
        </row>
        <row r="277">
          <cell r="H277" t="str">
            <v/>
          </cell>
          <cell r="M277">
            <v>0</v>
          </cell>
        </row>
        <row r="278">
          <cell r="H278" t="str">
            <v/>
          </cell>
          <cell r="M278">
            <v>0</v>
          </cell>
        </row>
        <row r="279">
          <cell r="H279" t="str">
            <v/>
          </cell>
          <cell r="M279">
            <v>0</v>
          </cell>
        </row>
        <row r="280">
          <cell r="H280" t="str">
            <v/>
          </cell>
          <cell r="M280">
            <v>0</v>
          </cell>
        </row>
        <row r="281">
          <cell r="H281" t="str">
            <v/>
          </cell>
          <cell r="M281">
            <v>0</v>
          </cell>
        </row>
        <row r="282">
          <cell r="H282" t="str">
            <v/>
          </cell>
          <cell r="M282">
            <v>0</v>
          </cell>
        </row>
        <row r="283">
          <cell r="H283" t="str">
            <v/>
          </cell>
          <cell r="M283">
            <v>0</v>
          </cell>
        </row>
        <row r="284">
          <cell r="H284" t="str">
            <v/>
          </cell>
          <cell r="M284">
            <v>0</v>
          </cell>
        </row>
        <row r="285">
          <cell r="H285" t="str">
            <v/>
          </cell>
          <cell r="M285">
            <v>0</v>
          </cell>
        </row>
        <row r="286">
          <cell r="H286" t="str">
            <v/>
          </cell>
          <cell r="M286">
            <v>0</v>
          </cell>
        </row>
        <row r="287">
          <cell r="H287" t="str">
            <v/>
          </cell>
          <cell r="M287">
            <v>0</v>
          </cell>
        </row>
        <row r="288">
          <cell r="H288" t="str">
            <v/>
          </cell>
          <cell r="M288">
            <v>0</v>
          </cell>
        </row>
        <row r="289">
          <cell r="H289" t="str">
            <v/>
          </cell>
          <cell r="M289">
            <v>0</v>
          </cell>
        </row>
        <row r="290">
          <cell r="H290" t="str">
            <v/>
          </cell>
          <cell r="M290">
            <v>0</v>
          </cell>
        </row>
        <row r="291">
          <cell r="H291" t="str">
            <v/>
          </cell>
          <cell r="M291">
            <v>0</v>
          </cell>
        </row>
        <row r="292">
          <cell r="H292" t="str">
            <v/>
          </cell>
          <cell r="M292">
            <v>0</v>
          </cell>
        </row>
        <row r="293">
          <cell r="H293" t="str">
            <v/>
          </cell>
          <cell r="M293">
            <v>0</v>
          </cell>
        </row>
        <row r="294">
          <cell r="H294" t="str">
            <v/>
          </cell>
          <cell r="M294">
            <v>0</v>
          </cell>
        </row>
        <row r="295">
          <cell r="H295" t="str">
            <v/>
          </cell>
          <cell r="M295">
            <v>0</v>
          </cell>
        </row>
        <row r="296">
          <cell r="H296" t="str">
            <v/>
          </cell>
          <cell r="M296">
            <v>0</v>
          </cell>
        </row>
        <row r="297">
          <cell r="H297" t="str">
            <v/>
          </cell>
          <cell r="M297">
            <v>0</v>
          </cell>
        </row>
        <row r="298">
          <cell r="H298" t="str">
            <v/>
          </cell>
          <cell r="M298">
            <v>0</v>
          </cell>
        </row>
        <row r="299">
          <cell r="H299" t="str">
            <v/>
          </cell>
          <cell r="M299">
            <v>0</v>
          </cell>
        </row>
        <row r="300">
          <cell r="H300" t="str">
            <v/>
          </cell>
          <cell r="M300">
            <v>0</v>
          </cell>
        </row>
        <row r="301">
          <cell r="H301" t="str">
            <v/>
          </cell>
          <cell r="M301">
            <v>0</v>
          </cell>
        </row>
        <row r="302">
          <cell r="H302" t="str">
            <v/>
          </cell>
          <cell r="M302">
            <v>0</v>
          </cell>
        </row>
        <row r="303">
          <cell r="H303" t="str">
            <v/>
          </cell>
          <cell r="M303">
            <v>0</v>
          </cell>
        </row>
        <row r="304">
          <cell r="H304" t="str">
            <v/>
          </cell>
          <cell r="M304">
            <v>0</v>
          </cell>
        </row>
        <row r="305">
          <cell r="H305" t="str">
            <v/>
          </cell>
          <cell r="M305">
            <v>0</v>
          </cell>
        </row>
        <row r="306">
          <cell r="H306" t="str">
            <v/>
          </cell>
          <cell r="M306">
            <v>0</v>
          </cell>
        </row>
        <row r="307">
          <cell r="H307" t="str">
            <v/>
          </cell>
          <cell r="M307">
            <v>0</v>
          </cell>
        </row>
        <row r="308">
          <cell r="H308" t="str">
            <v/>
          </cell>
          <cell r="M308">
            <v>0</v>
          </cell>
        </row>
        <row r="309">
          <cell r="H309" t="str">
            <v/>
          </cell>
          <cell r="M309">
            <v>0</v>
          </cell>
        </row>
        <row r="310">
          <cell r="H310" t="str">
            <v/>
          </cell>
          <cell r="M310">
            <v>0</v>
          </cell>
        </row>
        <row r="311">
          <cell r="H311" t="str">
            <v/>
          </cell>
          <cell r="M311">
            <v>0</v>
          </cell>
        </row>
        <row r="312">
          <cell r="H312" t="str">
            <v/>
          </cell>
          <cell r="M312">
            <v>0</v>
          </cell>
        </row>
        <row r="313">
          <cell r="H313" t="str">
            <v/>
          </cell>
          <cell r="M313">
            <v>0</v>
          </cell>
        </row>
        <row r="314">
          <cell r="H314" t="str">
            <v/>
          </cell>
          <cell r="M314">
            <v>0</v>
          </cell>
        </row>
        <row r="315">
          <cell r="H315" t="str">
            <v/>
          </cell>
          <cell r="M315">
            <v>0</v>
          </cell>
        </row>
        <row r="316">
          <cell r="H316" t="str">
            <v/>
          </cell>
          <cell r="M316">
            <v>0</v>
          </cell>
        </row>
        <row r="317">
          <cell r="H317" t="str">
            <v/>
          </cell>
          <cell r="M317">
            <v>0</v>
          </cell>
        </row>
        <row r="318">
          <cell r="H318" t="str">
            <v/>
          </cell>
          <cell r="M318">
            <v>0</v>
          </cell>
        </row>
        <row r="319">
          <cell r="H319" t="str">
            <v/>
          </cell>
          <cell r="M319">
            <v>0</v>
          </cell>
        </row>
        <row r="320">
          <cell r="H320" t="str">
            <v/>
          </cell>
          <cell r="M320">
            <v>0</v>
          </cell>
        </row>
        <row r="321">
          <cell r="H321" t="str">
            <v/>
          </cell>
          <cell r="M321">
            <v>0</v>
          </cell>
        </row>
        <row r="322">
          <cell r="H322" t="str">
            <v/>
          </cell>
          <cell r="M322">
            <v>0</v>
          </cell>
        </row>
        <row r="323">
          <cell r="H323" t="str">
            <v/>
          </cell>
          <cell r="M323">
            <v>0</v>
          </cell>
        </row>
        <row r="324">
          <cell r="H324" t="str">
            <v/>
          </cell>
          <cell r="M324">
            <v>0</v>
          </cell>
        </row>
        <row r="325">
          <cell r="H325" t="str">
            <v/>
          </cell>
          <cell r="M325">
            <v>0</v>
          </cell>
        </row>
        <row r="326">
          <cell r="H326" t="str">
            <v/>
          </cell>
          <cell r="M326">
            <v>0</v>
          </cell>
        </row>
        <row r="327">
          <cell r="H327" t="str">
            <v/>
          </cell>
          <cell r="M327">
            <v>0</v>
          </cell>
        </row>
        <row r="328">
          <cell r="H328" t="str">
            <v/>
          </cell>
          <cell r="M328">
            <v>0</v>
          </cell>
        </row>
        <row r="329">
          <cell r="H329" t="str">
            <v/>
          </cell>
          <cell r="M329">
            <v>0</v>
          </cell>
        </row>
        <row r="330">
          <cell r="H330" t="str">
            <v/>
          </cell>
          <cell r="M330">
            <v>0</v>
          </cell>
        </row>
        <row r="331">
          <cell r="H331" t="str">
            <v/>
          </cell>
          <cell r="M331">
            <v>0</v>
          </cell>
        </row>
        <row r="332">
          <cell r="H332" t="str">
            <v/>
          </cell>
          <cell r="M332">
            <v>0</v>
          </cell>
        </row>
        <row r="333">
          <cell r="H333" t="str">
            <v/>
          </cell>
          <cell r="M333">
            <v>0</v>
          </cell>
        </row>
        <row r="334">
          <cell r="H334" t="str">
            <v/>
          </cell>
          <cell r="M334">
            <v>0</v>
          </cell>
        </row>
        <row r="335">
          <cell r="H335" t="str">
            <v/>
          </cell>
          <cell r="M335">
            <v>0</v>
          </cell>
        </row>
        <row r="336">
          <cell r="H336" t="str">
            <v/>
          </cell>
          <cell r="M336">
            <v>0</v>
          </cell>
        </row>
        <row r="337">
          <cell r="H337" t="str">
            <v/>
          </cell>
          <cell r="M337">
            <v>0</v>
          </cell>
        </row>
        <row r="338">
          <cell r="H338" t="str">
            <v/>
          </cell>
          <cell r="M338">
            <v>0</v>
          </cell>
        </row>
        <row r="339">
          <cell r="H339" t="str">
            <v/>
          </cell>
          <cell r="M339">
            <v>0</v>
          </cell>
        </row>
        <row r="340">
          <cell r="H340" t="str">
            <v/>
          </cell>
          <cell r="M340">
            <v>0</v>
          </cell>
        </row>
        <row r="341">
          <cell r="H341" t="str">
            <v/>
          </cell>
          <cell r="M341">
            <v>0</v>
          </cell>
        </row>
        <row r="342">
          <cell r="H342" t="str">
            <v/>
          </cell>
          <cell r="M342">
            <v>0</v>
          </cell>
        </row>
        <row r="343">
          <cell r="H343" t="str">
            <v/>
          </cell>
          <cell r="M343">
            <v>0</v>
          </cell>
        </row>
        <row r="344">
          <cell r="H344" t="str">
            <v/>
          </cell>
          <cell r="M344">
            <v>0</v>
          </cell>
        </row>
        <row r="345">
          <cell r="H345" t="str">
            <v/>
          </cell>
          <cell r="M345">
            <v>0</v>
          </cell>
        </row>
        <row r="346">
          <cell r="H346" t="str">
            <v/>
          </cell>
          <cell r="M346">
            <v>0</v>
          </cell>
        </row>
        <row r="347">
          <cell r="H347" t="str">
            <v/>
          </cell>
          <cell r="M347">
            <v>0</v>
          </cell>
        </row>
        <row r="348">
          <cell r="H348" t="str">
            <v/>
          </cell>
          <cell r="M348">
            <v>0</v>
          </cell>
        </row>
        <row r="349">
          <cell r="H349" t="str">
            <v/>
          </cell>
          <cell r="M349">
            <v>0</v>
          </cell>
        </row>
        <row r="350">
          <cell r="H350" t="str">
            <v/>
          </cell>
          <cell r="M350">
            <v>0</v>
          </cell>
        </row>
        <row r="351">
          <cell r="H351" t="str">
            <v/>
          </cell>
          <cell r="M351">
            <v>0</v>
          </cell>
        </row>
        <row r="352">
          <cell r="H352" t="str">
            <v/>
          </cell>
          <cell r="M352">
            <v>0</v>
          </cell>
        </row>
        <row r="353">
          <cell r="H353" t="str">
            <v/>
          </cell>
          <cell r="M353">
            <v>0</v>
          </cell>
        </row>
        <row r="354">
          <cell r="H354" t="str">
            <v/>
          </cell>
          <cell r="M354">
            <v>0</v>
          </cell>
        </row>
        <row r="355">
          <cell r="H355" t="str">
            <v/>
          </cell>
          <cell r="M355">
            <v>0</v>
          </cell>
        </row>
        <row r="356">
          <cell r="H356" t="str">
            <v/>
          </cell>
          <cell r="M356">
            <v>0</v>
          </cell>
        </row>
        <row r="357">
          <cell r="H357" t="str">
            <v/>
          </cell>
          <cell r="M357">
            <v>0</v>
          </cell>
        </row>
        <row r="358">
          <cell r="H358" t="str">
            <v/>
          </cell>
          <cell r="M358">
            <v>0</v>
          </cell>
        </row>
        <row r="359">
          <cell r="H359" t="str">
            <v/>
          </cell>
          <cell r="M359">
            <v>0</v>
          </cell>
        </row>
        <row r="360">
          <cell r="H360" t="str">
            <v/>
          </cell>
          <cell r="M360">
            <v>0</v>
          </cell>
        </row>
        <row r="361">
          <cell r="H361" t="str">
            <v/>
          </cell>
          <cell r="M361">
            <v>0</v>
          </cell>
        </row>
        <row r="362">
          <cell r="H362" t="str">
            <v/>
          </cell>
          <cell r="M362">
            <v>0</v>
          </cell>
        </row>
        <row r="363">
          <cell r="H363" t="str">
            <v/>
          </cell>
          <cell r="M363">
            <v>0</v>
          </cell>
        </row>
        <row r="364">
          <cell r="H364" t="str">
            <v/>
          </cell>
          <cell r="M364">
            <v>0</v>
          </cell>
        </row>
        <row r="365">
          <cell r="H365" t="str">
            <v/>
          </cell>
          <cell r="M365">
            <v>0</v>
          </cell>
        </row>
        <row r="366">
          <cell r="H366" t="str">
            <v/>
          </cell>
          <cell r="M366">
            <v>0</v>
          </cell>
        </row>
        <row r="367">
          <cell r="H367" t="str">
            <v/>
          </cell>
          <cell r="M367">
            <v>0</v>
          </cell>
        </row>
        <row r="368">
          <cell r="H368" t="str">
            <v/>
          </cell>
          <cell r="M368">
            <v>0</v>
          </cell>
        </row>
        <row r="369">
          <cell r="H369" t="str">
            <v/>
          </cell>
          <cell r="M369">
            <v>0</v>
          </cell>
        </row>
        <row r="370">
          <cell r="H370" t="str">
            <v/>
          </cell>
          <cell r="M370">
            <v>0</v>
          </cell>
        </row>
        <row r="371">
          <cell r="H371" t="str">
            <v/>
          </cell>
          <cell r="M371">
            <v>0</v>
          </cell>
        </row>
        <row r="372">
          <cell r="H372" t="str">
            <v/>
          </cell>
          <cell r="M372">
            <v>0</v>
          </cell>
        </row>
        <row r="373">
          <cell r="H373" t="str">
            <v/>
          </cell>
          <cell r="M373">
            <v>0</v>
          </cell>
        </row>
        <row r="374">
          <cell r="H374" t="str">
            <v/>
          </cell>
          <cell r="M374">
            <v>0</v>
          </cell>
        </row>
        <row r="375">
          <cell r="H375" t="str">
            <v/>
          </cell>
          <cell r="M375">
            <v>0</v>
          </cell>
        </row>
        <row r="376">
          <cell r="H376" t="str">
            <v/>
          </cell>
          <cell r="M376">
            <v>0</v>
          </cell>
        </row>
        <row r="377">
          <cell r="H377" t="str">
            <v/>
          </cell>
          <cell r="M377">
            <v>0</v>
          </cell>
        </row>
        <row r="378">
          <cell r="H378" t="str">
            <v/>
          </cell>
          <cell r="M378">
            <v>0</v>
          </cell>
        </row>
        <row r="379">
          <cell r="H379" t="str">
            <v/>
          </cell>
          <cell r="M379">
            <v>0</v>
          </cell>
        </row>
        <row r="380">
          <cell r="H380" t="str">
            <v/>
          </cell>
          <cell r="M380">
            <v>0</v>
          </cell>
        </row>
        <row r="381">
          <cell r="H381" t="str">
            <v/>
          </cell>
          <cell r="M381">
            <v>0</v>
          </cell>
        </row>
        <row r="382">
          <cell r="H382" t="str">
            <v/>
          </cell>
          <cell r="M382">
            <v>0</v>
          </cell>
        </row>
        <row r="383">
          <cell r="H383" t="str">
            <v/>
          </cell>
          <cell r="M383">
            <v>0</v>
          </cell>
        </row>
        <row r="384">
          <cell r="H384" t="str">
            <v/>
          </cell>
          <cell r="M384">
            <v>0</v>
          </cell>
        </row>
        <row r="385">
          <cell r="H385" t="str">
            <v/>
          </cell>
          <cell r="M385">
            <v>0</v>
          </cell>
        </row>
        <row r="386">
          <cell r="H386" t="str">
            <v/>
          </cell>
          <cell r="M386">
            <v>0</v>
          </cell>
        </row>
        <row r="387">
          <cell r="H387" t="str">
            <v/>
          </cell>
          <cell r="M387">
            <v>0</v>
          </cell>
        </row>
        <row r="388">
          <cell r="H388" t="str">
            <v/>
          </cell>
          <cell r="M388">
            <v>0</v>
          </cell>
        </row>
        <row r="389">
          <cell r="H389" t="str">
            <v/>
          </cell>
          <cell r="M389">
            <v>0</v>
          </cell>
        </row>
        <row r="390">
          <cell r="H390" t="str">
            <v/>
          </cell>
          <cell r="M390">
            <v>0</v>
          </cell>
        </row>
        <row r="391">
          <cell r="H391" t="str">
            <v/>
          </cell>
          <cell r="M391">
            <v>0</v>
          </cell>
        </row>
        <row r="392">
          <cell r="H392" t="str">
            <v/>
          </cell>
          <cell r="M392">
            <v>0</v>
          </cell>
        </row>
        <row r="393">
          <cell r="H393" t="str">
            <v/>
          </cell>
          <cell r="M393">
            <v>0</v>
          </cell>
        </row>
        <row r="394">
          <cell r="H394" t="str">
            <v/>
          </cell>
          <cell r="M394">
            <v>0</v>
          </cell>
        </row>
        <row r="395">
          <cell r="H395" t="str">
            <v/>
          </cell>
          <cell r="M395">
            <v>0</v>
          </cell>
        </row>
        <row r="396">
          <cell r="H396" t="str">
            <v/>
          </cell>
          <cell r="M396">
            <v>0</v>
          </cell>
        </row>
        <row r="397">
          <cell r="H397" t="str">
            <v/>
          </cell>
          <cell r="M397">
            <v>0</v>
          </cell>
        </row>
        <row r="398">
          <cell r="H398" t="str">
            <v/>
          </cell>
          <cell r="M398">
            <v>0</v>
          </cell>
        </row>
        <row r="399">
          <cell r="H399" t="str">
            <v/>
          </cell>
          <cell r="M399">
            <v>0</v>
          </cell>
        </row>
        <row r="400">
          <cell r="H400" t="str">
            <v/>
          </cell>
          <cell r="M400">
            <v>0</v>
          </cell>
        </row>
        <row r="401">
          <cell r="H401" t="str">
            <v/>
          </cell>
          <cell r="M401">
            <v>0</v>
          </cell>
        </row>
        <row r="402">
          <cell r="H402" t="str">
            <v/>
          </cell>
          <cell r="M402">
            <v>0</v>
          </cell>
        </row>
        <row r="403">
          <cell r="H403" t="str">
            <v/>
          </cell>
          <cell r="M403">
            <v>0</v>
          </cell>
        </row>
        <row r="404">
          <cell r="H404" t="str">
            <v/>
          </cell>
          <cell r="M404">
            <v>0</v>
          </cell>
        </row>
        <row r="405">
          <cell r="H405" t="str">
            <v/>
          </cell>
          <cell r="M405">
            <v>0</v>
          </cell>
        </row>
        <row r="406">
          <cell r="H406" t="str">
            <v/>
          </cell>
          <cell r="M406">
            <v>0</v>
          </cell>
        </row>
        <row r="407">
          <cell r="H407" t="str">
            <v/>
          </cell>
          <cell r="M407">
            <v>0</v>
          </cell>
        </row>
        <row r="408">
          <cell r="H408" t="str">
            <v/>
          </cell>
          <cell r="M408">
            <v>0</v>
          </cell>
        </row>
        <row r="409">
          <cell r="H409" t="str">
            <v/>
          </cell>
          <cell r="M409">
            <v>0</v>
          </cell>
        </row>
        <row r="410">
          <cell r="H410" t="str">
            <v/>
          </cell>
          <cell r="M410">
            <v>0</v>
          </cell>
        </row>
        <row r="411">
          <cell r="H411" t="str">
            <v/>
          </cell>
          <cell r="M411">
            <v>0</v>
          </cell>
        </row>
        <row r="412">
          <cell r="H412" t="str">
            <v/>
          </cell>
          <cell r="M412">
            <v>0</v>
          </cell>
        </row>
        <row r="413">
          <cell r="H413" t="str">
            <v/>
          </cell>
          <cell r="M413">
            <v>0</v>
          </cell>
        </row>
        <row r="414">
          <cell r="H414" t="str">
            <v/>
          </cell>
          <cell r="M414">
            <v>0</v>
          </cell>
        </row>
        <row r="415">
          <cell r="H415" t="str">
            <v/>
          </cell>
          <cell r="M415">
            <v>0</v>
          </cell>
        </row>
        <row r="416">
          <cell r="H416" t="str">
            <v/>
          </cell>
          <cell r="M416">
            <v>0</v>
          </cell>
        </row>
        <row r="417">
          <cell r="H417" t="str">
            <v/>
          </cell>
          <cell r="M417">
            <v>0</v>
          </cell>
        </row>
        <row r="418">
          <cell r="H418" t="str">
            <v/>
          </cell>
          <cell r="M418">
            <v>0</v>
          </cell>
        </row>
        <row r="419">
          <cell r="H419" t="str">
            <v/>
          </cell>
          <cell r="M419">
            <v>0</v>
          </cell>
        </row>
        <row r="420">
          <cell r="H420" t="str">
            <v/>
          </cell>
          <cell r="M420">
            <v>0</v>
          </cell>
        </row>
        <row r="421">
          <cell r="H421" t="str">
            <v/>
          </cell>
          <cell r="M421">
            <v>0</v>
          </cell>
        </row>
        <row r="422">
          <cell r="H422" t="str">
            <v/>
          </cell>
          <cell r="M422">
            <v>0</v>
          </cell>
        </row>
        <row r="423">
          <cell r="H423" t="str">
            <v/>
          </cell>
          <cell r="M423">
            <v>0</v>
          </cell>
        </row>
        <row r="424">
          <cell r="H424" t="str">
            <v/>
          </cell>
          <cell r="M424">
            <v>0</v>
          </cell>
        </row>
        <row r="425">
          <cell r="H425" t="str">
            <v/>
          </cell>
          <cell r="M425">
            <v>0</v>
          </cell>
        </row>
        <row r="426">
          <cell r="H426" t="str">
            <v/>
          </cell>
          <cell r="M426">
            <v>0</v>
          </cell>
        </row>
        <row r="427">
          <cell r="H427" t="str">
            <v/>
          </cell>
          <cell r="M427">
            <v>0</v>
          </cell>
        </row>
        <row r="428">
          <cell r="H428" t="str">
            <v/>
          </cell>
          <cell r="M428">
            <v>0</v>
          </cell>
        </row>
        <row r="429">
          <cell r="H429" t="str">
            <v/>
          </cell>
          <cell r="M429">
            <v>0</v>
          </cell>
        </row>
        <row r="430">
          <cell r="H430" t="str">
            <v/>
          </cell>
          <cell r="M430">
            <v>0</v>
          </cell>
        </row>
        <row r="431">
          <cell r="H431" t="str">
            <v/>
          </cell>
          <cell r="M431">
            <v>0</v>
          </cell>
        </row>
        <row r="432">
          <cell r="H432" t="str">
            <v/>
          </cell>
          <cell r="M432">
            <v>0</v>
          </cell>
        </row>
        <row r="433">
          <cell r="H433" t="str">
            <v/>
          </cell>
          <cell r="M433">
            <v>0</v>
          </cell>
        </row>
        <row r="434">
          <cell r="H434" t="str">
            <v/>
          </cell>
          <cell r="M434">
            <v>0</v>
          </cell>
        </row>
        <row r="435">
          <cell r="H435" t="str">
            <v/>
          </cell>
          <cell r="M435">
            <v>0</v>
          </cell>
        </row>
        <row r="436">
          <cell r="H436" t="str">
            <v/>
          </cell>
          <cell r="M436">
            <v>0</v>
          </cell>
        </row>
        <row r="437">
          <cell r="H437" t="str">
            <v/>
          </cell>
          <cell r="M437">
            <v>0</v>
          </cell>
        </row>
        <row r="438">
          <cell r="H438" t="str">
            <v/>
          </cell>
          <cell r="M438">
            <v>0</v>
          </cell>
        </row>
        <row r="439">
          <cell r="H439" t="str">
            <v/>
          </cell>
          <cell r="M439">
            <v>0</v>
          </cell>
        </row>
        <row r="440">
          <cell r="H440" t="str">
            <v/>
          </cell>
          <cell r="M440">
            <v>0</v>
          </cell>
        </row>
        <row r="441">
          <cell r="H441" t="str">
            <v/>
          </cell>
          <cell r="M441">
            <v>0</v>
          </cell>
        </row>
        <row r="442">
          <cell r="H442" t="str">
            <v/>
          </cell>
          <cell r="M442">
            <v>0</v>
          </cell>
        </row>
        <row r="443">
          <cell r="H443" t="str">
            <v/>
          </cell>
          <cell r="M443">
            <v>0</v>
          </cell>
        </row>
        <row r="444">
          <cell r="H444" t="str">
            <v/>
          </cell>
          <cell r="M444">
            <v>0</v>
          </cell>
        </row>
        <row r="445">
          <cell r="H445" t="str">
            <v/>
          </cell>
          <cell r="M445">
            <v>0</v>
          </cell>
        </row>
        <row r="446">
          <cell r="H446" t="str">
            <v/>
          </cell>
          <cell r="M446">
            <v>0</v>
          </cell>
        </row>
        <row r="447">
          <cell r="H447" t="str">
            <v/>
          </cell>
          <cell r="M447">
            <v>0</v>
          </cell>
        </row>
        <row r="448">
          <cell r="H448" t="str">
            <v/>
          </cell>
          <cell r="M448">
            <v>0</v>
          </cell>
        </row>
        <row r="449">
          <cell r="H449" t="str">
            <v/>
          </cell>
          <cell r="M449">
            <v>0</v>
          </cell>
        </row>
        <row r="450">
          <cell r="H450" t="str">
            <v/>
          </cell>
          <cell r="M450">
            <v>0</v>
          </cell>
        </row>
        <row r="451">
          <cell r="H451" t="str">
            <v/>
          </cell>
          <cell r="M451">
            <v>0</v>
          </cell>
        </row>
        <row r="452">
          <cell r="H452" t="str">
            <v/>
          </cell>
          <cell r="M452">
            <v>0</v>
          </cell>
        </row>
        <row r="453">
          <cell r="H453" t="str">
            <v/>
          </cell>
          <cell r="M453">
            <v>0</v>
          </cell>
        </row>
        <row r="454">
          <cell r="H454" t="str">
            <v/>
          </cell>
          <cell r="M454">
            <v>0</v>
          </cell>
        </row>
        <row r="455">
          <cell r="H455" t="str">
            <v/>
          </cell>
          <cell r="M455">
            <v>0</v>
          </cell>
        </row>
        <row r="456">
          <cell r="H456" t="str">
            <v/>
          </cell>
          <cell r="M456">
            <v>0</v>
          </cell>
        </row>
        <row r="457">
          <cell r="H457" t="str">
            <v/>
          </cell>
          <cell r="M457">
            <v>0</v>
          </cell>
        </row>
        <row r="458">
          <cell r="H458" t="str">
            <v/>
          </cell>
          <cell r="M458">
            <v>0</v>
          </cell>
        </row>
        <row r="459">
          <cell r="H459" t="str">
            <v/>
          </cell>
          <cell r="M459">
            <v>0</v>
          </cell>
        </row>
        <row r="460">
          <cell r="H460" t="str">
            <v/>
          </cell>
          <cell r="M460">
            <v>0</v>
          </cell>
        </row>
        <row r="461">
          <cell r="H461" t="str">
            <v/>
          </cell>
          <cell r="M461">
            <v>0</v>
          </cell>
        </row>
        <row r="462">
          <cell r="H462" t="str">
            <v/>
          </cell>
          <cell r="M462">
            <v>0</v>
          </cell>
        </row>
        <row r="463">
          <cell r="H463" t="str">
            <v/>
          </cell>
          <cell r="M463">
            <v>0</v>
          </cell>
        </row>
        <row r="464">
          <cell r="H464" t="str">
            <v/>
          </cell>
          <cell r="M464">
            <v>0</v>
          </cell>
        </row>
        <row r="465">
          <cell r="H465" t="str">
            <v/>
          </cell>
          <cell r="M465">
            <v>0</v>
          </cell>
        </row>
        <row r="466">
          <cell r="H466" t="str">
            <v/>
          </cell>
          <cell r="M466">
            <v>0</v>
          </cell>
        </row>
        <row r="467">
          <cell r="H467" t="str">
            <v/>
          </cell>
          <cell r="M467">
            <v>0</v>
          </cell>
        </row>
        <row r="468">
          <cell r="H468" t="str">
            <v/>
          </cell>
          <cell r="M468">
            <v>0</v>
          </cell>
        </row>
        <row r="469">
          <cell r="H469" t="str">
            <v/>
          </cell>
          <cell r="M469">
            <v>0</v>
          </cell>
        </row>
        <row r="470">
          <cell r="H470" t="str">
            <v/>
          </cell>
          <cell r="M470">
            <v>0</v>
          </cell>
        </row>
        <row r="471">
          <cell r="H471" t="str">
            <v/>
          </cell>
          <cell r="M471">
            <v>0</v>
          </cell>
        </row>
        <row r="472">
          <cell r="H472" t="str">
            <v/>
          </cell>
          <cell r="M472">
            <v>0</v>
          </cell>
        </row>
        <row r="473">
          <cell r="H473" t="str">
            <v/>
          </cell>
          <cell r="M473">
            <v>0</v>
          </cell>
        </row>
        <row r="474">
          <cell r="H474" t="str">
            <v/>
          </cell>
          <cell r="M474">
            <v>0</v>
          </cell>
        </row>
        <row r="475">
          <cell r="H475" t="str">
            <v/>
          </cell>
          <cell r="M475">
            <v>0</v>
          </cell>
        </row>
        <row r="476">
          <cell r="H476" t="str">
            <v/>
          </cell>
          <cell r="M476">
            <v>0</v>
          </cell>
        </row>
        <row r="477">
          <cell r="H477" t="str">
            <v/>
          </cell>
          <cell r="M477">
            <v>0</v>
          </cell>
        </row>
        <row r="478">
          <cell r="H478" t="str">
            <v/>
          </cell>
          <cell r="M478">
            <v>0</v>
          </cell>
        </row>
        <row r="479">
          <cell r="H479" t="str">
            <v/>
          </cell>
          <cell r="M479">
            <v>0</v>
          </cell>
        </row>
        <row r="480">
          <cell r="H480" t="str">
            <v/>
          </cell>
          <cell r="M480">
            <v>0</v>
          </cell>
        </row>
        <row r="481">
          <cell r="H481" t="str">
            <v/>
          </cell>
          <cell r="M481">
            <v>0</v>
          </cell>
        </row>
        <row r="482">
          <cell r="H482" t="str">
            <v/>
          </cell>
          <cell r="M482">
            <v>0</v>
          </cell>
        </row>
        <row r="483">
          <cell r="H483" t="str">
            <v/>
          </cell>
          <cell r="M483">
            <v>0</v>
          </cell>
        </row>
        <row r="484">
          <cell r="H484" t="str">
            <v/>
          </cell>
          <cell r="M484">
            <v>0</v>
          </cell>
        </row>
        <row r="485">
          <cell r="H485" t="str">
            <v/>
          </cell>
          <cell r="M485">
            <v>0</v>
          </cell>
        </row>
        <row r="486">
          <cell r="H486" t="str">
            <v/>
          </cell>
          <cell r="M486">
            <v>0</v>
          </cell>
        </row>
        <row r="487">
          <cell r="H487" t="str">
            <v/>
          </cell>
          <cell r="M487">
            <v>0</v>
          </cell>
        </row>
        <row r="488">
          <cell r="H488" t="str">
            <v/>
          </cell>
          <cell r="M488">
            <v>0</v>
          </cell>
        </row>
        <row r="489">
          <cell r="H489" t="str">
            <v/>
          </cell>
          <cell r="M489">
            <v>0</v>
          </cell>
        </row>
        <row r="490">
          <cell r="H490" t="str">
            <v/>
          </cell>
          <cell r="M490">
            <v>0</v>
          </cell>
        </row>
        <row r="491">
          <cell r="H491" t="str">
            <v/>
          </cell>
          <cell r="M491">
            <v>0</v>
          </cell>
        </row>
        <row r="492">
          <cell r="H492" t="str">
            <v/>
          </cell>
          <cell r="M492">
            <v>0</v>
          </cell>
        </row>
        <row r="493">
          <cell r="H493" t="str">
            <v/>
          </cell>
          <cell r="M493">
            <v>0</v>
          </cell>
        </row>
        <row r="494">
          <cell r="H494" t="str">
            <v/>
          </cell>
          <cell r="M494">
            <v>0</v>
          </cell>
        </row>
        <row r="495">
          <cell r="H495" t="str">
            <v/>
          </cell>
          <cell r="M495">
            <v>0</v>
          </cell>
        </row>
        <row r="496">
          <cell r="H496" t="str">
            <v/>
          </cell>
          <cell r="M496">
            <v>0</v>
          </cell>
        </row>
        <row r="497">
          <cell r="H497" t="str">
            <v/>
          </cell>
          <cell r="M497">
            <v>0</v>
          </cell>
        </row>
        <row r="498">
          <cell r="H498" t="str">
            <v/>
          </cell>
          <cell r="M498">
            <v>0</v>
          </cell>
        </row>
        <row r="499">
          <cell r="H499" t="str">
            <v/>
          </cell>
          <cell r="M499">
            <v>0</v>
          </cell>
        </row>
        <row r="500">
          <cell r="H500" t="str">
            <v/>
          </cell>
          <cell r="M500">
            <v>0</v>
          </cell>
        </row>
        <row r="501">
          <cell r="H501" t="str">
            <v/>
          </cell>
          <cell r="M501">
            <v>0</v>
          </cell>
        </row>
        <row r="502">
          <cell r="H502" t="str">
            <v/>
          </cell>
          <cell r="M502">
            <v>0</v>
          </cell>
        </row>
        <row r="503">
          <cell r="H503" t="str">
            <v/>
          </cell>
          <cell r="M503">
            <v>0</v>
          </cell>
        </row>
        <row r="504">
          <cell r="H504" t="str">
            <v/>
          </cell>
          <cell r="M504">
            <v>0</v>
          </cell>
        </row>
        <row r="505">
          <cell r="H505" t="str">
            <v/>
          </cell>
          <cell r="M505">
            <v>0</v>
          </cell>
        </row>
        <row r="506">
          <cell r="H506" t="str">
            <v/>
          </cell>
          <cell r="M506">
            <v>0</v>
          </cell>
        </row>
        <row r="507">
          <cell r="H507" t="str">
            <v/>
          </cell>
          <cell r="M507">
            <v>0</v>
          </cell>
        </row>
        <row r="508">
          <cell r="H508" t="str">
            <v/>
          </cell>
          <cell r="M508">
            <v>0</v>
          </cell>
        </row>
        <row r="509">
          <cell r="H509" t="str">
            <v/>
          </cell>
          <cell r="M509">
            <v>0</v>
          </cell>
        </row>
        <row r="510">
          <cell r="H510" t="str">
            <v/>
          </cell>
          <cell r="M510">
            <v>0</v>
          </cell>
        </row>
        <row r="511">
          <cell r="H511" t="str">
            <v/>
          </cell>
          <cell r="M511">
            <v>0</v>
          </cell>
        </row>
        <row r="512">
          <cell r="H512" t="str">
            <v/>
          </cell>
          <cell r="M512">
            <v>0</v>
          </cell>
        </row>
        <row r="513">
          <cell r="H513" t="str">
            <v/>
          </cell>
          <cell r="M513">
            <v>0</v>
          </cell>
        </row>
        <row r="514">
          <cell r="H514" t="str">
            <v/>
          </cell>
          <cell r="M514">
            <v>0</v>
          </cell>
        </row>
        <row r="515">
          <cell r="H515" t="str">
            <v/>
          </cell>
          <cell r="M515">
            <v>0</v>
          </cell>
        </row>
        <row r="516">
          <cell r="H516" t="str">
            <v/>
          </cell>
          <cell r="M516">
            <v>0</v>
          </cell>
        </row>
        <row r="517">
          <cell r="H517" t="str">
            <v/>
          </cell>
          <cell r="M517">
            <v>0</v>
          </cell>
        </row>
        <row r="518">
          <cell r="H518" t="str">
            <v/>
          </cell>
          <cell r="M518">
            <v>0</v>
          </cell>
        </row>
        <row r="519">
          <cell r="H519" t="str">
            <v/>
          </cell>
          <cell r="M519">
            <v>0</v>
          </cell>
        </row>
        <row r="520">
          <cell r="H520" t="str">
            <v/>
          </cell>
          <cell r="M520">
            <v>0</v>
          </cell>
        </row>
        <row r="521">
          <cell r="H521" t="str">
            <v/>
          </cell>
          <cell r="M521">
            <v>0</v>
          </cell>
        </row>
        <row r="522">
          <cell r="H522" t="str">
            <v/>
          </cell>
          <cell r="M522">
            <v>0</v>
          </cell>
        </row>
        <row r="523">
          <cell r="H523" t="str">
            <v/>
          </cell>
          <cell r="M523">
            <v>0</v>
          </cell>
        </row>
        <row r="524">
          <cell r="H524" t="str">
            <v/>
          </cell>
          <cell r="M524">
            <v>0</v>
          </cell>
        </row>
        <row r="525">
          <cell r="H525" t="str">
            <v/>
          </cell>
          <cell r="M525">
            <v>0</v>
          </cell>
        </row>
        <row r="526">
          <cell r="H526" t="str">
            <v/>
          </cell>
          <cell r="M526">
            <v>0</v>
          </cell>
        </row>
        <row r="527">
          <cell r="H527" t="str">
            <v/>
          </cell>
          <cell r="M527">
            <v>0</v>
          </cell>
        </row>
        <row r="528">
          <cell r="H528" t="str">
            <v/>
          </cell>
          <cell r="M528">
            <v>0</v>
          </cell>
        </row>
        <row r="529">
          <cell r="H529" t="str">
            <v/>
          </cell>
          <cell r="M529">
            <v>0</v>
          </cell>
        </row>
        <row r="530">
          <cell r="H530" t="str">
            <v/>
          </cell>
          <cell r="M530">
            <v>0</v>
          </cell>
        </row>
        <row r="531">
          <cell r="H531" t="str">
            <v/>
          </cell>
          <cell r="M531">
            <v>0</v>
          </cell>
        </row>
        <row r="532">
          <cell r="H532" t="str">
            <v/>
          </cell>
          <cell r="M532">
            <v>0</v>
          </cell>
        </row>
        <row r="533">
          <cell r="H533" t="str">
            <v/>
          </cell>
          <cell r="M533">
            <v>0</v>
          </cell>
        </row>
        <row r="534">
          <cell r="H534" t="str">
            <v/>
          </cell>
          <cell r="M534">
            <v>0</v>
          </cell>
        </row>
        <row r="535">
          <cell r="H535" t="str">
            <v/>
          </cell>
          <cell r="M535">
            <v>0</v>
          </cell>
        </row>
        <row r="536">
          <cell r="H536" t="str">
            <v/>
          </cell>
          <cell r="M536">
            <v>0</v>
          </cell>
        </row>
        <row r="537">
          <cell r="H537" t="str">
            <v/>
          </cell>
          <cell r="M537">
            <v>0</v>
          </cell>
        </row>
        <row r="538">
          <cell r="H538" t="str">
            <v/>
          </cell>
          <cell r="M538">
            <v>0</v>
          </cell>
        </row>
        <row r="539">
          <cell r="H539" t="str">
            <v/>
          </cell>
          <cell r="M539">
            <v>0</v>
          </cell>
        </row>
        <row r="540">
          <cell r="H540" t="str">
            <v/>
          </cell>
          <cell r="M540">
            <v>0</v>
          </cell>
        </row>
        <row r="541">
          <cell r="H541" t="str">
            <v/>
          </cell>
          <cell r="M541">
            <v>0</v>
          </cell>
        </row>
        <row r="542">
          <cell r="H542" t="str">
            <v/>
          </cell>
          <cell r="M542">
            <v>0</v>
          </cell>
        </row>
        <row r="543">
          <cell r="H543" t="str">
            <v/>
          </cell>
          <cell r="M543">
            <v>0</v>
          </cell>
        </row>
        <row r="544">
          <cell r="H544" t="str">
            <v/>
          </cell>
          <cell r="M544">
            <v>0</v>
          </cell>
        </row>
        <row r="545">
          <cell r="H545" t="str">
            <v/>
          </cell>
          <cell r="M545">
            <v>0</v>
          </cell>
        </row>
        <row r="546">
          <cell r="H546" t="str">
            <v/>
          </cell>
          <cell r="M546">
            <v>0</v>
          </cell>
        </row>
        <row r="547">
          <cell r="H547" t="str">
            <v/>
          </cell>
          <cell r="M547">
            <v>0</v>
          </cell>
        </row>
        <row r="548">
          <cell r="H548" t="str">
            <v/>
          </cell>
          <cell r="M548">
            <v>0</v>
          </cell>
        </row>
        <row r="549">
          <cell r="H549" t="str">
            <v/>
          </cell>
          <cell r="M549">
            <v>0</v>
          </cell>
        </row>
        <row r="550">
          <cell r="H550" t="str">
            <v/>
          </cell>
          <cell r="M550">
            <v>0</v>
          </cell>
        </row>
        <row r="551">
          <cell r="H551" t="str">
            <v/>
          </cell>
          <cell r="M551">
            <v>0</v>
          </cell>
        </row>
        <row r="552">
          <cell r="H552" t="str">
            <v/>
          </cell>
          <cell r="M552">
            <v>0</v>
          </cell>
        </row>
        <row r="553">
          <cell r="H553" t="str">
            <v/>
          </cell>
          <cell r="M553">
            <v>0</v>
          </cell>
        </row>
        <row r="554">
          <cell r="H554" t="str">
            <v/>
          </cell>
          <cell r="M554">
            <v>0</v>
          </cell>
        </row>
        <row r="555">
          <cell r="H555" t="str">
            <v/>
          </cell>
          <cell r="M555">
            <v>0</v>
          </cell>
        </row>
        <row r="556">
          <cell r="H556" t="str">
            <v/>
          </cell>
          <cell r="M556">
            <v>0</v>
          </cell>
        </row>
        <row r="557">
          <cell r="H557" t="str">
            <v/>
          </cell>
          <cell r="M557">
            <v>0</v>
          </cell>
        </row>
        <row r="558">
          <cell r="H558" t="str">
            <v/>
          </cell>
          <cell r="M558">
            <v>0</v>
          </cell>
        </row>
        <row r="559">
          <cell r="H559" t="str">
            <v/>
          </cell>
          <cell r="M559">
            <v>0</v>
          </cell>
        </row>
        <row r="560">
          <cell r="H560" t="str">
            <v/>
          </cell>
          <cell r="M560">
            <v>0</v>
          </cell>
        </row>
        <row r="561">
          <cell r="H561" t="str">
            <v/>
          </cell>
          <cell r="M561">
            <v>0</v>
          </cell>
        </row>
        <row r="562">
          <cell r="H562" t="str">
            <v/>
          </cell>
          <cell r="M562">
            <v>0</v>
          </cell>
        </row>
        <row r="563">
          <cell r="H563" t="str">
            <v/>
          </cell>
          <cell r="M563">
            <v>0</v>
          </cell>
        </row>
        <row r="564">
          <cell r="H564" t="str">
            <v/>
          </cell>
          <cell r="M564">
            <v>0</v>
          </cell>
        </row>
        <row r="565">
          <cell r="H565" t="str">
            <v/>
          </cell>
          <cell r="M565">
            <v>0</v>
          </cell>
        </row>
        <row r="566">
          <cell r="H566" t="str">
            <v/>
          </cell>
          <cell r="M566">
            <v>0</v>
          </cell>
        </row>
        <row r="567">
          <cell r="H567" t="str">
            <v/>
          </cell>
          <cell r="M567">
            <v>0</v>
          </cell>
        </row>
        <row r="568">
          <cell r="H568" t="str">
            <v/>
          </cell>
          <cell r="M568">
            <v>0</v>
          </cell>
        </row>
        <row r="569">
          <cell r="H569" t="str">
            <v/>
          </cell>
          <cell r="M569">
            <v>0</v>
          </cell>
        </row>
        <row r="570">
          <cell r="H570" t="str">
            <v/>
          </cell>
          <cell r="M570">
            <v>0</v>
          </cell>
        </row>
        <row r="571">
          <cell r="H571" t="str">
            <v/>
          </cell>
          <cell r="M571">
            <v>0</v>
          </cell>
        </row>
        <row r="572">
          <cell r="H572" t="str">
            <v/>
          </cell>
          <cell r="M572">
            <v>0</v>
          </cell>
        </row>
        <row r="573">
          <cell r="H573" t="str">
            <v/>
          </cell>
          <cell r="M573">
            <v>0</v>
          </cell>
        </row>
        <row r="574">
          <cell r="H574" t="str">
            <v/>
          </cell>
          <cell r="M574">
            <v>0</v>
          </cell>
        </row>
        <row r="575">
          <cell r="H575" t="str">
            <v/>
          </cell>
          <cell r="M575">
            <v>0</v>
          </cell>
        </row>
        <row r="576">
          <cell r="H576" t="str">
            <v/>
          </cell>
          <cell r="M576">
            <v>0</v>
          </cell>
        </row>
        <row r="577">
          <cell r="H577" t="str">
            <v/>
          </cell>
          <cell r="M577">
            <v>0</v>
          </cell>
        </row>
        <row r="578">
          <cell r="H578" t="str">
            <v/>
          </cell>
          <cell r="M578">
            <v>0</v>
          </cell>
        </row>
        <row r="579">
          <cell r="H579" t="str">
            <v/>
          </cell>
          <cell r="M579">
            <v>0</v>
          </cell>
        </row>
        <row r="580">
          <cell r="H580" t="str">
            <v/>
          </cell>
          <cell r="M580">
            <v>0</v>
          </cell>
        </row>
        <row r="581">
          <cell r="H581" t="str">
            <v/>
          </cell>
          <cell r="M581">
            <v>0</v>
          </cell>
        </row>
        <row r="582">
          <cell r="H582" t="str">
            <v/>
          </cell>
          <cell r="M582">
            <v>0</v>
          </cell>
        </row>
        <row r="583">
          <cell r="H583" t="str">
            <v/>
          </cell>
          <cell r="M583">
            <v>0</v>
          </cell>
        </row>
        <row r="584">
          <cell r="H584" t="str">
            <v/>
          </cell>
          <cell r="M584">
            <v>0</v>
          </cell>
        </row>
        <row r="585">
          <cell r="H585" t="str">
            <v/>
          </cell>
          <cell r="M585">
            <v>0</v>
          </cell>
        </row>
        <row r="586">
          <cell r="H586" t="str">
            <v/>
          </cell>
          <cell r="M586">
            <v>0</v>
          </cell>
        </row>
        <row r="587">
          <cell r="H587" t="str">
            <v/>
          </cell>
          <cell r="M587">
            <v>0</v>
          </cell>
        </row>
        <row r="588">
          <cell r="H588" t="str">
            <v/>
          </cell>
          <cell r="M588">
            <v>0</v>
          </cell>
        </row>
        <row r="589">
          <cell r="H589" t="str">
            <v/>
          </cell>
          <cell r="M589">
            <v>0</v>
          </cell>
        </row>
        <row r="590">
          <cell r="H590" t="str">
            <v/>
          </cell>
          <cell r="M590">
            <v>0</v>
          </cell>
        </row>
        <row r="591">
          <cell r="H591" t="str">
            <v/>
          </cell>
          <cell r="M591">
            <v>0</v>
          </cell>
        </row>
        <row r="592">
          <cell r="H592" t="str">
            <v/>
          </cell>
          <cell r="M592">
            <v>0</v>
          </cell>
        </row>
        <row r="593">
          <cell r="H593" t="str">
            <v/>
          </cell>
          <cell r="M593">
            <v>0</v>
          </cell>
        </row>
        <row r="594">
          <cell r="H594" t="str">
            <v/>
          </cell>
          <cell r="M594">
            <v>0</v>
          </cell>
        </row>
        <row r="595">
          <cell r="H595" t="str">
            <v/>
          </cell>
          <cell r="M595">
            <v>0</v>
          </cell>
        </row>
        <row r="596">
          <cell r="H596" t="str">
            <v/>
          </cell>
          <cell r="M596">
            <v>0</v>
          </cell>
        </row>
        <row r="597">
          <cell r="H597" t="str">
            <v/>
          </cell>
          <cell r="M597">
            <v>0</v>
          </cell>
        </row>
        <row r="598">
          <cell r="H598" t="str">
            <v/>
          </cell>
          <cell r="M598">
            <v>0</v>
          </cell>
        </row>
        <row r="599">
          <cell r="H599" t="str">
            <v/>
          </cell>
          <cell r="M599">
            <v>0</v>
          </cell>
        </row>
        <row r="600">
          <cell r="H600" t="str">
            <v/>
          </cell>
          <cell r="M600">
            <v>0</v>
          </cell>
        </row>
        <row r="601">
          <cell r="H601" t="str">
            <v/>
          </cell>
          <cell r="M601">
            <v>0</v>
          </cell>
        </row>
        <row r="602">
          <cell r="H602" t="str">
            <v/>
          </cell>
          <cell r="M602">
            <v>0</v>
          </cell>
        </row>
        <row r="603">
          <cell r="H603" t="str">
            <v/>
          </cell>
          <cell r="M603">
            <v>0</v>
          </cell>
        </row>
        <row r="604">
          <cell r="H604" t="str">
            <v/>
          </cell>
          <cell r="M604">
            <v>0</v>
          </cell>
        </row>
        <row r="605">
          <cell r="H605" t="str">
            <v/>
          </cell>
          <cell r="M605">
            <v>0</v>
          </cell>
        </row>
        <row r="606">
          <cell r="H606" t="str">
            <v/>
          </cell>
          <cell r="M606">
            <v>0</v>
          </cell>
        </row>
        <row r="607">
          <cell r="H607" t="str">
            <v/>
          </cell>
          <cell r="M607">
            <v>0</v>
          </cell>
        </row>
        <row r="608">
          <cell r="H608" t="str">
            <v/>
          </cell>
          <cell r="M608">
            <v>0</v>
          </cell>
        </row>
        <row r="609">
          <cell r="H609" t="str">
            <v/>
          </cell>
          <cell r="M609">
            <v>0</v>
          </cell>
        </row>
        <row r="610">
          <cell r="H610" t="str">
            <v/>
          </cell>
          <cell r="M610">
            <v>0</v>
          </cell>
        </row>
        <row r="611">
          <cell r="H611" t="str">
            <v/>
          </cell>
          <cell r="M611">
            <v>0</v>
          </cell>
        </row>
        <row r="612">
          <cell r="H612" t="str">
            <v/>
          </cell>
          <cell r="M612">
            <v>0</v>
          </cell>
        </row>
        <row r="613">
          <cell r="H613" t="str">
            <v/>
          </cell>
          <cell r="M613">
            <v>0</v>
          </cell>
        </row>
        <row r="614">
          <cell r="H614" t="str">
            <v/>
          </cell>
          <cell r="M614">
            <v>0</v>
          </cell>
        </row>
        <row r="615">
          <cell r="H615" t="str">
            <v/>
          </cell>
          <cell r="M615">
            <v>0</v>
          </cell>
        </row>
        <row r="616">
          <cell r="H616" t="str">
            <v/>
          </cell>
          <cell r="M616">
            <v>0</v>
          </cell>
        </row>
        <row r="617">
          <cell r="H617" t="str">
            <v/>
          </cell>
          <cell r="M617">
            <v>0</v>
          </cell>
        </row>
        <row r="618">
          <cell r="H618" t="str">
            <v/>
          </cell>
          <cell r="M618">
            <v>0</v>
          </cell>
        </row>
        <row r="619">
          <cell r="H619" t="str">
            <v/>
          </cell>
          <cell r="M619">
            <v>0</v>
          </cell>
        </row>
        <row r="620">
          <cell r="H620" t="str">
            <v/>
          </cell>
          <cell r="M620">
            <v>0</v>
          </cell>
        </row>
        <row r="621">
          <cell r="H621" t="str">
            <v/>
          </cell>
          <cell r="M621">
            <v>0</v>
          </cell>
        </row>
        <row r="622">
          <cell r="H622" t="str">
            <v/>
          </cell>
          <cell r="M622">
            <v>0</v>
          </cell>
        </row>
        <row r="623">
          <cell r="H623" t="str">
            <v/>
          </cell>
          <cell r="M623">
            <v>0</v>
          </cell>
        </row>
        <row r="624">
          <cell r="H624" t="str">
            <v/>
          </cell>
          <cell r="M624">
            <v>0</v>
          </cell>
        </row>
        <row r="625">
          <cell r="H625" t="str">
            <v/>
          </cell>
          <cell r="M625">
            <v>0</v>
          </cell>
        </row>
        <row r="626">
          <cell r="H626" t="str">
            <v/>
          </cell>
          <cell r="M626">
            <v>0</v>
          </cell>
        </row>
        <row r="627">
          <cell r="H627" t="str">
            <v/>
          </cell>
          <cell r="M627">
            <v>0</v>
          </cell>
        </row>
        <row r="628">
          <cell r="H628" t="str">
            <v/>
          </cell>
          <cell r="M628">
            <v>0</v>
          </cell>
        </row>
        <row r="629">
          <cell r="H629" t="str">
            <v/>
          </cell>
          <cell r="M629">
            <v>0</v>
          </cell>
        </row>
        <row r="630">
          <cell r="H630" t="str">
            <v/>
          </cell>
          <cell r="M630">
            <v>0</v>
          </cell>
        </row>
        <row r="631">
          <cell r="H631" t="str">
            <v/>
          </cell>
          <cell r="M631">
            <v>0</v>
          </cell>
        </row>
        <row r="632">
          <cell r="H632" t="str">
            <v/>
          </cell>
          <cell r="M632">
            <v>0</v>
          </cell>
        </row>
        <row r="633">
          <cell r="H633" t="str">
            <v/>
          </cell>
          <cell r="M633">
            <v>0</v>
          </cell>
        </row>
        <row r="634">
          <cell r="H634" t="str">
            <v/>
          </cell>
          <cell r="M634">
            <v>0</v>
          </cell>
        </row>
        <row r="635">
          <cell r="H635" t="str">
            <v/>
          </cell>
          <cell r="M635">
            <v>0</v>
          </cell>
        </row>
        <row r="636">
          <cell r="H636" t="str">
            <v/>
          </cell>
          <cell r="M636">
            <v>0</v>
          </cell>
        </row>
        <row r="637">
          <cell r="H637" t="str">
            <v/>
          </cell>
          <cell r="M637">
            <v>0</v>
          </cell>
        </row>
        <row r="638">
          <cell r="H638" t="str">
            <v/>
          </cell>
          <cell r="M638">
            <v>0</v>
          </cell>
        </row>
        <row r="639">
          <cell r="H639" t="str">
            <v/>
          </cell>
          <cell r="M639">
            <v>0</v>
          </cell>
        </row>
        <row r="640">
          <cell r="H640" t="str">
            <v/>
          </cell>
          <cell r="M640">
            <v>0</v>
          </cell>
        </row>
        <row r="641">
          <cell r="H641" t="str">
            <v/>
          </cell>
          <cell r="M641">
            <v>0</v>
          </cell>
        </row>
        <row r="642">
          <cell r="H642" t="str">
            <v/>
          </cell>
          <cell r="M642">
            <v>0</v>
          </cell>
        </row>
        <row r="643">
          <cell r="H643" t="str">
            <v/>
          </cell>
          <cell r="M643">
            <v>0</v>
          </cell>
        </row>
        <row r="644">
          <cell r="H644" t="str">
            <v/>
          </cell>
          <cell r="M644">
            <v>0</v>
          </cell>
        </row>
        <row r="645">
          <cell r="H645" t="str">
            <v/>
          </cell>
          <cell r="M645">
            <v>0</v>
          </cell>
        </row>
        <row r="646">
          <cell r="H646" t="str">
            <v/>
          </cell>
          <cell r="M646">
            <v>0</v>
          </cell>
        </row>
        <row r="647">
          <cell r="H647" t="str">
            <v/>
          </cell>
          <cell r="M647">
            <v>0</v>
          </cell>
        </row>
        <row r="648">
          <cell r="H648" t="str">
            <v/>
          </cell>
          <cell r="M648">
            <v>0</v>
          </cell>
        </row>
        <row r="649">
          <cell r="H649" t="str">
            <v/>
          </cell>
          <cell r="M649">
            <v>0</v>
          </cell>
        </row>
        <row r="650">
          <cell r="H650" t="str">
            <v/>
          </cell>
          <cell r="M650">
            <v>0</v>
          </cell>
        </row>
        <row r="651">
          <cell r="H651" t="str">
            <v/>
          </cell>
          <cell r="M651">
            <v>0</v>
          </cell>
        </row>
        <row r="652">
          <cell r="H652" t="str">
            <v/>
          </cell>
          <cell r="M652">
            <v>0</v>
          </cell>
        </row>
        <row r="653">
          <cell r="H653" t="str">
            <v/>
          </cell>
          <cell r="M653">
            <v>0</v>
          </cell>
        </row>
        <row r="654">
          <cell r="H654" t="str">
            <v/>
          </cell>
          <cell r="M654">
            <v>0</v>
          </cell>
        </row>
        <row r="655">
          <cell r="H655" t="str">
            <v/>
          </cell>
          <cell r="M655">
            <v>0</v>
          </cell>
        </row>
        <row r="656">
          <cell r="H656" t="str">
            <v/>
          </cell>
          <cell r="M656">
            <v>0</v>
          </cell>
        </row>
        <row r="657">
          <cell r="H657" t="str">
            <v/>
          </cell>
          <cell r="M657">
            <v>0</v>
          </cell>
        </row>
        <row r="658">
          <cell r="H658" t="str">
            <v/>
          </cell>
          <cell r="M658">
            <v>0</v>
          </cell>
        </row>
        <row r="659">
          <cell r="H659" t="str">
            <v/>
          </cell>
          <cell r="M659">
            <v>0</v>
          </cell>
        </row>
        <row r="660">
          <cell r="H660" t="str">
            <v/>
          </cell>
          <cell r="M660">
            <v>0</v>
          </cell>
        </row>
        <row r="661">
          <cell r="H661" t="str">
            <v/>
          </cell>
          <cell r="M661">
            <v>0</v>
          </cell>
        </row>
        <row r="662">
          <cell r="H662" t="str">
            <v/>
          </cell>
          <cell r="M662">
            <v>0</v>
          </cell>
        </row>
        <row r="663">
          <cell r="H663" t="str">
            <v/>
          </cell>
          <cell r="M663">
            <v>0</v>
          </cell>
        </row>
        <row r="664">
          <cell r="H664" t="str">
            <v/>
          </cell>
          <cell r="M664">
            <v>0</v>
          </cell>
        </row>
        <row r="665">
          <cell r="H665" t="str">
            <v/>
          </cell>
          <cell r="M665">
            <v>0</v>
          </cell>
        </row>
        <row r="666">
          <cell r="H666" t="str">
            <v/>
          </cell>
          <cell r="M666">
            <v>0</v>
          </cell>
        </row>
        <row r="667">
          <cell r="H667" t="str">
            <v/>
          </cell>
          <cell r="M667">
            <v>0</v>
          </cell>
        </row>
        <row r="668">
          <cell r="H668" t="str">
            <v/>
          </cell>
          <cell r="M668">
            <v>0</v>
          </cell>
        </row>
        <row r="669">
          <cell r="H669" t="str">
            <v/>
          </cell>
          <cell r="M669">
            <v>0</v>
          </cell>
        </row>
        <row r="670">
          <cell r="H670" t="str">
            <v/>
          </cell>
          <cell r="M670">
            <v>0</v>
          </cell>
        </row>
        <row r="671">
          <cell r="H671" t="str">
            <v/>
          </cell>
          <cell r="M671">
            <v>0</v>
          </cell>
        </row>
        <row r="672">
          <cell r="H672" t="str">
            <v/>
          </cell>
          <cell r="M672">
            <v>0</v>
          </cell>
        </row>
        <row r="673">
          <cell r="H673" t="str">
            <v/>
          </cell>
          <cell r="M673">
            <v>0</v>
          </cell>
        </row>
        <row r="674">
          <cell r="H674" t="str">
            <v/>
          </cell>
          <cell r="M674">
            <v>0</v>
          </cell>
        </row>
        <row r="675">
          <cell r="H675" t="str">
            <v/>
          </cell>
          <cell r="M675">
            <v>0</v>
          </cell>
        </row>
        <row r="676">
          <cell r="H676" t="str">
            <v/>
          </cell>
          <cell r="M676">
            <v>0</v>
          </cell>
        </row>
        <row r="677">
          <cell r="H677" t="str">
            <v/>
          </cell>
          <cell r="M677">
            <v>0</v>
          </cell>
        </row>
        <row r="678">
          <cell r="H678" t="str">
            <v/>
          </cell>
          <cell r="M678">
            <v>0</v>
          </cell>
        </row>
        <row r="679">
          <cell r="H679" t="str">
            <v/>
          </cell>
          <cell r="M679">
            <v>0</v>
          </cell>
        </row>
        <row r="680">
          <cell r="H680" t="str">
            <v/>
          </cell>
          <cell r="M680">
            <v>0</v>
          </cell>
        </row>
        <row r="681">
          <cell r="H681" t="str">
            <v/>
          </cell>
          <cell r="M681">
            <v>0</v>
          </cell>
        </row>
        <row r="682">
          <cell r="H682" t="str">
            <v/>
          </cell>
          <cell r="M682">
            <v>0</v>
          </cell>
        </row>
        <row r="683">
          <cell r="H683" t="str">
            <v/>
          </cell>
          <cell r="M683">
            <v>0</v>
          </cell>
        </row>
        <row r="684">
          <cell r="H684" t="str">
            <v/>
          </cell>
          <cell r="M684">
            <v>0</v>
          </cell>
        </row>
        <row r="685">
          <cell r="H685" t="str">
            <v/>
          </cell>
          <cell r="M685">
            <v>0</v>
          </cell>
        </row>
        <row r="686">
          <cell r="H686" t="str">
            <v/>
          </cell>
          <cell r="M686">
            <v>0</v>
          </cell>
        </row>
        <row r="687">
          <cell r="H687" t="str">
            <v/>
          </cell>
          <cell r="M687">
            <v>0</v>
          </cell>
        </row>
        <row r="688">
          <cell r="H688" t="str">
            <v/>
          </cell>
          <cell r="M688">
            <v>0</v>
          </cell>
        </row>
        <row r="689">
          <cell r="H689" t="str">
            <v/>
          </cell>
          <cell r="M689">
            <v>0</v>
          </cell>
        </row>
        <row r="690">
          <cell r="H690" t="str">
            <v/>
          </cell>
          <cell r="M690">
            <v>0</v>
          </cell>
        </row>
        <row r="691">
          <cell r="H691" t="str">
            <v/>
          </cell>
          <cell r="M691">
            <v>0</v>
          </cell>
        </row>
        <row r="692">
          <cell r="H692" t="str">
            <v/>
          </cell>
          <cell r="M692">
            <v>0</v>
          </cell>
        </row>
        <row r="693">
          <cell r="H693" t="str">
            <v/>
          </cell>
          <cell r="M693">
            <v>0</v>
          </cell>
        </row>
        <row r="694">
          <cell r="H694" t="str">
            <v/>
          </cell>
          <cell r="M694">
            <v>0</v>
          </cell>
        </row>
        <row r="695">
          <cell r="H695" t="str">
            <v/>
          </cell>
          <cell r="M695">
            <v>0</v>
          </cell>
        </row>
        <row r="696">
          <cell r="H696" t="str">
            <v/>
          </cell>
          <cell r="M696">
            <v>0</v>
          </cell>
        </row>
        <row r="697">
          <cell r="H697" t="str">
            <v/>
          </cell>
          <cell r="M697">
            <v>0</v>
          </cell>
        </row>
        <row r="698">
          <cell r="H698" t="str">
            <v/>
          </cell>
          <cell r="M698">
            <v>0</v>
          </cell>
        </row>
        <row r="699">
          <cell r="H699" t="str">
            <v/>
          </cell>
          <cell r="M699">
            <v>0</v>
          </cell>
        </row>
        <row r="700">
          <cell r="H700" t="str">
            <v/>
          </cell>
          <cell r="M700">
            <v>0</v>
          </cell>
        </row>
        <row r="701">
          <cell r="H701" t="str">
            <v/>
          </cell>
          <cell r="M701">
            <v>0</v>
          </cell>
        </row>
        <row r="702">
          <cell r="H702" t="str">
            <v/>
          </cell>
          <cell r="M702">
            <v>0</v>
          </cell>
        </row>
        <row r="703">
          <cell r="H703" t="str">
            <v/>
          </cell>
          <cell r="M703">
            <v>0</v>
          </cell>
        </row>
        <row r="704">
          <cell r="H704" t="str">
            <v/>
          </cell>
          <cell r="M704">
            <v>0</v>
          </cell>
        </row>
        <row r="705">
          <cell r="H705" t="str">
            <v/>
          </cell>
          <cell r="M705">
            <v>0</v>
          </cell>
        </row>
        <row r="706">
          <cell r="H706" t="str">
            <v/>
          </cell>
          <cell r="M706">
            <v>0</v>
          </cell>
        </row>
        <row r="707">
          <cell r="H707" t="str">
            <v/>
          </cell>
          <cell r="M707">
            <v>0</v>
          </cell>
        </row>
        <row r="708">
          <cell r="H708" t="str">
            <v/>
          </cell>
          <cell r="M708">
            <v>0</v>
          </cell>
        </row>
        <row r="709">
          <cell r="H709" t="str">
            <v/>
          </cell>
          <cell r="M709">
            <v>0</v>
          </cell>
        </row>
        <row r="710">
          <cell r="H710" t="str">
            <v/>
          </cell>
          <cell r="M710">
            <v>0</v>
          </cell>
        </row>
        <row r="711">
          <cell r="H711" t="str">
            <v/>
          </cell>
          <cell r="M711">
            <v>0</v>
          </cell>
        </row>
        <row r="712">
          <cell r="H712" t="str">
            <v/>
          </cell>
          <cell r="M712">
            <v>0</v>
          </cell>
        </row>
        <row r="713">
          <cell r="H713" t="str">
            <v/>
          </cell>
          <cell r="M713">
            <v>0</v>
          </cell>
        </row>
        <row r="714">
          <cell r="H714" t="str">
            <v/>
          </cell>
          <cell r="M714">
            <v>0</v>
          </cell>
        </row>
        <row r="715">
          <cell r="H715" t="str">
            <v/>
          </cell>
          <cell r="M715">
            <v>0</v>
          </cell>
        </row>
        <row r="716">
          <cell r="H716" t="str">
            <v/>
          </cell>
          <cell r="M716">
            <v>0</v>
          </cell>
        </row>
        <row r="717">
          <cell r="H717" t="str">
            <v/>
          </cell>
          <cell r="M717">
            <v>0</v>
          </cell>
        </row>
        <row r="718">
          <cell r="H718" t="str">
            <v/>
          </cell>
          <cell r="M718">
            <v>0</v>
          </cell>
        </row>
        <row r="719">
          <cell r="H719" t="str">
            <v/>
          </cell>
          <cell r="M719">
            <v>0</v>
          </cell>
        </row>
        <row r="720">
          <cell r="H720" t="str">
            <v/>
          </cell>
          <cell r="M720">
            <v>0</v>
          </cell>
        </row>
        <row r="721">
          <cell r="H721" t="str">
            <v/>
          </cell>
          <cell r="M721">
            <v>0</v>
          </cell>
        </row>
        <row r="722">
          <cell r="H722" t="str">
            <v/>
          </cell>
          <cell r="M722">
            <v>0</v>
          </cell>
        </row>
        <row r="723">
          <cell r="H723" t="str">
            <v/>
          </cell>
          <cell r="M723">
            <v>0</v>
          </cell>
        </row>
        <row r="724">
          <cell r="H724" t="str">
            <v/>
          </cell>
          <cell r="M724">
            <v>0</v>
          </cell>
        </row>
        <row r="725">
          <cell r="H725" t="str">
            <v/>
          </cell>
          <cell r="M725">
            <v>0</v>
          </cell>
        </row>
        <row r="726">
          <cell r="H726" t="str">
            <v/>
          </cell>
          <cell r="M726">
            <v>0</v>
          </cell>
        </row>
        <row r="727">
          <cell r="H727" t="str">
            <v/>
          </cell>
          <cell r="M727">
            <v>0</v>
          </cell>
        </row>
        <row r="728">
          <cell r="H728" t="str">
            <v/>
          </cell>
          <cell r="M728">
            <v>0</v>
          </cell>
        </row>
        <row r="729">
          <cell r="H729" t="str">
            <v/>
          </cell>
          <cell r="M729">
            <v>0</v>
          </cell>
        </row>
        <row r="730">
          <cell r="H730" t="str">
            <v/>
          </cell>
          <cell r="M730">
            <v>0</v>
          </cell>
        </row>
        <row r="731">
          <cell r="H731" t="str">
            <v/>
          </cell>
          <cell r="M731">
            <v>0</v>
          </cell>
        </row>
        <row r="732">
          <cell r="H732" t="str">
            <v/>
          </cell>
          <cell r="M732">
            <v>0</v>
          </cell>
        </row>
        <row r="733">
          <cell r="H733" t="str">
            <v/>
          </cell>
          <cell r="M733">
            <v>0</v>
          </cell>
        </row>
        <row r="734">
          <cell r="H734" t="str">
            <v/>
          </cell>
          <cell r="M734">
            <v>0</v>
          </cell>
        </row>
        <row r="735">
          <cell r="H735" t="str">
            <v/>
          </cell>
          <cell r="M735">
            <v>0</v>
          </cell>
        </row>
        <row r="736">
          <cell r="H736" t="str">
            <v/>
          </cell>
          <cell r="M736">
            <v>0</v>
          </cell>
        </row>
        <row r="737">
          <cell r="H737" t="str">
            <v/>
          </cell>
          <cell r="M737">
            <v>0</v>
          </cell>
        </row>
        <row r="738">
          <cell r="H738" t="str">
            <v/>
          </cell>
          <cell r="M738">
            <v>0</v>
          </cell>
        </row>
        <row r="739">
          <cell r="H739" t="str">
            <v/>
          </cell>
          <cell r="M739">
            <v>0</v>
          </cell>
        </row>
        <row r="740">
          <cell r="H740" t="str">
            <v/>
          </cell>
          <cell r="M740">
            <v>0</v>
          </cell>
        </row>
        <row r="741">
          <cell r="H741" t="str">
            <v/>
          </cell>
          <cell r="M741">
            <v>0</v>
          </cell>
        </row>
        <row r="742">
          <cell r="H742" t="str">
            <v/>
          </cell>
          <cell r="M742">
            <v>0</v>
          </cell>
        </row>
        <row r="743">
          <cell r="H743" t="str">
            <v/>
          </cell>
          <cell r="M743">
            <v>0</v>
          </cell>
        </row>
        <row r="744">
          <cell r="H744" t="str">
            <v/>
          </cell>
          <cell r="M744">
            <v>0</v>
          </cell>
        </row>
        <row r="745">
          <cell r="H745" t="str">
            <v/>
          </cell>
          <cell r="M745">
            <v>0</v>
          </cell>
        </row>
        <row r="746">
          <cell r="H746" t="str">
            <v/>
          </cell>
          <cell r="M746">
            <v>0</v>
          </cell>
        </row>
        <row r="747">
          <cell r="H747" t="str">
            <v/>
          </cell>
          <cell r="M747">
            <v>0</v>
          </cell>
        </row>
        <row r="748">
          <cell r="H748" t="str">
            <v/>
          </cell>
          <cell r="M748">
            <v>0</v>
          </cell>
        </row>
        <row r="749">
          <cell r="H749" t="str">
            <v/>
          </cell>
          <cell r="M749">
            <v>0</v>
          </cell>
        </row>
        <row r="750">
          <cell r="H750" t="str">
            <v/>
          </cell>
          <cell r="M750">
            <v>0</v>
          </cell>
        </row>
        <row r="751">
          <cell r="H751" t="str">
            <v/>
          </cell>
          <cell r="M751">
            <v>0</v>
          </cell>
        </row>
        <row r="752">
          <cell r="H752" t="str">
            <v/>
          </cell>
          <cell r="M752">
            <v>0</v>
          </cell>
        </row>
        <row r="753">
          <cell r="H753" t="str">
            <v/>
          </cell>
          <cell r="M753">
            <v>0</v>
          </cell>
        </row>
        <row r="754">
          <cell r="H754" t="str">
            <v/>
          </cell>
          <cell r="M754">
            <v>0</v>
          </cell>
        </row>
        <row r="755">
          <cell r="H755" t="str">
            <v/>
          </cell>
          <cell r="M755">
            <v>0</v>
          </cell>
        </row>
        <row r="756">
          <cell r="H756" t="str">
            <v/>
          </cell>
          <cell r="M756">
            <v>0</v>
          </cell>
        </row>
        <row r="757">
          <cell r="H757" t="str">
            <v/>
          </cell>
          <cell r="M757">
            <v>0</v>
          </cell>
        </row>
        <row r="758">
          <cell r="H758" t="str">
            <v/>
          </cell>
          <cell r="M758">
            <v>0</v>
          </cell>
        </row>
        <row r="759">
          <cell r="H759" t="str">
            <v/>
          </cell>
          <cell r="M759">
            <v>0</v>
          </cell>
        </row>
        <row r="760">
          <cell r="H760" t="str">
            <v/>
          </cell>
          <cell r="M760">
            <v>0</v>
          </cell>
        </row>
        <row r="761">
          <cell r="H761" t="str">
            <v/>
          </cell>
          <cell r="M761">
            <v>0</v>
          </cell>
        </row>
        <row r="762">
          <cell r="H762" t="str">
            <v/>
          </cell>
          <cell r="M762">
            <v>0</v>
          </cell>
        </row>
        <row r="763">
          <cell r="H763" t="str">
            <v/>
          </cell>
          <cell r="M763">
            <v>0</v>
          </cell>
        </row>
        <row r="764">
          <cell r="H764" t="str">
            <v/>
          </cell>
          <cell r="M764">
            <v>0</v>
          </cell>
        </row>
        <row r="765">
          <cell r="H765" t="str">
            <v/>
          </cell>
          <cell r="M765">
            <v>0</v>
          </cell>
        </row>
        <row r="766">
          <cell r="H766" t="str">
            <v/>
          </cell>
          <cell r="M766">
            <v>0</v>
          </cell>
        </row>
        <row r="767">
          <cell r="H767" t="str">
            <v/>
          </cell>
          <cell r="M767">
            <v>0</v>
          </cell>
        </row>
        <row r="768">
          <cell r="H768" t="str">
            <v/>
          </cell>
          <cell r="M768">
            <v>0</v>
          </cell>
        </row>
        <row r="769">
          <cell r="H769" t="str">
            <v/>
          </cell>
          <cell r="M769">
            <v>0</v>
          </cell>
        </row>
        <row r="770">
          <cell r="H770" t="str">
            <v/>
          </cell>
          <cell r="M770">
            <v>0</v>
          </cell>
        </row>
        <row r="771">
          <cell r="H771" t="str">
            <v/>
          </cell>
          <cell r="M771">
            <v>0</v>
          </cell>
        </row>
        <row r="772">
          <cell r="H772" t="str">
            <v/>
          </cell>
          <cell r="M772">
            <v>0</v>
          </cell>
        </row>
        <row r="773">
          <cell r="H773" t="str">
            <v/>
          </cell>
          <cell r="M773">
            <v>0</v>
          </cell>
        </row>
        <row r="774">
          <cell r="H774" t="str">
            <v/>
          </cell>
          <cell r="M774">
            <v>0</v>
          </cell>
        </row>
        <row r="775">
          <cell r="H775" t="str">
            <v/>
          </cell>
          <cell r="M775">
            <v>0</v>
          </cell>
        </row>
        <row r="776">
          <cell r="H776" t="str">
            <v/>
          </cell>
          <cell r="M776">
            <v>0</v>
          </cell>
        </row>
        <row r="777">
          <cell r="H777" t="str">
            <v/>
          </cell>
          <cell r="M777">
            <v>0</v>
          </cell>
        </row>
        <row r="778">
          <cell r="H778" t="str">
            <v/>
          </cell>
          <cell r="M778">
            <v>0</v>
          </cell>
        </row>
        <row r="779">
          <cell r="H779" t="str">
            <v/>
          </cell>
          <cell r="M779">
            <v>0</v>
          </cell>
        </row>
        <row r="780">
          <cell r="H780" t="str">
            <v/>
          </cell>
          <cell r="M780">
            <v>0</v>
          </cell>
        </row>
        <row r="781">
          <cell r="H781" t="str">
            <v/>
          </cell>
          <cell r="M781">
            <v>0</v>
          </cell>
        </row>
        <row r="782">
          <cell r="H782" t="str">
            <v/>
          </cell>
          <cell r="M782">
            <v>0</v>
          </cell>
        </row>
        <row r="783">
          <cell r="H783" t="str">
            <v/>
          </cell>
          <cell r="M783">
            <v>0</v>
          </cell>
        </row>
        <row r="784">
          <cell r="H784" t="str">
            <v/>
          </cell>
          <cell r="M784">
            <v>0</v>
          </cell>
        </row>
        <row r="785">
          <cell r="H785" t="str">
            <v/>
          </cell>
          <cell r="M785">
            <v>0</v>
          </cell>
        </row>
        <row r="786">
          <cell r="H786" t="str">
            <v/>
          </cell>
          <cell r="M786">
            <v>0</v>
          </cell>
        </row>
        <row r="787">
          <cell r="H787" t="str">
            <v/>
          </cell>
          <cell r="M787">
            <v>0</v>
          </cell>
        </row>
        <row r="788">
          <cell r="H788" t="str">
            <v/>
          </cell>
          <cell r="M788">
            <v>0</v>
          </cell>
        </row>
        <row r="789">
          <cell r="H789" t="str">
            <v/>
          </cell>
          <cell r="M789">
            <v>0</v>
          </cell>
        </row>
        <row r="790">
          <cell r="H790" t="str">
            <v/>
          </cell>
          <cell r="M790">
            <v>0</v>
          </cell>
        </row>
        <row r="791">
          <cell r="H791" t="str">
            <v/>
          </cell>
          <cell r="M791">
            <v>0</v>
          </cell>
        </row>
        <row r="792">
          <cell r="H792" t="str">
            <v/>
          </cell>
          <cell r="M792">
            <v>0</v>
          </cell>
        </row>
        <row r="793">
          <cell r="H793" t="str">
            <v/>
          </cell>
          <cell r="M793">
            <v>0</v>
          </cell>
        </row>
        <row r="794">
          <cell r="H794" t="str">
            <v/>
          </cell>
          <cell r="M794">
            <v>0</v>
          </cell>
        </row>
        <row r="795">
          <cell r="H795" t="str">
            <v/>
          </cell>
          <cell r="M795">
            <v>0</v>
          </cell>
        </row>
        <row r="796">
          <cell r="H796" t="str">
            <v/>
          </cell>
          <cell r="M796">
            <v>0</v>
          </cell>
        </row>
        <row r="797">
          <cell r="H797" t="str">
            <v/>
          </cell>
          <cell r="M797">
            <v>0</v>
          </cell>
        </row>
        <row r="798">
          <cell r="H798" t="str">
            <v/>
          </cell>
          <cell r="M798">
            <v>0</v>
          </cell>
        </row>
        <row r="799">
          <cell r="H799" t="str">
            <v/>
          </cell>
          <cell r="M799">
            <v>0</v>
          </cell>
        </row>
        <row r="800">
          <cell r="H800" t="str">
            <v/>
          </cell>
          <cell r="M800">
            <v>0</v>
          </cell>
        </row>
        <row r="801">
          <cell r="H801" t="str">
            <v/>
          </cell>
          <cell r="M801">
            <v>0</v>
          </cell>
        </row>
        <row r="802">
          <cell r="H802" t="str">
            <v/>
          </cell>
          <cell r="M802">
            <v>0</v>
          </cell>
        </row>
        <row r="803">
          <cell r="H803" t="str">
            <v/>
          </cell>
          <cell r="M803">
            <v>0</v>
          </cell>
        </row>
        <row r="804">
          <cell r="H804" t="str">
            <v/>
          </cell>
          <cell r="M804">
            <v>0</v>
          </cell>
        </row>
        <row r="805">
          <cell r="H805" t="str">
            <v/>
          </cell>
          <cell r="M805">
            <v>0</v>
          </cell>
        </row>
        <row r="806">
          <cell r="H806" t="str">
            <v/>
          </cell>
          <cell r="M806">
            <v>0</v>
          </cell>
        </row>
        <row r="807">
          <cell r="H807" t="str">
            <v/>
          </cell>
          <cell r="M807">
            <v>0</v>
          </cell>
        </row>
        <row r="808">
          <cell r="H808" t="str">
            <v/>
          </cell>
          <cell r="M808">
            <v>0</v>
          </cell>
        </row>
        <row r="809">
          <cell r="H809" t="str">
            <v/>
          </cell>
          <cell r="M809">
            <v>0</v>
          </cell>
        </row>
        <row r="810">
          <cell r="H810" t="str">
            <v/>
          </cell>
          <cell r="M810">
            <v>0</v>
          </cell>
        </row>
        <row r="811">
          <cell r="H811" t="str">
            <v/>
          </cell>
          <cell r="M811">
            <v>0</v>
          </cell>
        </row>
        <row r="812">
          <cell r="H812" t="str">
            <v/>
          </cell>
          <cell r="M812">
            <v>0</v>
          </cell>
        </row>
        <row r="813">
          <cell r="H813" t="str">
            <v/>
          </cell>
          <cell r="M813">
            <v>0</v>
          </cell>
        </row>
        <row r="814">
          <cell r="H814" t="str">
            <v/>
          </cell>
          <cell r="M814">
            <v>0</v>
          </cell>
        </row>
        <row r="815">
          <cell r="H815" t="str">
            <v/>
          </cell>
          <cell r="M815">
            <v>0</v>
          </cell>
        </row>
        <row r="816">
          <cell r="H816" t="str">
            <v/>
          </cell>
          <cell r="M816">
            <v>0</v>
          </cell>
        </row>
        <row r="817">
          <cell r="H817" t="str">
            <v/>
          </cell>
          <cell r="M817">
            <v>0</v>
          </cell>
        </row>
        <row r="818">
          <cell r="H818" t="str">
            <v/>
          </cell>
          <cell r="M818">
            <v>0</v>
          </cell>
        </row>
        <row r="819">
          <cell r="H819" t="str">
            <v/>
          </cell>
          <cell r="M819">
            <v>0</v>
          </cell>
        </row>
        <row r="820">
          <cell r="H820" t="str">
            <v/>
          </cell>
          <cell r="M820">
            <v>0</v>
          </cell>
        </row>
        <row r="821">
          <cell r="H821" t="str">
            <v/>
          </cell>
          <cell r="M821">
            <v>0</v>
          </cell>
        </row>
        <row r="822">
          <cell r="H822" t="str">
            <v/>
          </cell>
          <cell r="M822">
            <v>0</v>
          </cell>
        </row>
        <row r="823">
          <cell r="H823" t="str">
            <v/>
          </cell>
          <cell r="M823">
            <v>0</v>
          </cell>
        </row>
        <row r="824">
          <cell r="H824" t="str">
            <v/>
          </cell>
          <cell r="M824">
            <v>0</v>
          </cell>
        </row>
        <row r="825">
          <cell r="H825" t="str">
            <v/>
          </cell>
          <cell r="M825">
            <v>0</v>
          </cell>
        </row>
        <row r="826">
          <cell r="H826" t="str">
            <v/>
          </cell>
          <cell r="M826">
            <v>0</v>
          </cell>
        </row>
        <row r="827">
          <cell r="H827" t="str">
            <v/>
          </cell>
          <cell r="M827">
            <v>0</v>
          </cell>
        </row>
        <row r="828">
          <cell r="H828" t="str">
            <v/>
          </cell>
          <cell r="M828">
            <v>0</v>
          </cell>
        </row>
        <row r="829">
          <cell r="H829" t="str">
            <v/>
          </cell>
          <cell r="M829">
            <v>0</v>
          </cell>
        </row>
        <row r="830">
          <cell r="H830" t="str">
            <v/>
          </cell>
          <cell r="M830">
            <v>0</v>
          </cell>
        </row>
        <row r="831">
          <cell r="H831" t="str">
            <v/>
          </cell>
          <cell r="M831">
            <v>0</v>
          </cell>
        </row>
        <row r="832">
          <cell r="H832" t="str">
            <v/>
          </cell>
          <cell r="M832">
            <v>0</v>
          </cell>
        </row>
        <row r="833">
          <cell r="H833" t="str">
            <v/>
          </cell>
          <cell r="M833">
            <v>0</v>
          </cell>
        </row>
        <row r="834">
          <cell r="H834" t="str">
            <v/>
          </cell>
          <cell r="M834">
            <v>0</v>
          </cell>
        </row>
        <row r="835">
          <cell r="H835" t="str">
            <v/>
          </cell>
          <cell r="M835">
            <v>0</v>
          </cell>
        </row>
        <row r="836">
          <cell r="H836" t="str">
            <v/>
          </cell>
          <cell r="M836">
            <v>0</v>
          </cell>
        </row>
        <row r="837">
          <cell r="H837" t="str">
            <v/>
          </cell>
          <cell r="M837">
            <v>0</v>
          </cell>
        </row>
        <row r="838">
          <cell r="H838" t="str">
            <v/>
          </cell>
          <cell r="M838">
            <v>0</v>
          </cell>
        </row>
        <row r="839">
          <cell r="H839" t="str">
            <v/>
          </cell>
          <cell r="M839">
            <v>0</v>
          </cell>
        </row>
        <row r="840">
          <cell r="H840" t="str">
            <v/>
          </cell>
          <cell r="M840">
            <v>0</v>
          </cell>
        </row>
        <row r="841">
          <cell r="H841" t="str">
            <v/>
          </cell>
          <cell r="M841">
            <v>0</v>
          </cell>
        </row>
        <row r="842">
          <cell r="H842" t="str">
            <v/>
          </cell>
          <cell r="M842">
            <v>0</v>
          </cell>
        </row>
        <row r="843">
          <cell r="H843" t="str">
            <v/>
          </cell>
          <cell r="M843">
            <v>0</v>
          </cell>
        </row>
        <row r="844">
          <cell r="H844" t="str">
            <v/>
          </cell>
          <cell r="M844">
            <v>0</v>
          </cell>
        </row>
        <row r="845">
          <cell r="H845" t="str">
            <v/>
          </cell>
          <cell r="M845">
            <v>0</v>
          </cell>
        </row>
        <row r="846">
          <cell r="H846" t="str">
            <v/>
          </cell>
          <cell r="M846">
            <v>0</v>
          </cell>
        </row>
        <row r="847">
          <cell r="H847" t="str">
            <v/>
          </cell>
          <cell r="M847">
            <v>0</v>
          </cell>
        </row>
        <row r="848">
          <cell r="H848" t="str">
            <v/>
          </cell>
          <cell r="M848">
            <v>0</v>
          </cell>
        </row>
        <row r="849">
          <cell r="H849" t="str">
            <v/>
          </cell>
          <cell r="M849">
            <v>0</v>
          </cell>
        </row>
        <row r="850">
          <cell r="H850" t="str">
            <v/>
          </cell>
          <cell r="M850">
            <v>0</v>
          </cell>
        </row>
        <row r="851">
          <cell r="H851" t="str">
            <v/>
          </cell>
          <cell r="M851">
            <v>0</v>
          </cell>
        </row>
        <row r="852">
          <cell r="H852" t="str">
            <v/>
          </cell>
          <cell r="M852">
            <v>0</v>
          </cell>
        </row>
        <row r="853">
          <cell r="H853" t="str">
            <v/>
          </cell>
          <cell r="M853">
            <v>0</v>
          </cell>
        </row>
        <row r="854">
          <cell r="H854" t="str">
            <v/>
          </cell>
          <cell r="M854">
            <v>0</v>
          </cell>
        </row>
        <row r="855">
          <cell r="H855" t="str">
            <v/>
          </cell>
          <cell r="M855">
            <v>0</v>
          </cell>
        </row>
        <row r="856">
          <cell r="H856" t="str">
            <v/>
          </cell>
          <cell r="M856">
            <v>0</v>
          </cell>
        </row>
        <row r="857">
          <cell r="H857" t="str">
            <v/>
          </cell>
          <cell r="M857">
            <v>0</v>
          </cell>
        </row>
        <row r="858">
          <cell r="H858" t="str">
            <v/>
          </cell>
          <cell r="M858">
            <v>0</v>
          </cell>
        </row>
        <row r="859">
          <cell r="H859" t="str">
            <v/>
          </cell>
          <cell r="M859">
            <v>0</v>
          </cell>
        </row>
        <row r="860">
          <cell r="H860" t="str">
            <v/>
          </cell>
          <cell r="M860">
            <v>0</v>
          </cell>
        </row>
        <row r="861">
          <cell r="H861" t="str">
            <v/>
          </cell>
          <cell r="M861">
            <v>0</v>
          </cell>
        </row>
        <row r="862">
          <cell r="H862" t="str">
            <v/>
          </cell>
          <cell r="M862">
            <v>0</v>
          </cell>
        </row>
        <row r="863">
          <cell r="H863" t="str">
            <v/>
          </cell>
          <cell r="M863">
            <v>0</v>
          </cell>
        </row>
        <row r="864">
          <cell r="H864" t="str">
            <v/>
          </cell>
          <cell r="M864">
            <v>0</v>
          </cell>
        </row>
        <row r="865">
          <cell r="H865" t="str">
            <v/>
          </cell>
          <cell r="M865">
            <v>0</v>
          </cell>
        </row>
        <row r="866">
          <cell r="H866" t="str">
            <v/>
          </cell>
          <cell r="M866">
            <v>0</v>
          </cell>
        </row>
        <row r="867">
          <cell r="H867" t="str">
            <v/>
          </cell>
          <cell r="M867">
            <v>0</v>
          </cell>
        </row>
        <row r="868">
          <cell r="H868" t="str">
            <v/>
          </cell>
          <cell r="M868">
            <v>0</v>
          </cell>
        </row>
        <row r="869">
          <cell r="H869" t="str">
            <v/>
          </cell>
          <cell r="M869">
            <v>0</v>
          </cell>
        </row>
        <row r="870">
          <cell r="H870" t="str">
            <v/>
          </cell>
          <cell r="M870">
            <v>0</v>
          </cell>
        </row>
        <row r="871">
          <cell r="H871" t="str">
            <v/>
          </cell>
          <cell r="M871">
            <v>0</v>
          </cell>
        </row>
        <row r="872">
          <cell r="H872" t="str">
            <v/>
          </cell>
          <cell r="M872">
            <v>0</v>
          </cell>
        </row>
        <row r="873">
          <cell r="H873" t="str">
            <v/>
          </cell>
          <cell r="M873">
            <v>0</v>
          </cell>
        </row>
        <row r="874">
          <cell r="H874" t="str">
            <v/>
          </cell>
          <cell r="M874">
            <v>0</v>
          </cell>
        </row>
        <row r="875">
          <cell r="H875" t="str">
            <v/>
          </cell>
          <cell r="M875">
            <v>0</v>
          </cell>
        </row>
        <row r="876">
          <cell r="H876" t="str">
            <v/>
          </cell>
          <cell r="M876">
            <v>0</v>
          </cell>
        </row>
        <row r="877">
          <cell r="H877" t="str">
            <v/>
          </cell>
          <cell r="M877">
            <v>0</v>
          </cell>
        </row>
        <row r="878">
          <cell r="H878" t="str">
            <v/>
          </cell>
          <cell r="M878">
            <v>0</v>
          </cell>
        </row>
        <row r="879">
          <cell r="H879" t="str">
            <v/>
          </cell>
          <cell r="M879">
            <v>0</v>
          </cell>
        </row>
        <row r="880">
          <cell r="H880" t="str">
            <v/>
          </cell>
          <cell r="M880">
            <v>0</v>
          </cell>
        </row>
        <row r="881">
          <cell r="H881" t="str">
            <v/>
          </cell>
          <cell r="M881">
            <v>0</v>
          </cell>
        </row>
        <row r="882">
          <cell r="H882" t="str">
            <v/>
          </cell>
          <cell r="M882">
            <v>0</v>
          </cell>
        </row>
        <row r="883">
          <cell r="H883" t="str">
            <v/>
          </cell>
          <cell r="M883">
            <v>0</v>
          </cell>
        </row>
        <row r="884">
          <cell r="H884" t="str">
            <v/>
          </cell>
          <cell r="M884">
            <v>0</v>
          </cell>
        </row>
        <row r="885">
          <cell r="H885" t="str">
            <v/>
          </cell>
          <cell r="M885">
            <v>0</v>
          </cell>
        </row>
        <row r="886">
          <cell r="H886" t="str">
            <v/>
          </cell>
          <cell r="M886">
            <v>0</v>
          </cell>
        </row>
        <row r="887">
          <cell r="H887" t="str">
            <v/>
          </cell>
          <cell r="M887">
            <v>0</v>
          </cell>
        </row>
        <row r="888">
          <cell r="H888" t="str">
            <v/>
          </cell>
          <cell r="M888">
            <v>0</v>
          </cell>
        </row>
        <row r="889">
          <cell r="H889" t="str">
            <v/>
          </cell>
          <cell r="M889">
            <v>0</v>
          </cell>
        </row>
        <row r="890">
          <cell r="H890" t="str">
            <v/>
          </cell>
          <cell r="M890">
            <v>0</v>
          </cell>
        </row>
        <row r="891">
          <cell r="H891" t="str">
            <v/>
          </cell>
          <cell r="M891">
            <v>0</v>
          </cell>
        </row>
        <row r="892">
          <cell r="H892" t="str">
            <v/>
          </cell>
          <cell r="M892">
            <v>0</v>
          </cell>
        </row>
        <row r="893">
          <cell r="H893" t="str">
            <v/>
          </cell>
          <cell r="M893">
            <v>0</v>
          </cell>
        </row>
        <row r="894">
          <cell r="H894" t="str">
            <v/>
          </cell>
          <cell r="M894">
            <v>0</v>
          </cell>
        </row>
        <row r="895">
          <cell r="H895" t="str">
            <v/>
          </cell>
          <cell r="M895">
            <v>0</v>
          </cell>
        </row>
        <row r="896">
          <cell r="H896" t="str">
            <v/>
          </cell>
          <cell r="M896">
            <v>0</v>
          </cell>
        </row>
        <row r="897">
          <cell r="H897" t="str">
            <v/>
          </cell>
          <cell r="M897">
            <v>0</v>
          </cell>
        </row>
        <row r="898">
          <cell r="H898" t="str">
            <v/>
          </cell>
          <cell r="M898">
            <v>0</v>
          </cell>
        </row>
        <row r="899">
          <cell r="H899" t="str">
            <v/>
          </cell>
          <cell r="M899">
            <v>0</v>
          </cell>
        </row>
        <row r="900">
          <cell r="H900" t="str">
            <v/>
          </cell>
          <cell r="M900">
            <v>0</v>
          </cell>
        </row>
        <row r="901">
          <cell r="H901" t="str">
            <v/>
          </cell>
          <cell r="M901">
            <v>0</v>
          </cell>
        </row>
        <row r="902">
          <cell r="H902" t="str">
            <v/>
          </cell>
          <cell r="M902">
            <v>0</v>
          </cell>
        </row>
        <row r="903">
          <cell r="H903" t="str">
            <v/>
          </cell>
          <cell r="M903">
            <v>0</v>
          </cell>
        </row>
        <row r="904">
          <cell r="H904" t="str">
            <v/>
          </cell>
          <cell r="M904">
            <v>0</v>
          </cell>
        </row>
        <row r="905">
          <cell r="H905" t="str">
            <v/>
          </cell>
          <cell r="M905">
            <v>0</v>
          </cell>
        </row>
        <row r="906">
          <cell r="H906" t="str">
            <v/>
          </cell>
          <cell r="M906">
            <v>0</v>
          </cell>
        </row>
        <row r="907">
          <cell r="H907" t="str">
            <v/>
          </cell>
          <cell r="M907">
            <v>0</v>
          </cell>
        </row>
        <row r="908">
          <cell r="H908" t="str">
            <v/>
          </cell>
          <cell r="M908">
            <v>0</v>
          </cell>
        </row>
        <row r="909">
          <cell r="H909" t="str">
            <v/>
          </cell>
          <cell r="M909">
            <v>0</v>
          </cell>
        </row>
        <row r="910">
          <cell r="H910" t="str">
            <v/>
          </cell>
          <cell r="M910">
            <v>0</v>
          </cell>
        </row>
        <row r="911">
          <cell r="H911" t="str">
            <v/>
          </cell>
          <cell r="M911">
            <v>0</v>
          </cell>
        </row>
        <row r="912">
          <cell r="H912" t="str">
            <v/>
          </cell>
          <cell r="M912">
            <v>0</v>
          </cell>
        </row>
        <row r="913">
          <cell r="H913" t="str">
            <v/>
          </cell>
          <cell r="M913">
            <v>0</v>
          </cell>
        </row>
        <row r="914">
          <cell r="H914" t="str">
            <v/>
          </cell>
          <cell r="M914">
            <v>0</v>
          </cell>
        </row>
        <row r="915">
          <cell r="H915" t="str">
            <v/>
          </cell>
          <cell r="M915">
            <v>0</v>
          </cell>
        </row>
        <row r="916">
          <cell r="H916" t="str">
            <v/>
          </cell>
          <cell r="M916">
            <v>0</v>
          </cell>
        </row>
        <row r="917">
          <cell r="H917" t="str">
            <v/>
          </cell>
          <cell r="M917">
            <v>0</v>
          </cell>
        </row>
        <row r="918">
          <cell r="H918" t="str">
            <v/>
          </cell>
          <cell r="M918">
            <v>0</v>
          </cell>
        </row>
        <row r="919">
          <cell r="H919" t="str">
            <v/>
          </cell>
          <cell r="M919">
            <v>0</v>
          </cell>
        </row>
        <row r="920">
          <cell r="H920" t="str">
            <v/>
          </cell>
          <cell r="M920">
            <v>0</v>
          </cell>
        </row>
        <row r="921">
          <cell r="H921" t="str">
            <v/>
          </cell>
          <cell r="M921">
            <v>0</v>
          </cell>
        </row>
        <row r="922">
          <cell r="H922" t="str">
            <v/>
          </cell>
          <cell r="M922">
            <v>0</v>
          </cell>
        </row>
        <row r="923">
          <cell r="H923" t="str">
            <v/>
          </cell>
          <cell r="M923">
            <v>0</v>
          </cell>
        </row>
        <row r="924">
          <cell r="H924" t="str">
            <v/>
          </cell>
          <cell r="M924">
            <v>0</v>
          </cell>
        </row>
        <row r="925">
          <cell r="H925" t="str">
            <v/>
          </cell>
          <cell r="M925">
            <v>0</v>
          </cell>
        </row>
        <row r="926">
          <cell r="H926" t="str">
            <v/>
          </cell>
          <cell r="M926">
            <v>0</v>
          </cell>
        </row>
        <row r="927">
          <cell r="H927" t="str">
            <v/>
          </cell>
          <cell r="M927">
            <v>0</v>
          </cell>
        </row>
        <row r="928">
          <cell r="H928" t="str">
            <v/>
          </cell>
          <cell r="M928">
            <v>0</v>
          </cell>
        </row>
        <row r="929">
          <cell r="H929" t="str">
            <v/>
          </cell>
          <cell r="M929">
            <v>0</v>
          </cell>
        </row>
        <row r="930">
          <cell r="H930" t="str">
            <v/>
          </cell>
          <cell r="M930">
            <v>0</v>
          </cell>
        </row>
        <row r="931">
          <cell r="H931" t="str">
            <v/>
          </cell>
          <cell r="M931">
            <v>0</v>
          </cell>
        </row>
        <row r="932">
          <cell r="H932" t="str">
            <v/>
          </cell>
          <cell r="M932">
            <v>0</v>
          </cell>
        </row>
        <row r="933">
          <cell r="H933" t="str">
            <v/>
          </cell>
          <cell r="M933">
            <v>0</v>
          </cell>
        </row>
        <row r="934">
          <cell r="H934" t="str">
            <v/>
          </cell>
          <cell r="M934">
            <v>0</v>
          </cell>
        </row>
        <row r="935">
          <cell r="H935" t="str">
            <v/>
          </cell>
          <cell r="M935">
            <v>0</v>
          </cell>
        </row>
        <row r="936">
          <cell r="H936" t="str">
            <v/>
          </cell>
          <cell r="M936">
            <v>0</v>
          </cell>
        </row>
        <row r="937">
          <cell r="H937" t="str">
            <v/>
          </cell>
          <cell r="M937">
            <v>0</v>
          </cell>
        </row>
        <row r="938">
          <cell r="H938" t="str">
            <v/>
          </cell>
          <cell r="M938">
            <v>0</v>
          </cell>
        </row>
        <row r="939">
          <cell r="H939" t="str">
            <v/>
          </cell>
          <cell r="M939">
            <v>0</v>
          </cell>
        </row>
        <row r="940">
          <cell r="H940" t="str">
            <v/>
          </cell>
          <cell r="M940">
            <v>0</v>
          </cell>
        </row>
        <row r="941">
          <cell r="H941" t="str">
            <v/>
          </cell>
          <cell r="M941">
            <v>0</v>
          </cell>
        </row>
        <row r="942">
          <cell r="H942" t="str">
            <v/>
          </cell>
          <cell r="M942">
            <v>0</v>
          </cell>
        </row>
        <row r="943">
          <cell r="H943" t="str">
            <v/>
          </cell>
          <cell r="M943">
            <v>0</v>
          </cell>
        </row>
        <row r="944">
          <cell r="H944" t="str">
            <v/>
          </cell>
          <cell r="M944">
            <v>0</v>
          </cell>
        </row>
        <row r="945">
          <cell r="H945" t="str">
            <v/>
          </cell>
          <cell r="M945">
            <v>0</v>
          </cell>
        </row>
        <row r="946">
          <cell r="H946" t="str">
            <v/>
          </cell>
          <cell r="M946">
            <v>0</v>
          </cell>
        </row>
        <row r="947">
          <cell r="H947" t="str">
            <v/>
          </cell>
          <cell r="M947">
            <v>0</v>
          </cell>
        </row>
        <row r="948">
          <cell r="H948" t="str">
            <v/>
          </cell>
          <cell r="M948">
            <v>0</v>
          </cell>
        </row>
        <row r="949">
          <cell r="H949" t="str">
            <v/>
          </cell>
          <cell r="M949">
            <v>0</v>
          </cell>
        </row>
        <row r="950">
          <cell r="H950" t="str">
            <v/>
          </cell>
          <cell r="M950">
            <v>0</v>
          </cell>
        </row>
        <row r="951">
          <cell r="H951" t="str">
            <v/>
          </cell>
          <cell r="M951">
            <v>0</v>
          </cell>
        </row>
        <row r="952">
          <cell r="H952" t="str">
            <v/>
          </cell>
          <cell r="M952">
            <v>0</v>
          </cell>
        </row>
        <row r="953">
          <cell r="H953" t="str">
            <v/>
          </cell>
          <cell r="M953">
            <v>0</v>
          </cell>
        </row>
        <row r="954">
          <cell r="H954" t="str">
            <v/>
          </cell>
          <cell r="M954">
            <v>0</v>
          </cell>
        </row>
        <row r="955">
          <cell r="H955" t="str">
            <v/>
          </cell>
          <cell r="M955">
            <v>0</v>
          </cell>
        </row>
        <row r="956">
          <cell r="H956" t="str">
            <v/>
          </cell>
          <cell r="M956">
            <v>0</v>
          </cell>
        </row>
        <row r="957">
          <cell r="H957" t="str">
            <v/>
          </cell>
          <cell r="M957">
            <v>0</v>
          </cell>
        </row>
        <row r="958">
          <cell r="H958" t="str">
            <v/>
          </cell>
          <cell r="M958">
            <v>0</v>
          </cell>
        </row>
        <row r="959">
          <cell r="H959" t="str">
            <v/>
          </cell>
          <cell r="M959">
            <v>0</v>
          </cell>
        </row>
        <row r="960">
          <cell r="H960" t="str">
            <v/>
          </cell>
          <cell r="M960">
            <v>0</v>
          </cell>
        </row>
        <row r="961">
          <cell r="H961" t="str">
            <v/>
          </cell>
          <cell r="M961">
            <v>0</v>
          </cell>
        </row>
        <row r="962">
          <cell r="H962" t="str">
            <v/>
          </cell>
          <cell r="M962">
            <v>0</v>
          </cell>
        </row>
        <row r="963">
          <cell r="H963" t="str">
            <v/>
          </cell>
          <cell r="M963">
            <v>0</v>
          </cell>
        </row>
        <row r="964">
          <cell r="H964" t="str">
            <v/>
          </cell>
          <cell r="M964">
            <v>0</v>
          </cell>
        </row>
        <row r="965">
          <cell r="H965" t="str">
            <v/>
          </cell>
          <cell r="M965">
            <v>0</v>
          </cell>
        </row>
        <row r="966">
          <cell r="H966" t="str">
            <v/>
          </cell>
          <cell r="M966">
            <v>0</v>
          </cell>
        </row>
        <row r="967">
          <cell r="H967" t="str">
            <v/>
          </cell>
          <cell r="M967">
            <v>0</v>
          </cell>
        </row>
        <row r="968">
          <cell r="H968" t="str">
            <v/>
          </cell>
          <cell r="M968">
            <v>0</v>
          </cell>
        </row>
        <row r="969">
          <cell r="H969" t="str">
            <v/>
          </cell>
          <cell r="M969">
            <v>0</v>
          </cell>
        </row>
        <row r="970">
          <cell r="H970" t="str">
            <v/>
          </cell>
          <cell r="M970">
            <v>0</v>
          </cell>
        </row>
        <row r="971">
          <cell r="H971" t="str">
            <v/>
          </cell>
          <cell r="M971">
            <v>0</v>
          </cell>
        </row>
        <row r="972">
          <cell r="H972" t="str">
            <v/>
          </cell>
          <cell r="M972">
            <v>0</v>
          </cell>
        </row>
        <row r="973">
          <cell r="H973" t="str">
            <v/>
          </cell>
          <cell r="M973">
            <v>0</v>
          </cell>
        </row>
        <row r="974">
          <cell r="H974" t="str">
            <v/>
          </cell>
          <cell r="M974">
            <v>0</v>
          </cell>
        </row>
        <row r="975">
          <cell r="H975" t="str">
            <v/>
          </cell>
          <cell r="M975">
            <v>0</v>
          </cell>
        </row>
        <row r="976">
          <cell r="H976" t="str">
            <v/>
          </cell>
          <cell r="M976">
            <v>0</v>
          </cell>
        </row>
        <row r="977">
          <cell r="H977" t="str">
            <v/>
          </cell>
          <cell r="M977">
            <v>0</v>
          </cell>
        </row>
        <row r="978">
          <cell r="H978" t="str">
            <v/>
          </cell>
          <cell r="M978">
            <v>0</v>
          </cell>
        </row>
        <row r="979">
          <cell r="H979" t="str">
            <v/>
          </cell>
          <cell r="M979">
            <v>0</v>
          </cell>
        </row>
        <row r="980">
          <cell r="H980" t="str">
            <v/>
          </cell>
          <cell r="M980">
            <v>0</v>
          </cell>
        </row>
        <row r="981">
          <cell r="H981" t="str">
            <v/>
          </cell>
          <cell r="M981">
            <v>0</v>
          </cell>
        </row>
        <row r="982">
          <cell r="H982" t="str">
            <v/>
          </cell>
          <cell r="M982">
            <v>0</v>
          </cell>
        </row>
        <row r="983">
          <cell r="H983" t="str">
            <v/>
          </cell>
          <cell r="M983">
            <v>0</v>
          </cell>
        </row>
        <row r="984">
          <cell r="H984" t="str">
            <v/>
          </cell>
          <cell r="M984">
            <v>0</v>
          </cell>
        </row>
        <row r="985">
          <cell r="H985" t="str">
            <v/>
          </cell>
          <cell r="M985">
            <v>0</v>
          </cell>
        </row>
        <row r="986">
          <cell r="H986" t="str">
            <v/>
          </cell>
          <cell r="M986">
            <v>0</v>
          </cell>
        </row>
        <row r="987">
          <cell r="H987" t="str">
            <v/>
          </cell>
          <cell r="M987">
            <v>0</v>
          </cell>
        </row>
        <row r="988">
          <cell r="H988" t="str">
            <v/>
          </cell>
          <cell r="M988">
            <v>0</v>
          </cell>
        </row>
        <row r="989">
          <cell r="H989" t="str">
            <v/>
          </cell>
          <cell r="M989">
            <v>0</v>
          </cell>
        </row>
        <row r="990">
          <cell r="H990" t="str">
            <v/>
          </cell>
          <cell r="M990">
            <v>0</v>
          </cell>
        </row>
        <row r="991">
          <cell r="H991" t="str">
            <v/>
          </cell>
          <cell r="M991">
            <v>0</v>
          </cell>
        </row>
        <row r="992">
          <cell r="H992" t="str">
            <v/>
          </cell>
          <cell r="M992">
            <v>0</v>
          </cell>
        </row>
        <row r="993">
          <cell r="H993" t="str">
            <v/>
          </cell>
          <cell r="M993">
            <v>0</v>
          </cell>
        </row>
        <row r="994">
          <cell r="H994" t="str">
            <v/>
          </cell>
          <cell r="M994">
            <v>0</v>
          </cell>
        </row>
        <row r="995">
          <cell r="H995" t="str">
            <v/>
          </cell>
          <cell r="M995">
            <v>0</v>
          </cell>
        </row>
        <row r="996">
          <cell r="H996" t="str">
            <v/>
          </cell>
          <cell r="M996">
            <v>0</v>
          </cell>
        </row>
        <row r="997">
          <cell r="H997" t="str">
            <v/>
          </cell>
          <cell r="M997">
            <v>0</v>
          </cell>
        </row>
        <row r="998">
          <cell r="H998" t="str">
            <v/>
          </cell>
          <cell r="M998">
            <v>0</v>
          </cell>
        </row>
        <row r="999">
          <cell r="H999" t="str">
            <v/>
          </cell>
          <cell r="M999">
            <v>0</v>
          </cell>
        </row>
        <row r="1000">
          <cell r="H1000" t="str">
            <v/>
          </cell>
          <cell r="M1000">
            <v>0</v>
          </cell>
        </row>
        <row r="1001">
          <cell r="H1001" t="str">
            <v/>
          </cell>
          <cell r="M1001">
            <v>0</v>
          </cell>
        </row>
        <row r="1002">
          <cell r="H1002" t="str">
            <v/>
          </cell>
          <cell r="M1002">
            <v>0</v>
          </cell>
        </row>
        <row r="1003">
          <cell r="H1003" t="str">
            <v/>
          </cell>
          <cell r="M1003">
            <v>0</v>
          </cell>
        </row>
        <row r="1004">
          <cell r="H1004" t="str">
            <v/>
          </cell>
          <cell r="M1004">
            <v>0</v>
          </cell>
        </row>
        <row r="1005">
          <cell r="H1005" t="str">
            <v/>
          </cell>
          <cell r="M1005">
            <v>0</v>
          </cell>
        </row>
        <row r="1006">
          <cell r="H1006" t="str">
            <v/>
          </cell>
          <cell r="M1006">
            <v>0</v>
          </cell>
        </row>
        <row r="1007">
          <cell r="H1007" t="str">
            <v/>
          </cell>
          <cell r="M1007">
            <v>0</v>
          </cell>
        </row>
        <row r="1008">
          <cell r="H1008" t="str">
            <v/>
          </cell>
          <cell r="M1008">
            <v>0</v>
          </cell>
        </row>
        <row r="1009">
          <cell r="H1009" t="str">
            <v/>
          </cell>
          <cell r="M1009">
            <v>0</v>
          </cell>
        </row>
        <row r="1010">
          <cell r="H1010" t="str">
            <v/>
          </cell>
          <cell r="M1010">
            <v>0</v>
          </cell>
        </row>
        <row r="1011">
          <cell r="H1011" t="str">
            <v/>
          </cell>
          <cell r="M1011">
            <v>0</v>
          </cell>
        </row>
        <row r="1012">
          <cell r="H1012" t="str">
            <v/>
          </cell>
          <cell r="M1012">
            <v>0</v>
          </cell>
        </row>
        <row r="1013">
          <cell r="H1013" t="str">
            <v/>
          </cell>
          <cell r="M1013">
            <v>0</v>
          </cell>
        </row>
        <row r="1014">
          <cell r="H1014" t="str">
            <v/>
          </cell>
          <cell r="M1014">
            <v>0</v>
          </cell>
        </row>
        <row r="1015">
          <cell r="H1015" t="str">
            <v/>
          </cell>
          <cell r="M1015">
            <v>0</v>
          </cell>
        </row>
        <row r="1016">
          <cell r="H1016" t="str">
            <v/>
          </cell>
          <cell r="M1016">
            <v>0</v>
          </cell>
        </row>
        <row r="1017">
          <cell r="H1017" t="str">
            <v/>
          </cell>
          <cell r="M1017">
            <v>0</v>
          </cell>
        </row>
        <row r="1018">
          <cell r="H1018" t="str">
            <v/>
          </cell>
          <cell r="M1018">
            <v>0</v>
          </cell>
        </row>
        <row r="1019">
          <cell r="H1019" t="str">
            <v/>
          </cell>
          <cell r="M1019">
            <v>0</v>
          </cell>
        </row>
        <row r="1020">
          <cell r="H1020" t="str">
            <v/>
          </cell>
          <cell r="M1020">
            <v>0</v>
          </cell>
        </row>
        <row r="1021">
          <cell r="H1021" t="str">
            <v/>
          </cell>
          <cell r="M1021">
            <v>0</v>
          </cell>
        </row>
        <row r="1022">
          <cell r="H1022" t="str">
            <v/>
          </cell>
          <cell r="M1022">
            <v>0</v>
          </cell>
        </row>
        <row r="1023">
          <cell r="H1023" t="str">
            <v/>
          </cell>
          <cell r="M1023">
            <v>0</v>
          </cell>
        </row>
        <row r="1024">
          <cell r="H1024" t="str">
            <v/>
          </cell>
          <cell r="M1024">
            <v>0</v>
          </cell>
        </row>
        <row r="1025">
          <cell r="H1025" t="str">
            <v/>
          </cell>
          <cell r="M1025">
            <v>0</v>
          </cell>
        </row>
        <row r="1026">
          <cell r="H1026" t="str">
            <v/>
          </cell>
          <cell r="M1026">
            <v>0</v>
          </cell>
        </row>
        <row r="1027">
          <cell r="H1027" t="str">
            <v/>
          </cell>
          <cell r="M1027">
            <v>0</v>
          </cell>
        </row>
        <row r="1028">
          <cell r="H1028" t="str">
            <v/>
          </cell>
          <cell r="M1028">
            <v>0</v>
          </cell>
        </row>
        <row r="1029">
          <cell r="H1029" t="str">
            <v/>
          </cell>
          <cell r="M1029">
            <v>0</v>
          </cell>
        </row>
        <row r="1030">
          <cell r="H1030" t="str">
            <v/>
          </cell>
          <cell r="M1030">
            <v>0</v>
          </cell>
        </row>
        <row r="1031">
          <cell r="H1031" t="str">
            <v/>
          </cell>
          <cell r="M1031">
            <v>0</v>
          </cell>
        </row>
        <row r="1032">
          <cell r="H1032" t="str">
            <v/>
          </cell>
          <cell r="M1032">
            <v>0</v>
          </cell>
        </row>
        <row r="1033">
          <cell r="H1033" t="str">
            <v/>
          </cell>
          <cell r="M1033">
            <v>0</v>
          </cell>
        </row>
        <row r="1034">
          <cell r="H1034" t="str">
            <v/>
          </cell>
          <cell r="M1034">
            <v>0</v>
          </cell>
        </row>
        <row r="1035">
          <cell r="H1035" t="str">
            <v/>
          </cell>
          <cell r="M1035">
            <v>0</v>
          </cell>
        </row>
        <row r="1036">
          <cell r="H1036" t="str">
            <v/>
          </cell>
          <cell r="M1036">
            <v>0</v>
          </cell>
        </row>
        <row r="1037">
          <cell r="H1037" t="str">
            <v/>
          </cell>
          <cell r="M1037">
            <v>0</v>
          </cell>
        </row>
        <row r="1038">
          <cell r="H1038" t="str">
            <v/>
          </cell>
          <cell r="M1038">
            <v>0</v>
          </cell>
        </row>
        <row r="1039">
          <cell r="H1039" t="str">
            <v/>
          </cell>
          <cell r="M1039">
            <v>0</v>
          </cell>
        </row>
        <row r="1040">
          <cell r="H1040" t="str">
            <v/>
          </cell>
          <cell r="M1040">
            <v>0</v>
          </cell>
        </row>
        <row r="1041">
          <cell r="H1041" t="str">
            <v/>
          </cell>
          <cell r="M1041">
            <v>0</v>
          </cell>
        </row>
        <row r="1042">
          <cell r="H1042" t="str">
            <v/>
          </cell>
          <cell r="M1042">
            <v>0</v>
          </cell>
        </row>
        <row r="1043">
          <cell r="H1043" t="str">
            <v/>
          </cell>
          <cell r="M1043">
            <v>0</v>
          </cell>
        </row>
        <row r="1044">
          <cell r="H1044" t="str">
            <v/>
          </cell>
          <cell r="M1044">
            <v>0</v>
          </cell>
        </row>
        <row r="1045">
          <cell r="H1045" t="str">
            <v/>
          </cell>
          <cell r="M1045">
            <v>0</v>
          </cell>
        </row>
        <row r="1046">
          <cell r="H1046" t="str">
            <v/>
          </cell>
          <cell r="M1046">
            <v>0</v>
          </cell>
        </row>
        <row r="1047">
          <cell r="H1047" t="str">
            <v/>
          </cell>
          <cell r="M1047">
            <v>0</v>
          </cell>
        </row>
        <row r="1048">
          <cell r="H1048" t="str">
            <v/>
          </cell>
          <cell r="M1048">
            <v>0</v>
          </cell>
        </row>
        <row r="1049">
          <cell r="H1049" t="str">
            <v/>
          </cell>
          <cell r="M1049">
            <v>0</v>
          </cell>
        </row>
        <row r="1050">
          <cell r="H1050" t="str">
            <v/>
          </cell>
          <cell r="M1050">
            <v>0</v>
          </cell>
        </row>
        <row r="1051">
          <cell r="H1051" t="str">
            <v/>
          </cell>
          <cell r="M1051">
            <v>0</v>
          </cell>
        </row>
        <row r="1052">
          <cell r="H1052" t="str">
            <v/>
          </cell>
          <cell r="M1052">
            <v>0</v>
          </cell>
        </row>
        <row r="1053">
          <cell r="H1053" t="str">
            <v/>
          </cell>
          <cell r="M1053">
            <v>0</v>
          </cell>
        </row>
        <row r="1054">
          <cell r="H1054" t="str">
            <v/>
          </cell>
          <cell r="M1054">
            <v>0</v>
          </cell>
        </row>
        <row r="1055">
          <cell r="H1055" t="str">
            <v/>
          </cell>
          <cell r="M1055">
            <v>0</v>
          </cell>
        </row>
        <row r="1056">
          <cell r="H1056" t="str">
            <v/>
          </cell>
          <cell r="M1056">
            <v>0</v>
          </cell>
        </row>
        <row r="1057">
          <cell r="H1057" t="str">
            <v/>
          </cell>
          <cell r="M1057">
            <v>0</v>
          </cell>
        </row>
        <row r="1058">
          <cell r="H1058" t="str">
            <v/>
          </cell>
          <cell r="M1058">
            <v>0</v>
          </cell>
        </row>
        <row r="1059">
          <cell r="H1059" t="str">
            <v/>
          </cell>
          <cell r="M1059">
            <v>0</v>
          </cell>
        </row>
        <row r="1060">
          <cell r="H1060" t="str">
            <v/>
          </cell>
          <cell r="M1060">
            <v>0</v>
          </cell>
        </row>
        <row r="1061">
          <cell r="H1061" t="str">
            <v/>
          </cell>
          <cell r="M1061">
            <v>0</v>
          </cell>
        </row>
        <row r="1062">
          <cell r="H1062" t="str">
            <v/>
          </cell>
          <cell r="M1062">
            <v>0</v>
          </cell>
        </row>
        <row r="1063">
          <cell r="H1063" t="str">
            <v/>
          </cell>
          <cell r="M1063">
            <v>0</v>
          </cell>
        </row>
        <row r="1064">
          <cell r="H1064" t="str">
            <v/>
          </cell>
          <cell r="M1064">
            <v>0</v>
          </cell>
        </row>
        <row r="1065">
          <cell r="H1065" t="str">
            <v/>
          </cell>
          <cell r="M1065">
            <v>0</v>
          </cell>
        </row>
        <row r="1066">
          <cell r="H1066" t="str">
            <v/>
          </cell>
          <cell r="M1066">
            <v>0</v>
          </cell>
        </row>
        <row r="1067">
          <cell r="H1067" t="str">
            <v/>
          </cell>
          <cell r="M1067">
            <v>0</v>
          </cell>
        </row>
        <row r="1068">
          <cell r="H1068" t="str">
            <v/>
          </cell>
          <cell r="M1068">
            <v>0</v>
          </cell>
        </row>
        <row r="1069">
          <cell r="H1069" t="str">
            <v/>
          </cell>
          <cell r="M1069">
            <v>0</v>
          </cell>
        </row>
        <row r="1070">
          <cell r="H1070" t="str">
            <v/>
          </cell>
          <cell r="M1070">
            <v>0</v>
          </cell>
        </row>
        <row r="1071">
          <cell r="H1071" t="str">
            <v/>
          </cell>
          <cell r="M1071">
            <v>0</v>
          </cell>
        </row>
        <row r="1072">
          <cell r="H1072" t="str">
            <v/>
          </cell>
          <cell r="M1072">
            <v>0</v>
          </cell>
        </row>
        <row r="1073">
          <cell r="H1073" t="str">
            <v/>
          </cell>
          <cell r="M1073">
            <v>0</v>
          </cell>
        </row>
        <row r="1074">
          <cell r="H1074" t="str">
            <v/>
          </cell>
          <cell r="M1074">
            <v>0</v>
          </cell>
        </row>
        <row r="1075">
          <cell r="H1075" t="str">
            <v/>
          </cell>
          <cell r="M1075">
            <v>0</v>
          </cell>
        </row>
        <row r="1076">
          <cell r="H1076" t="str">
            <v/>
          </cell>
          <cell r="M1076">
            <v>0</v>
          </cell>
        </row>
        <row r="1077">
          <cell r="H1077" t="str">
            <v/>
          </cell>
          <cell r="M1077">
            <v>0</v>
          </cell>
        </row>
        <row r="1078">
          <cell r="H1078" t="str">
            <v/>
          </cell>
          <cell r="M1078">
            <v>0</v>
          </cell>
        </row>
        <row r="1079">
          <cell r="H1079" t="str">
            <v/>
          </cell>
          <cell r="M1079">
            <v>0</v>
          </cell>
        </row>
        <row r="1080">
          <cell r="H1080" t="str">
            <v/>
          </cell>
          <cell r="M1080">
            <v>0</v>
          </cell>
        </row>
        <row r="1081">
          <cell r="H1081" t="str">
            <v/>
          </cell>
          <cell r="M1081">
            <v>0</v>
          </cell>
        </row>
        <row r="1082">
          <cell r="H1082" t="str">
            <v/>
          </cell>
          <cell r="M1082">
            <v>0</v>
          </cell>
        </row>
        <row r="1083">
          <cell r="H1083" t="str">
            <v/>
          </cell>
          <cell r="M1083">
            <v>0</v>
          </cell>
        </row>
        <row r="1084">
          <cell r="H1084" t="str">
            <v/>
          </cell>
          <cell r="M1084">
            <v>0</v>
          </cell>
        </row>
        <row r="1085">
          <cell r="H1085" t="str">
            <v/>
          </cell>
          <cell r="M1085">
            <v>0</v>
          </cell>
        </row>
        <row r="1086">
          <cell r="H1086" t="str">
            <v/>
          </cell>
          <cell r="M1086">
            <v>0</v>
          </cell>
        </row>
        <row r="1087">
          <cell r="H1087" t="str">
            <v/>
          </cell>
          <cell r="M1087">
            <v>0</v>
          </cell>
        </row>
        <row r="1088">
          <cell r="H1088" t="str">
            <v/>
          </cell>
          <cell r="M1088">
            <v>0</v>
          </cell>
        </row>
        <row r="1089">
          <cell r="H1089" t="str">
            <v/>
          </cell>
          <cell r="M1089">
            <v>0</v>
          </cell>
        </row>
        <row r="1090">
          <cell r="H1090" t="str">
            <v/>
          </cell>
          <cell r="M1090">
            <v>0</v>
          </cell>
        </row>
        <row r="1091">
          <cell r="H1091" t="str">
            <v/>
          </cell>
          <cell r="M1091">
            <v>0</v>
          </cell>
        </row>
        <row r="1092">
          <cell r="H1092" t="str">
            <v/>
          </cell>
          <cell r="M1092">
            <v>0</v>
          </cell>
        </row>
        <row r="1093">
          <cell r="H1093" t="str">
            <v/>
          </cell>
          <cell r="M1093">
            <v>0</v>
          </cell>
        </row>
        <row r="1094">
          <cell r="H1094" t="str">
            <v/>
          </cell>
          <cell r="M1094">
            <v>0</v>
          </cell>
        </row>
        <row r="1095">
          <cell r="H1095" t="str">
            <v/>
          </cell>
          <cell r="M1095">
            <v>0</v>
          </cell>
        </row>
        <row r="1096">
          <cell r="H1096" t="str">
            <v/>
          </cell>
          <cell r="M1096">
            <v>0</v>
          </cell>
        </row>
        <row r="1097">
          <cell r="H1097" t="str">
            <v/>
          </cell>
          <cell r="M1097">
            <v>0</v>
          </cell>
        </row>
        <row r="1098">
          <cell r="H1098" t="str">
            <v/>
          </cell>
          <cell r="M1098">
            <v>0</v>
          </cell>
        </row>
        <row r="1099">
          <cell r="H1099" t="str">
            <v/>
          </cell>
          <cell r="M1099">
            <v>0</v>
          </cell>
        </row>
        <row r="1100">
          <cell r="H1100" t="str">
            <v/>
          </cell>
          <cell r="M1100">
            <v>0</v>
          </cell>
        </row>
        <row r="1101">
          <cell r="H1101" t="str">
            <v/>
          </cell>
          <cell r="M1101">
            <v>0</v>
          </cell>
        </row>
        <row r="1102">
          <cell r="H1102" t="str">
            <v/>
          </cell>
          <cell r="M1102">
            <v>0</v>
          </cell>
        </row>
        <row r="1103">
          <cell r="H1103" t="str">
            <v/>
          </cell>
          <cell r="M1103">
            <v>0</v>
          </cell>
        </row>
        <row r="1104">
          <cell r="H1104" t="str">
            <v/>
          </cell>
          <cell r="M1104">
            <v>0</v>
          </cell>
        </row>
        <row r="1105">
          <cell r="H1105" t="str">
            <v/>
          </cell>
          <cell r="M1105">
            <v>0</v>
          </cell>
        </row>
        <row r="1106">
          <cell r="H1106" t="str">
            <v/>
          </cell>
          <cell r="M1106">
            <v>0</v>
          </cell>
        </row>
        <row r="1107">
          <cell r="H1107" t="str">
            <v/>
          </cell>
          <cell r="M1107">
            <v>0</v>
          </cell>
        </row>
        <row r="1108">
          <cell r="H1108" t="str">
            <v/>
          </cell>
          <cell r="M1108">
            <v>0</v>
          </cell>
        </row>
        <row r="1109">
          <cell r="H1109" t="str">
            <v/>
          </cell>
          <cell r="M1109">
            <v>0</v>
          </cell>
        </row>
        <row r="1110">
          <cell r="H1110" t="str">
            <v/>
          </cell>
          <cell r="M1110">
            <v>0</v>
          </cell>
        </row>
        <row r="1111">
          <cell r="H1111" t="str">
            <v/>
          </cell>
          <cell r="M1111">
            <v>0</v>
          </cell>
        </row>
        <row r="1112">
          <cell r="H1112" t="str">
            <v/>
          </cell>
          <cell r="M1112">
            <v>0</v>
          </cell>
        </row>
        <row r="1113">
          <cell r="H1113" t="str">
            <v/>
          </cell>
          <cell r="M1113">
            <v>0</v>
          </cell>
        </row>
        <row r="1114">
          <cell r="H1114" t="str">
            <v/>
          </cell>
          <cell r="M1114">
            <v>0</v>
          </cell>
        </row>
        <row r="1115">
          <cell r="H1115" t="str">
            <v/>
          </cell>
          <cell r="M1115">
            <v>0</v>
          </cell>
        </row>
        <row r="1116">
          <cell r="H1116" t="str">
            <v/>
          </cell>
          <cell r="M1116">
            <v>0</v>
          </cell>
        </row>
        <row r="1117">
          <cell r="H1117" t="str">
            <v/>
          </cell>
          <cell r="M1117">
            <v>0</v>
          </cell>
        </row>
        <row r="1118">
          <cell r="H1118" t="str">
            <v/>
          </cell>
          <cell r="M1118">
            <v>0</v>
          </cell>
        </row>
        <row r="1119">
          <cell r="H1119" t="str">
            <v/>
          </cell>
          <cell r="M1119">
            <v>0</v>
          </cell>
        </row>
        <row r="1120">
          <cell r="H1120" t="str">
            <v/>
          </cell>
          <cell r="M1120">
            <v>0</v>
          </cell>
        </row>
        <row r="1121">
          <cell r="H1121" t="str">
            <v/>
          </cell>
          <cell r="M1121">
            <v>0</v>
          </cell>
        </row>
        <row r="1122">
          <cell r="H1122" t="str">
            <v/>
          </cell>
          <cell r="M1122">
            <v>0</v>
          </cell>
        </row>
        <row r="1123">
          <cell r="H1123" t="str">
            <v/>
          </cell>
          <cell r="M1123">
            <v>0</v>
          </cell>
        </row>
        <row r="1124">
          <cell r="H1124" t="str">
            <v/>
          </cell>
          <cell r="M1124">
            <v>0</v>
          </cell>
        </row>
        <row r="1125">
          <cell r="H1125" t="str">
            <v/>
          </cell>
          <cell r="M1125">
            <v>0</v>
          </cell>
        </row>
        <row r="1126">
          <cell r="H1126" t="str">
            <v/>
          </cell>
          <cell r="M1126">
            <v>0</v>
          </cell>
        </row>
        <row r="1127">
          <cell r="H1127" t="str">
            <v/>
          </cell>
          <cell r="M1127">
            <v>0</v>
          </cell>
        </row>
        <row r="1128">
          <cell r="H1128" t="str">
            <v/>
          </cell>
          <cell r="M1128">
            <v>0</v>
          </cell>
        </row>
        <row r="1129">
          <cell r="H1129" t="str">
            <v/>
          </cell>
          <cell r="M1129">
            <v>0</v>
          </cell>
        </row>
        <row r="1130">
          <cell r="H1130" t="str">
            <v/>
          </cell>
          <cell r="M1130">
            <v>0</v>
          </cell>
        </row>
        <row r="1131">
          <cell r="H1131" t="str">
            <v/>
          </cell>
          <cell r="M1131">
            <v>0</v>
          </cell>
        </row>
        <row r="1132">
          <cell r="H1132" t="str">
            <v/>
          </cell>
          <cell r="M1132">
            <v>0</v>
          </cell>
        </row>
        <row r="1133">
          <cell r="H1133" t="str">
            <v/>
          </cell>
          <cell r="M1133">
            <v>0</v>
          </cell>
        </row>
        <row r="1134">
          <cell r="H1134" t="str">
            <v/>
          </cell>
          <cell r="M1134">
            <v>0</v>
          </cell>
        </row>
        <row r="1135">
          <cell r="H1135" t="str">
            <v/>
          </cell>
          <cell r="M1135">
            <v>0</v>
          </cell>
        </row>
        <row r="1136">
          <cell r="H1136" t="str">
            <v/>
          </cell>
          <cell r="M1136">
            <v>0</v>
          </cell>
        </row>
        <row r="1137">
          <cell r="H1137" t="str">
            <v/>
          </cell>
          <cell r="M1137">
            <v>0</v>
          </cell>
        </row>
        <row r="1138">
          <cell r="H1138" t="str">
            <v/>
          </cell>
          <cell r="M1138">
            <v>0</v>
          </cell>
        </row>
        <row r="1139">
          <cell r="H1139" t="str">
            <v/>
          </cell>
          <cell r="M1139">
            <v>0</v>
          </cell>
        </row>
        <row r="1140">
          <cell r="H1140" t="str">
            <v/>
          </cell>
          <cell r="M1140">
            <v>0</v>
          </cell>
        </row>
        <row r="1141">
          <cell r="H1141" t="str">
            <v/>
          </cell>
          <cell r="M1141">
            <v>0</v>
          </cell>
        </row>
        <row r="1142">
          <cell r="H1142" t="str">
            <v/>
          </cell>
          <cell r="M1142">
            <v>0</v>
          </cell>
        </row>
        <row r="1143">
          <cell r="H1143" t="str">
            <v/>
          </cell>
          <cell r="M1143">
            <v>0</v>
          </cell>
        </row>
        <row r="1144">
          <cell r="H1144" t="str">
            <v/>
          </cell>
          <cell r="M1144">
            <v>0</v>
          </cell>
        </row>
        <row r="1145">
          <cell r="H1145" t="str">
            <v/>
          </cell>
          <cell r="M1145">
            <v>0</v>
          </cell>
        </row>
        <row r="1146">
          <cell r="H1146" t="str">
            <v/>
          </cell>
          <cell r="M1146">
            <v>0</v>
          </cell>
        </row>
        <row r="1147">
          <cell r="H1147" t="str">
            <v/>
          </cell>
          <cell r="M1147">
            <v>0</v>
          </cell>
        </row>
        <row r="1148">
          <cell r="H1148" t="str">
            <v/>
          </cell>
          <cell r="M1148">
            <v>0</v>
          </cell>
        </row>
        <row r="1149">
          <cell r="H1149" t="str">
            <v/>
          </cell>
          <cell r="M1149">
            <v>0</v>
          </cell>
        </row>
        <row r="1150">
          <cell r="H1150" t="str">
            <v/>
          </cell>
          <cell r="M1150">
            <v>0</v>
          </cell>
        </row>
        <row r="1151">
          <cell r="H1151" t="str">
            <v/>
          </cell>
          <cell r="M1151">
            <v>0</v>
          </cell>
        </row>
        <row r="1152">
          <cell r="H1152" t="str">
            <v/>
          </cell>
          <cell r="M1152">
            <v>0</v>
          </cell>
        </row>
        <row r="1153">
          <cell r="H1153" t="str">
            <v/>
          </cell>
          <cell r="M1153">
            <v>0</v>
          </cell>
        </row>
        <row r="1154">
          <cell r="H1154" t="str">
            <v/>
          </cell>
          <cell r="M1154">
            <v>0</v>
          </cell>
        </row>
        <row r="1155">
          <cell r="H1155" t="str">
            <v/>
          </cell>
          <cell r="M1155">
            <v>0</v>
          </cell>
        </row>
        <row r="1156">
          <cell r="H1156" t="str">
            <v/>
          </cell>
          <cell r="M1156">
            <v>0</v>
          </cell>
        </row>
        <row r="1157">
          <cell r="H1157" t="str">
            <v/>
          </cell>
          <cell r="M1157">
            <v>0</v>
          </cell>
        </row>
        <row r="1158">
          <cell r="H1158" t="str">
            <v/>
          </cell>
          <cell r="M1158">
            <v>0</v>
          </cell>
        </row>
        <row r="1159">
          <cell r="H1159" t="str">
            <v/>
          </cell>
          <cell r="M1159">
            <v>0</v>
          </cell>
        </row>
        <row r="1160">
          <cell r="H1160" t="str">
            <v/>
          </cell>
          <cell r="M1160">
            <v>0</v>
          </cell>
        </row>
        <row r="1161">
          <cell r="H1161" t="str">
            <v/>
          </cell>
          <cell r="M1161">
            <v>0</v>
          </cell>
        </row>
        <row r="1162">
          <cell r="H1162" t="str">
            <v/>
          </cell>
          <cell r="M1162">
            <v>0</v>
          </cell>
        </row>
        <row r="1163">
          <cell r="H1163" t="str">
            <v/>
          </cell>
          <cell r="M1163">
            <v>0</v>
          </cell>
        </row>
        <row r="1164">
          <cell r="H1164" t="str">
            <v/>
          </cell>
          <cell r="M1164">
            <v>0</v>
          </cell>
        </row>
        <row r="1165">
          <cell r="H1165" t="str">
            <v/>
          </cell>
          <cell r="M1165">
            <v>0</v>
          </cell>
        </row>
        <row r="1166">
          <cell r="H1166" t="str">
            <v/>
          </cell>
          <cell r="M1166">
            <v>0</v>
          </cell>
        </row>
        <row r="1167">
          <cell r="H1167" t="str">
            <v/>
          </cell>
          <cell r="M1167">
            <v>0</v>
          </cell>
        </row>
        <row r="1168">
          <cell r="H1168" t="str">
            <v/>
          </cell>
          <cell r="M1168">
            <v>0</v>
          </cell>
        </row>
        <row r="1169">
          <cell r="H1169" t="str">
            <v/>
          </cell>
          <cell r="M1169">
            <v>0</v>
          </cell>
        </row>
        <row r="1170">
          <cell r="H1170" t="str">
            <v/>
          </cell>
          <cell r="M1170">
            <v>0</v>
          </cell>
        </row>
        <row r="1171">
          <cell r="H1171" t="str">
            <v/>
          </cell>
          <cell r="M1171">
            <v>0</v>
          </cell>
        </row>
        <row r="1172">
          <cell r="H1172" t="str">
            <v/>
          </cell>
          <cell r="M1172">
            <v>0</v>
          </cell>
        </row>
        <row r="1173">
          <cell r="H1173" t="str">
            <v/>
          </cell>
          <cell r="M1173">
            <v>0</v>
          </cell>
        </row>
        <row r="1174">
          <cell r="H1174" t="str">
            <v/>
          </cell>
          <cell r="M1174">
            <v>0</v>
          </cell>
        </row>
        <row r="1175">
          <cell r="H1175" t="str">
            <v/>
          </cell>
          <cell r="M1175">
            <v>0</v>
          </cell>
        </row>
        <row r="1176">
          <cell r="H1176" t="str">
            <v/>
          </cell>
          <cell r="M1176">
            <v>0</v>
          </cell>
        </row>
        <row r="1177">
          <cell r="H1177" t="str">
            <v/>
          </cell>
          <cell r="M1177">
            <v>0</v>
          </cell>
        </row>
        <row r="1178">
          <cell r="H1178" t="str">
            <v/>
          </cell>
          <cell r="M1178">
            <v>0</v>
          </cell>
        </row>
        <row r="1179">
          <cell r="H1179" t="str">
            <v/>
          </cell>
          <cell r="M1179">
            <v>0</v>
          </cell>
        </row>
        <row r="1180">
          <cell r="H1180" t="str">
            <v/>
          </cell>
          <cell r="M1180">
            <v>0</v>
          </cell>
        </row>
        <row r="1181">
          <cell r="H1181" t="str">
            <v/>
          </cell>
          <cell r="M1181">
            <v>0</v>
          </cell>
        </row>
        <row r="1182">
          <cell r="H1182" t="str">
            <v/>
          </cell>
          <cell r="M1182">
            <v>0</v>
          </cell>
        </row>
        <row r="1183">
          <cell r="H1183" t="str">
            <v/>
          </cell>
          <cell r="M1183">
            <v>0</v>
          </cell>
        </row>
        <row r="1184">
          <cell r="H1184" t="str">
            <v/>
          </cell>
          <cell r="M1184">
            <v>0</v>
          </cell>
        </row>
        <row r="1185">
          <cell r="H1185" t="str">
            <v/>
          </cell>
          <cell r="M1185">
            <v>0</v>
          </cell>
        </row>
        <row r="1186">
          <cell r="H1186" t="str">
            <v/>
          </cell>
          <cell r="M1186">
            <v>0</v>
          </cell>
        </row>
        <row r="1187">
          <cell r="H1187" t="str">
            <v/>
          </cell>
          <cell r="M1187">
            <v>0</v>
          </cell>
        </row>
        <row r="1188">
          <cell r="H1188" t="str">
            <v/>
          </cell>
          <cell r="M1188">
            <v>0</v>
          </cell>
        </row>
        <row r="1189">
          <cell r="H1189" t="str">
            <v/>
          </cell>
          <cell r="M1189">
            <v>0</v>
          </cell>
        </row>
        <row r="1190">
          <cell r="H1190" t="str">
            <v/>
          </cell>
          <cell r="M1190">
            <v>0</v>
          </cell>
        </row>
        <row r="1191">
          <cell r="H1191" t="str">
            <v/>
          </cell>
          <cell r="M1191">
            <v>0</v>
          </cell>
        </row>
        <row r="1192">
          <cell r="H1192" t="str">
            <v/>
          </cell>
          <cell r="M1192">
            <v>0</v>
          </cell>
        </row>
        <row r="1193">
          <cell r="H1193" t="str">
            <v/>
          </cell>
          <cell r="M1193">
            <v>0</v>
          </cell>
        </row>
        <row r="1194">
          <cell r="H1194" t="str">
            <v/>
          </cell>
          <cell r="M1194">
            <v>0</v>
          </cell>
        </row>
        <row r="1195">
          <cell r="H1195" t="str">
            <v/>
          </cell>
          <cell r="M1195">
            <v>0</v>
          </cell>
        </row>
        <row r="1196">
          <cell r="H1196" t="str">
            <v/>
          </cell>
          <cell r="M1196">
            <v>0</v>
          </cell>
        </row>
        <row r="1197">
          <cell r="H1197" t="str">
            <v/>
          </cell>
          <cell r="M1197">
            <v>0</v>
          </cell>
        </row>
        <row r="1198">
          <cell r="H1198" t="str">
            <v/>
          </cell>
          <cell r="M1198">
            <v>0</v>
          </cell>
        </row>
        <row r="1199">
          <cell r="H1199" t="str">
            <v/>
          </cell>
          <cell r="M1199">
            <v>0</v>
          </cell>
        </row>
        <row r="1200">
          <cell r="H1200" t="str">
            <v/>
          </cell>
          <cell r="M1200">
            <v>0</v>
          </cell>
        </row>
        <row r="1201">
          <cell r="H1201" t="str">
            <v/>
          </cell>
          <cell r="M1201">
            <v>0</v>
          </cell>
        </row>
        <row r="1202">
          <cell r="H1202" t="str">
            <v/>
          </cell>
          <cell r="M1202">
            <v>0</v>
          </cell>
        </row>
        <row r="1203">
          <cell r="H1203" t="str">
            <v/>
          </cell>
          <cell r="M1203">
            <v>0</v>
          </cell>
        </row>
        <row r="1204">
          <cell r="H1204" t="str">
            <v/>
          </cell>
          <cell r="M1204">
            <v>0</v>
          </cell>
        </row>
        <row r="1205">
          <cell r="H1205" t="str">
            <v/>
          </cell>
          <cell r="M1205">
            <v>0</v>
          </cell>
        </row>
        <row r="1206">
          <cell r="H1206" t="str">
            <v/>
          </cell>
          <cell r="M1206">
            <v>0</v>
          </cell>
        </row>
        <row r="1207">
          <cell r="H1207" t="str">
            <v/>
          </cell>
          <cell r="M1207">
            <v>0</v>
          </cell>
        </row>
        <row r="1208">
          <cell r="H1208" t="str">
            <v/>
          </cell>
          <cell r="M1208">
            <v>0</v>
          </cell>
        </row>
        <row r="1209">
          <cell r="H1209" t="str">
            <v/>
          </cell>
          <cell r="M1209">
            <v>0</v>
          </cell>
        </row>
        <row r="1210">
          <cell r="H1210" t="str">
            <v/>
          </cell>
          <cell r="M1210">
            <v>0</v>
          </cell>
        </row>
        <row r="1211">
          <cell r="H1211" t="str">
            <v/>
          </cell>
          <cell r="M1211">
            <v>0</v>
          </cell>
        </row>
        <row r="1212">
          <cell r="H1212" t="str">
            <v/>
          </cell>
          <cell r="M1212">
            <v>0</v>
          </cell>
        </row>
        <row r="1213">
          <cell r="H1213" t="str">
            <v/>
          </cell>
          <cell r="M1213">
            <v>0</v>
          </cell>
        </row>
        <row r="1214">
          <cell r="H1214" t="str">
            <v/>
          </cell>
          <cell r="M1214">
            <v>0</v>
          </cell>
        </row>
        <row r="1215">
          <cell r="H1215" t="str">
            <v/>
          </cell>
          <cell r="M1215">
            <v>0</v>
          </cell>
        </row>
        <row r="1216">
          <cell r="H1216" t="str">
            <v/>
          </cell>
          <cell r="M1216">
            <v>0</v>
          </cell>
        </row>
        <row r="1217">
          <cell r="H1217" t="str">
            <v/>
          </cell>
          <cell r="M1217">
            <v>0</v>
          </cell>
        </row>
        <row r="1218">
          <cell r="H1218" t="str">
            <v/>
          </cell>
          <cell r="M1218">
            <v>0</v>
          </cell>
        </row>
        <row r="1219">
          <cell r="H1219" t="str">
            <v/>
          </cell>
          <cell r="M1219">
            <v>0</v>
          </cell>
        </row>
        <row r="1220">
          <cell r="H1220" t="str">
            <v/>
          </cell>
          <cell r="M1220">
            <v>0</v>
          </cell>
        </row>
        <row r="1221">
          <cell r="H1221" t="str">
            <v/>
          </cell>
          <cell r="M1221">
            <v>0</v>
          </cell>
        </row>
        <row r="1222">
          <cell r="H1222" t="str">
            <v/>
          </cell>
          <cell r="M1222">
            <v>0</v>
          </cell>
        </row>
        <row r="1223">
          <cell r="H1223" t="str">
            <v/>
          </cell>
          <cell r="M1223">
            <v>0</v>
          </cell>
        </row>
        <row r="1224">
          <cell r="H1224" t="str">
            <v/>
          </cell>
          <cell r="M1224">
            <v>0</v>
          </cell>
        </row>
        <row r="1225">
          <cell r="H1225" t="str">
            <v/>
          </cell>
          <cell r="M1225">
            <v>0</v>
          </cell>
        </row>
        <row r="1226">
          <cell r="H1226" t="str">
            <v/>
          </cell>
          <cell r="M1226">
            <v>0</v>
          </cell>
        </row>
        <row r="1227">
          <cell r="H1227" t="str">
            <v/>
          </cell>
          <cell r="M1227">
            <v>0</v>
          </cell>
        </row>
        <row r="1228">
          <cell r="H1228" t="str">
            <v/>
          </cell>
          <cell r="M1228">
            <v>0</v>
          </cell>
        </row>
        <row r="1229">
          <cell r="H1229" t="str">
            <v/>
          </cell>
          <cell r="M1229">
            <v>0</v>
          </cell>
        </row>
        <row r="1230">
          <cell r="H1230" t="str">
            <v/>
          </cell>
          <cell r="M1230">
            <v>0</v>
          </cell>
        </row>
        <row r="1231">
          <cell r="H1231" t="str">
            <v/>
          </cell>
          <cell r="M1231">
            <v>0</v>
          </cell>
        </row>
        <row r="1232">
          <cell r="H1232" t="str">
            <v/>
          </cell>
          <cell r="M1232">
            <v>0</v>
          </cell>
        </row>
        <row r="1233">
          <cell r="H1233" t="str">
            <v/>
          </cell>
          <cell r="M1233">
            <v>0</v>
          </cell>
        </row>
        <row r="1234">
          <cell r="H1234" t="str">
            <v/>
          </cell>
          <cell r="M1234">
            <v>0</v>
          </cell>
        </row>
        <row r="1235">
          <cell r="H1235" t="str">
            <v/>
          </cell>
          <cell r="M1235">
            <v>0</v>
          </cell>
        </row>
        <row r="1236">
          <cell r="H1236" t="str">
            <v/>
          </cell>
          <cell r="M1236">
            <v>0</v>
          </cell>
        </row>
        <row r="1237">
          <cell r="H1237" t="str">
            <v/>
          </cell>
          <cell r="M1237">
            <v>0</v>
          </cell>
        </row>
        <row r="1238">
          <cell r="H1238" t="str">
            <v/>
          </cell>
          <cell r="M1238">
            <v>0</v>
          </cell>
        </row>
        <row r="1239">
          <cell r="H1239" t="str">
            <v/>
          </cell>
          <cell r="M1239">
            <v>0</v>
          </cell>
        </row>
        <row r="1240">
          <cell r="H1240" t="str">
            <v/>
          </cell>
          <cell r="M1240">
            <v>0</v>
          </cell>
        </row>
        <row r="1241">
          <cell r="H1241" t="str">
            <v/>
          </cell>
          <cell r="M1241">
            <v>0</v>
          </cell>
        </row>
        <row r="1242">
          <cell r="H1242" t="str">
            <v/>
          </cell>
          <cell r="M1242">
            <v>0</v>
          </cell>
        </row>
        <row r="1243">
          <cell r="H1243" t="str">
            <v/>
          </cell>
          <cell r="M1243">
            <v>0</v>
          </cell>
        </row>
        <row r="1244">
          <cell r="H1244" t="str">
            <v/>
          </cell>
          <cell r="M1244">
            <v>0</v>
          </cell>
        </row>
        <row r="1245">
          <cell r="H1245" t="str">
            <v/>
          </cell>
          <cell r="M1245">
            <v>0</v>
          </cell>
        </row>
        <row r="1246">
          <cell r="H1246" t="str">
            <v/>
          </cell>
          <cell r="M1246">
            <v>0</v>
          </cell>
        </row>
        <row r="1247">
          <cell r="H1247" t="str">
            <v/>
          </cell>
          <cell r="M1247">
            <v>0</v>
          </cell>
        </row>
        <row r="1248">
          <cell r="H1248" t="str">
            <v/>
          </cell>
          <cell r="M1248">
            <v>0</v>
          </cell>
        </row>
        <row r="1249">
          <cell r="H1249" t="str">
            <v/>
          </cell>
          <cell r="M1249">
            <v>0</v>
          </cell>
        </row>
        <row r="1250">
          <cell r="H1250" t="str">
            <v/>
          </cell>
          <cell r="M1250">
            <v>0</v>
          </cell>
        </row>
        <row r="1251">
          <cell r="H1251" t="str">
            <v/>
          </cell>
          <cell r="M1251">
            <v>0</v>
          </cell>
        </row>
        <row r="1252">
          <cell r="H1252" t="str">
            <v/>
          </cell>
          <cell r="M1252">
            <v>0</v>
          </cell>
        </row>
        <row r="1253">
          <cell r="H1253" t="str">
            <v/>
          </cell>
          <cell r="M1253">
            <v>0</v>
          </cell>
        </row>
        <row r="1254">
          <cell r="H1254" t="str">
            <v/>
          </cell>
          <cell r="M1254">
            <v>0</v>
          </cell>
        </row>
        <row r="1255">
          <cell r="H1255" t="str">
            <v/>
          </cell>
          <cell r="M1255">
            <v>0</v>
          </cell>
        </row>
        <row r="1256">
          <cell r="H1256" t="str">
            <v/>
          </cell>
          <cell r="M1256">
            <v>0</v>
          </cell>
        </row>
        <row r="1257">
          <cell r="H1257" t="str">
            <v/>
          </cell>
          <cell r="M1257">
            <v>0</v>
          </cell>
        </row>
        <row r="1258">
          <cell r="H1258" t="str">
            <v/>
          </cell>
          <cell r="M1258">
            <v>0</v>
          </cell>
        </row>
        <row r="1259">
          <cell r="H1259" t="str">
            <v/>
          </cell>
          <cell r="M1259">
            <v>0</v>
          </cell>
        </row>
        <row r="1260">
          <cell r="H1260" t="str">
            <v/>
          </cell>
          <cell r="M1260">
            <v>0</v>
          </cell>
        </row>
        <row r="1261">
          <cell r="H1261" t="str">
            <v/>
          </cell>
          <cell r="M1261">
            <v>0</v>
          </cell>
        </row>
        <row r="1262">
          <cell r="H1262" t="str">
            <v/>
          </cell>
          <cell r="M1262">
            <v>0</v>
          </cell>
        </row>
        <row r="1263">
          <cell r="H1263" t="str">
            <v/>
          </cell>
          <cell r="M1263">
            <v>0</v>
          </cell>
        </row>
        <row r="1264">
          <cell r="H1264" t="str">
            <v/>
          </cell>
          <cell r="M1264">
            <v>0</v>
          </cell>
        </row>
        <row r="1265">
          <cell r="H1265" t="str">
            <v/>
          </cell>
          <cell r="M1265">
            <v>0</v>
          </cell>
        </row>
        <row r="1266">
          <cell r="H1266" t="str">
            <v/>
          </cell>
          <cell r="M1266">
            <v>0</v>
          </cell>
        </row>
        <row r="1267">
          <cell r="H1267" t="str">
            <v/>
          </cell>
          <cell r="M1267">
            <v>0</v>
          </cell>
        </row>
        <row r="1268">
          <cell r="H1268" t="str">
            <v/>
          </cell>
          <cell r="M1268">
            <v>0</v>
          </cell>
        </row>
        <row r="1269">
          <cell r="H1269" t="str">
            <v/>
          </cell>
          <cell r="M1269">
            <v>0</v>
          </cell>
        </row>
        <row r="1270">
          <cell r="H1270" t="str">
            <v/>
          </cell>
          <cell r="M1270">
            <v>0</v>
          </cell>
        </row>
        <row r="1271">
          <cell r="H1271" t="str">
            <v/>
          </cell>
          <cell r="M1271">
            <v>0</v>
          </cell>
        </row>
        <row r="1272">
          <cell r="H1272" t="str">
            <v/>
          </cell>
          <cell r="M1272">
            <v>0</v>
          </cell>
        </row>
        <row r="1273">
          <cell r="H1273" t="str">
            <v/>
          </cell>
          <cell r="M1273">
            <v>0</v>
          </cell>
        </row>
        <row r="1274">
          <cell r="H1274" t="str">
            <v/>
          </cell>
          <cell r="M1274">
            <v>0</v>
          </cell>
        </row>
        <row r="1275">
          <cell r="H1275" t="str">
            <v/>
          </cell>
          <cell r="M1275">
            <v>0</v>
          </cell>
        </row>
        <row r="1276">
          <cell r="H1276" t="str">
            <v/>
          </cell>
          <cell r="M1276">
            <v>0</v>
          </cell>
        </row>
        <row r="1277">
          <cell r="H1277" t="str">
            <v/>
          </cell>
          <cell r="M1277">
            <v>0</v>
          </cell>
        </row>
        <row r="1278">
          <cell r="H1278" t="str">
            <v/>
          </cell>
          <cell r="M1278">
            <v>0</v>
          </cell>
        </row>
        <row r="1279">
          <cell r="H1279" t="str">
            <v/>
          </cell>
          <cell r="M1279">
            <v>0</v>
          </cell>
        </row>
        <row r="1280">
          <cell r="H1280" t="str">
            <v/>
          </cell>
          <cell r="M1280">
            <v>0</v>
          </cell>
        </row>
        <row r="1281">
          <cell r="H1281" t="str">
            <v/>
          </cell>
          <cell r="M1281">
            <v>0</v>
          </cell>
        </row>
        <row r="1282">
          <cell r="H1282" t="str">
            <v/>
          </cell>
          <cell r="M1282">
            <v>0</v>
          </cell>
        </row>
        <row r="1283">
          <cell r="H1283" t="str">
            <v/>
          </cell>
          <cell r="M1283">
            <v>0</v>
          </cell>
        </row>
        <row r="1284">
          <cell r="H1284" t="str">
            <v/>
          </cell>
          <cell r="M1284">
            <v>0</v>
          </cell>
        </row>
        <row r="1285">
          <cell r="H1285" t="str">
            <v/>
          </cell>
          <cell r="M1285">
            <v>0</v>
          </cell>
        </row>
        <row r="1286">
          <cell r="H1286" t="str">
            <v/>
          </cell>
          <cell r="M1286">
            <v>0</v>
          </cell>
        </row>
        <row r="1287">
          <cell r="H1287" t="str">
            <v/>
          </cell>
          <cell r="M1287">
            <v>0</v>
          </cell>
        </row>
        <row r="1288">
          <cell r="H1288" t="str">
            <v/>
          </cell>
          <cell r="M1288">
            <v>0</v>
          </cell>
        </row>
        <row r="1289">
          <cell r="H1289" t="str">
            <v/>
          </cell>
          <cell r="M1289">
            <v>0</v>
          </cell>
        </row>
        <row r="1290">
          <cell r="H1290" t="str">
            <v/>
          </cell>
          <cell r="M1290">
            <v>0</v>
          </cell>
        </row>
        <row r="1291">
          <cell r="H1291" t="str">
            <v/>
          </cell>
          <cell r="M1291">
            <v>0</v>
          </cell>
        </row>
        <row r="1292">
          <cell r="H1292" t="str">
            <v/>
          </cell>
          <cell r="M1292">
            <v>0</v>
          </cell>
        </row>
        <row r="1293">
          <cell r="H1293" t="str">
            <v/>
          </cell>
          <cell r="M1293">
            <v>0</v>
          </cell>
        </row>
        <row r="1294">
          <cell r="H1294" t="str">
            <v/>
          </cell>
          <cell r="M1294">
            <v>0</v>
          </cell>
        </row>
        <row r="1295">
          <cell r="H1295" t="str">
            <v/>
          </cell>
          <cell r="M1295">
            <v>0</v>
          </cell>
        </row>
        <row r="1296">
          <cell r="H1296" t="str">
            <v/>
          </cell>
          <cell r="M1296">
            <v>0</v>
          </cell>
        </row>
        <row r="1297">
          <cell r="H1297" t="str">
            <v/>
          </cell>
          <cell r="M1297">
            <v>0</v>
          </cell>
        </row>
        <row r="1298">
          <cell r="H1298" t="str">
            <v/>
          </cell>
          <cell r="M1298">
            <v>0</v>
          </cell>
        </row>
        <row r="1299">
          <cell r="H1299" t="str">
            <v/>
          </cell>
          <cell r="M1299">
            <v>0</v>
          </cell>
        </row>
        <row r="1300">
          <cell r="H1300" t="str">
            <v/>
          </cell>
          <cell r="M1300">
            <v>0</v>
          </cell>
        </row>
        <row r="1301">
          <cell r="H1301" t="str">
            <v/>
          </cell>
          <cell r="M1301">
            <v>0</v>
          </cell>
        </row>
        <row r="1302">
          <cell r="H1302" t="str">
            <v/>
          </cell>
          <cell r="M1302">
            <v>0</v>
          </cell>
        </row>
        <row r="1303">
          <cell r="H1303" t="str">
            <v/>
          </cell>
          <cell r="M1303">
            <v>0</v>
          </cell>
        </row>
        <row r="1304">
          <cell r="H1304" t="str">
            <v/>
          </cell>
          <cell r="M1304">
            <v>0</v>
          </cell>
        </row>
        <row r="1305">
          <cell r="H1305" t="str">
            <v/>
          </cell>
          <cell r="M1305">
            <v>0</v>
          </cell>
        </row>
        <row r="1306">
          <cell r="H1306" t="str">
            <v/>
          </cell>
          <cell r="M1306">
            <v>0</v>
          </cell>
        </row>
        <row r="1307">
          <cell r="H1307" t="str">
            <v/>
          </cell>
          <cell r="M1307">
            <v>0</v>
          </cell>
        </row>
        <row r="1308">
          <cell r="H1308" t="str">
            <v/>
          </cell>
          <cell r="M1308">
            <v>0</v>
          </cell>
        </row>
        <row r="1309">
          <cell r="H1309" t="str">
            <v/>
          </cell>
          <cell r="M1309">
            <v>0</v>
          </cell>
        </row>
        <row r="1310">
          <cell r="H1310" t="str">
            <v/>
          </cell>
          <cell r="M1310">
            <v>0</v>
          </cell>
        </row>
        <row r="1311">
          <cell r="H1311" t="str">
            <v/>
          </cell>
          <cell r="M1311">
            <v>0</v>
          </cell>
        </row>
        <row r="1312">
          <cell r="H1312" t="str">
            <v/>
          </cell>
          <cell r="M1312">
            <v>0</v>
          </cell>
        </row>
        <row r="1313">
          <cell r="H1313" t="str">
            <v/>
          </cell>
          <cell r="M1313">
            <v>0</v>
          </cell>
        </row>
        <row r="1314">
          <cell r="H1314" t="str">
            <v/>
          </cell>
          <cell r="M1314">
            <v>0</v>
          </cell>
        </row>
        <row r="1315">
          <cell r="H1315" t="str">
            <v/>
          </cell>
          <cell r="M1315">
            <v>0</v>
          </cell>
        </row>
        <row r="1316">
          <cell r="H1316" t="str">
            <v/>
          </cell>
          <cell r="M1316">
            <v>0</v>
          </cell>
        </row>
        <row r="1317">
          <cell r="H1317" t="str">
            <v/>
          </cell>
          <cell r="M1317">
            <v>0</v>
          </cell>
        </row>
        <row r="1318">
          <cell r="H1318" t="str">
            <v/>
          </cell>
          <cell r="M1318">
            <v>0</v>
          </cell>
        </row>
        <row r="1319">
          <cell r="H1319" t="str">
            <v/>
          </cell>
          <cell r="M1319">
            <v>0</v>
          </cell>
        </row>
        <row r="1320">
          <cell r="H1320" t="str">
            <v/>
          </cell>
          <cell r="M1320">
            <v>0</v>
          </cell>
        </row>
        <row r="1321">
          <cell r="H1321" t="str">
            <v/>
          </cell>
          <cell r="M1321">
            <v>0</v>
          </cell>
        </row>
        <row r="1322">
          <cell r="H1322" t="str">
            <v/>
          </cell>
          <cell r="M1322">
            <v>0</v>
          </cell>
        </row>
        <row r="1323">
          <cell r="H1323" t="str">
            <v/>
          </cell>
          <cell r="M1323">
            <v>0</v>
          </cell>
        </row>
        <row r="1324">
          <cell r="H1324" t="str">
            <v/>
          </cell>
          <cell r="M1324">
            <v>0</v>
          </cell>
        </row>
        <row r="1325">
          <cell r="H1325" t="str">
            <v/>
          </cell>
          <cell r="M1325">
            <v>0</v>
          </cell>
        </row>
        <row r="1326">
          <cell r="H1326" t="str">
            <v/>
          </cell>
          <cell r="M1326">
            <v>0</v>
          </cell>
        </row>
        <row r="1327">
          <cell r="H1327" t="str">
            <v/>
          </cell>
          <cell r="M1327">
            <v>0</v>
          </cell>
        </row>
        <row r="1328">
          <cell r="H1328" t="str">
            <v/>
          </cell>
          <cell r="M1328">
            <v>0</v>
          </cell>
        </row>
        <row r="1329">
          <cell r="H1329" t="str">
            <v/>
          </cell>
          <cell r="M1329">
            <v>0</v>
          </cell>
        </row>
        <row r="1330">
          <cell r="H1330" t="str">
            <v/>
          </cell>
          <cell r="M1330">
            <v>0</v>
          </cell>
        </row>
        <row r="1331">
          <cell r="H1331" t="str">
            <v/>
          </cell>
          <cell r="M1331">
            <v>0</v>
          </cell>
        </row>
        <row r="1332">
          <cell r="H1332" t="str">
            <v/>
          </cell>
          <cell r="M1332">
            <v>0</v>
          </cell>
        </row>
        <row r="1333">
          <cell r="H1333" t="str">
            <v/>
          </cell>
          <cell r="M1333">
            <v>0</v>
          </cell>
        </row>
        <row r="1334">
          <cell r="H1334" t="str">
            <v/>
          </cell>
          <cell r="M1334">
            <v>0</v>
          </cell>
        </row>
        <row r="1335">
          <cell r="H1335" t="str">
            <v/>
          </cell>
          <cell r="M1335">
            <v>0</v>
          </cell>
        </row>
        <row r="1336">
          <cell r="H1336" t="str">
            <v/>
          </cell>
          <cell r="M1336">
            <v>0</v>
          </cell>
        </row>
        <row r="1337">
          <cell r="H1337" t="str">
            <v/>
          </cell>
          <cell r="M1337">
            <v>0</v>
          </cell>
        </row>
        <row r="1338">
          <cell r="H1338" t="str">
            <v/>
          </cell>
          <cell r="M1338">
            <v>0</v>
          </cell>
        </row>
        <row r="1339">
          <cell r="H1339" t="str">
            <v/>
          </cell>
          <cell r="M1339">
            <v>0</v>
          </cell>
        </row>
        <row r="1340">
          <cell r="H1340" t="str">
            <v/>
          </cell>
          <cell r="M1340">
            <v>0</v>
          </cell>
        </row>
        <row r="1341">
          <cell r="H1341" t="str">
            <v/>
          </cell>
          <cell r="M1341">
            <v>0</v>
          </cell>
        </row>
        <row r="1342">
          <cell r="H1342" t="str">
            <v/>
          </cell>
          <cell r="M1342">
            <v>0</v>
          </cell>
        </row>
        <row r="1343">
          <cell r="H1343" t="str">
            <v/>
          </cell>
          <cell r="M1343">
            <v>0</v>
          </cell>
        </row>
        <row r="1344">
          <cell r="H1344" t="str">
            <v/>
          </cell>
          <cell r="M1344">
            <v>0</v>
          </cell>
        </row>
        <row r="1345">
          <cell r="H1345" t="str">
            <v/>
          </cell>
          <cell r="M1345">
            <v>0</v>
          </cell>
        </row>
        <row r="1346">
          <cell r="H1346" t="str">
            <v/>
          </cell>
          <cell r="M1346">
            <v>0</v>
          </cell>
        </row>
        <row r="1347">
          <cell r="H1347" t="str">
            <v/>
          </cell>
          <cell r="M1347">
            <v>0</v>
          </cell>
        </row>
        <row r="1348">
          <cell r="H1348" t="str">
            <v/>
          </cell>
          <cell r="M1348">
            <v>0</v>
          </cell>
        </row>
        <row r="1349">
          <cell r="H1349" t="str">
            <v/>
          </cell>
          <cell r="M1349">
            <v>0</v>
          </cell>
        </row>
        <row r="1350">
          <cell r="H1350" t="str">
            <v/>
          </cell>
          <cell r="M1350">
            <v>0</v>
          </cell>
        </row>
        <row r="1351">
          <cell r="H1351" t="str">
            <v/>
          </cell>
          <cell r="M1351">
            <v>0</v>
          </cell>
        </row>
        <row r="1352">
          <cell r="H1352" t="str">
            <v/>
          </cell>
          <cell r="M1352">
            <v>0</v>
          </cell>
        </row>
        <row r="1353">
          <cell r="H1353" t="str">
            <v/>
          </cell>
          <cell r="M1353">
            <v>0</v>
          </cell>
        </row>
        <row r="1354">
          <cell r="H1354" t="str">
            <v/>
          </cell>
          <cell r="M1354">
            <v>0</v>
          </cell>
        </row>
        <row r="1355">
          <cell r="H1355" t="str">
            <v/>
          </cell>
          <cell r="M1355">
            <v>0</v>
          </cell>
        </row>
        <row r="1356">
          <cell r="H1356" t="str">
            <v/>
          </cell>
          <cell r="M1356">
            <v>0</v>
          </cell>
        </row>
        <row r="1357">
          <cell r="H1357" t="str">
            <v/>
          </cell>
          <cell r="M1357">
            <v>0</v>
          </cell>
        </row>
        <row r="1358">
          <cell r="H1358" t="str">
            <v/>
          </cell>
          <cell r="M1358">
            <v>0</v>
          </cell>
        </row>
        <row r="1359">
          <cell r="H1359" t="str">
            <v/>
          </cell>
          <cell r="M1359">
            <v>0</v>
          </cell>
        </row>
        <row r="1360">
          <cell r="H1360" t="str">
            <v/>
          </cell>
          <cell r="M1360">
            <v>0</v>
          </cell>
        </row>
        <row r="1361">
          <cell r="H1361" t="str">
            <v/>
          </cell>
          <cell r="M1361">
            <v>0</v>
          </cell>
        </row>
        <row r="1362">
          <cell r="H1362" t="str">
            <v/>
          </cell>
          <cell r="M1362">
            <v>0</v>
          </cell>
        </row>
        <row r="1363">
          <cell r="H1363" t="str">
            <v/>
          </cell>
          <cell r="M1363">
            <v>0</v>
          </cell>
        </row>
        <row r="1364">
          <cell r="H1364" t="str">
            <v/>
          </cell>
          <cell r="M1364">
            <v>0</v>
          </cell>
        </row>
        <row r="1365">
          <cell r="H1365" t="str">
            <v/>
          </cell>
          <cell r="M1365">
            <v>0</v>
          </cell>
        </row>
        <row r="1366">
          <cell r="H1366" t="str">
            <v/>
          </cell>
          <cell r="M1366">
            <v>0</v>
          </cell>
        </row>
        <row r="1367">
          <cell r="H1367" t="str">
            <v/>
          </cell>
          <cell r="M1367">
            <v>0</v>
          </cell>
        </row>
        <row r="1368">
          <cell r="H1368" t="str">
            <v/>
          </cell>
          <cell r="M1368">
            <v>0</v>
          </cell>
        </row>
        <row r="1369">
          <cell r="H1369" t="str">
            <v/>
          </cell>
          <cell r="M1369">
            <v>0</v>
          </cell>
        </row>
        <row r="1370">
          <cell r="H1370" t="str">
            <v/>
          </cell>
          <cell r="M1370">
            <v>0</v>
          </cell>
        </row>
        <row r="1371">
          <cell r="H1371" t="str">
            <v/>
          </cell>
          <cell r="M1371">
            <v>0</v>
          </cell>
        </row>
        <row r="1372">
          <cell r="H1372" t="str">
            <v/>
          </cell>
          <cell r="M1372">
            <v>0</v>
          </cell>
        </row>
        <row r="1373">
          <cell r="H1373" t="str">
            <v/>
          </cell>
          <cell r="M1373">
            <v>0</v>
          </cell>
        </row>
        <row r="1374">
          <cell r="H1374" t="str">
            <v/>
          </cell>
          <cell r="M1374">
            <v>0</v>
          </cell>
        </row>
        <row r="1375">
          <cell r="H1375" t="str">
            <v/>
          </cell>
          <cell r="M1375">
            <v>0</v>
          </cell>
        </row>
        <row r="1376">
          <cell r="H1376" t="str">
            <v/>
          </cell>
          <cell r="M1376">
            <v>0</v>
          </cell>
        </row>
        <row r="1377">
          <cell r="H1377" t="str">
            <v/>
          </cell>
          <cell r="M1377">
            <v>0</v>
          </cell>
        </row>
        <row r="1378">
          <cell r="H1378" t="str">
            <v/>
          </cell>
          <cell r="M1378">
            <v>0</v>
          </cell>
        </row>
        <row r="1379">
          <cell r="H1379" t="str">
            <v/>
          </cell>
          <cell r="M1379">
            <v>0</v>
          </cell>
        </row>
        <row r="1380">
          <cell r="H1380" t="str">
            <v/>
          </cell>
          <cell r="M1380">
            <v>0</v>
          </cell>
        </row>
        <row r="1381">
          <cell r="H1381" t="str">
            <v/>
          </cell>
          <cell r="M1381">
            <v>0</v>
          </cell>
        </row>
        <row r="1382">
          <cell r="H1382" t="str">
            <v/>
          </cell>
          <cell r="M1382">
            <v>0</v>
          </cell>
        </row>
        <row r="1383">
          <cell r="H1383" t="str">
            <v/>
          </cell>
          <cell r="M1383">
            <v>0</v>
          </cell>
        </row>
        <row r="1384">
          <cell r="H1384" t="str">
            <v/>
          </cell>
          <cell r="M1384">
            <v>0</v>
          </cell>
        </row>
        <row r="1385">
          <cell r="H1385" t="str">
            <v/>
          </cell>
          <cell r="M1385">
            <v>0</v>
          </cell>
        </row>
        <row r="1386">
          <cell r="H1386" t="str">
            <v/>
          </cell>
          <cell r="M1386">
            <v>0</v>
          </cell>
        </row>
        <row r="1387">
          <cell r="H1387" t="str">
            <v/>
          </cell>
          <cell r="M1387">
            <v>0</v>
          </cell>
        </row>
        <row r="1388">
          <cell r="H1388" t="str">
            <v/>
          </cell>
          <cell r="M1388">
            <v>0</v>
          </cell>
        </row>
        <row r="1389">
          <cell r="H1389" t="str">
            <v/>
          </cell>
          <cell r="M1389">
            <v>0</v>
          </cell>
        </row>
        <row r="1390">
          <cell r="H1390" t="str">
            <v/>
          </cell>
          <cell r="M1390">
            <v>0</v>
          </cell>
        </row>
        <row r="1391">
          <cell r="H1391" t="str">
            <v/>
          </cell>
          <cell r="M1391">
            <v>0</v>
          </cell>
        </row>
        <row r="1392">
          <cell r="H1392" t="str">
            <v/>
          </cell>
          <cell r="M1392">
            <v>0</v>
          </cell>
        </row>
        <row r="1393">
          <cell r="H1393" t="str">
            <v/>
          </cell>
          <cell r="M1393">
            <v>0</v>
          </cell>
        </row>
        <row r="1394">
          <cell r="H1394" t="str">
            <v/>
          </cell>
          <cell r="M1394">
            <v>0</v>
          </cell>
        </row>
        <row r="1395">
          <cell r="H1395" t="str">
            <v/>
          </cell>
          <cell r="M1395">
            <v>0</v>
          </cell>
        </row>
        <row r="1396">
          <cell r="H1396" t="str">
            <v/>
          </cell>
          <cell r="M1396">
            <v>0</v>
          </cell>
        </row>
        <row r="1397">
          <cell r="H1397" t="str">
            <v/>
          </cell>
          <cell r="M1397">
            <v>0</v>
          </cell>
        </row>
        <row r="1398">
          <cell r="H1398" t="str">
            <v/>
          </cell>
          <cell r="M1398">
            <v>0</v>
          </cell>
        </row>
        <row r="1399">
          <cell r="H1399" t="str">
            <v/>
          </cell>
          <cell r="M1399">
            <v>0</v>
          </cell>
        </row>
        <row r="1400">
          <cell r="H1400" t="str">
            <v/>
          </cell>
          <cell r="M1400">
            <v>0</v>
          </cell>
        </row>
        <row r="1401">
          <cell r="H1401" t="str">
            <v/>
          </cell>
          <cell r="M1401">
            <v>0</v>
          </cell>
        </row>
        <row r="1402">
          <cell r="H1402" t="str">
            <v/>
          </cell>
          <cell r="M1402">
            <v>0</v>
          </cell>
        </row>
        <row r="1403">
          <cell r="H1403" t="str">
            <v/>
          </cell>
          <cell r="M1403">
            <v>0</v>
          </cell>
        </row>
        <row r="1404">
          <cell r="H1404" t="str">
            <v/>
          </cell>
          <cell r="M1404">
            <v>0</v>
          </cell>
        </row>
        <row r="1405">
          <cell r="H1405" t="str">
            <v/>
          </cell>
          <cell r="M1405">
            <v>0</v>
          </cell>
        </row>
        <row r="1406">
          <cell r="H1406" t="str">
            <v/>
          </cell>
          <cell r="M1406">
            <v>0</v>
          </cell>
        </row>
        <row r="1407">
          <cell r="H1407" t="str">
            <v/>
          </cell>
          <cell r="M1407">
            <v>0</v>
          </cell>
        </row>
        <row r="1408">
          <cell r="H1408" t="str">
            <v/>
          </cell>
          <cell r="M1408">
            <v>0</v>
          </cell>
        </row>
        <row r="1409">
          <cell r="H1409" t="str">
            <v/>
          </cell>
          <cell r="M1409">
            <v>0</v>
          </cell>
        </row>
        <row r="1410">
          <cell r="H1410" t="str">
            <v/>
          </cell>
          <cell r="M1410">
            <v>0</v>
          </cell>
        </row>
        <row r="1411">
          <cell r="H1411" t="str">
            <v/>
          </cell>
          <cell r="M1411">
            <v>0</v>
          </cell>
        </row>
        <row r="1412">
          <cell r="H1412" t="str">
            <v/>
          </cell>
          <cell r="M1412">
            <v>0</v>
          </cell>
        </row>
        <row r="1413">
          <cell r="H1413" t="str">
            <v/>
          </cell>
          <cell r="M1413">
            <v>0</v>
          </cell>
        </row>
        <row r="1414">
          <cell r="H1414" t="str">
            <v/>
          </cell>
          <cell r="M1414">
            <v>0</v>
          </cell>
        </row>
        <row r="1415">
          <cell r="H1415" t="str">
            <v/>
          </cell>
          <cell r="M1415">
            <v>0</v>
          </cell>
        </row>
        <row r="1416">
          <cell r="H1416" t="str">
            <v/>
          </cell>
          <cell r="M1416">
            <v>0</v>
          </cell>
        </row>
        <row r="1417">
          <cell r="H1417" t="str">
            <v/>
          </cell>
          <cell r="M1417">
            <v>0</v>
          </cell>
        </row>
        <row r="1418">
          <cell r="H1418" t="str">
            <v/>
          </cell>
          <cell r="M1418">
            <v>0</v>
          </cell>
        </row>
        <row r="1419">
          <cell r="H1419" t="str">
            <v/>
          </cell>
          <cell r="M1419">
            <v>0</v>
          </cell>
        </row>
        <row r="1420">
          <cell r="H1420" t="str">
            <v/>
          </cell>
          <cell r="M1420">
            <v>0</v>
          </cell>
        </row>
        <row r="1421">
          <cell r="H1421" t="str">
            <v/>
          </cell>
          <cell r="M1421">
            <v>0</v>
          </cell>
        </row>
        <row r="1422">
          <cell r="H1422" t="str">
            <v/>
          </cell>
          <cell r="M1422">
            <v>0</v>
          </cell>
        </row>
        <row r="1423">
          <cell r="H1423" t="str">
            <v/>
          </cell>
          <cell r="M1423">
            <v>0</v>
          </cell>
        </row>
        <row r="1424">
          <cell r="H1424" t="str">
            <v/>
          </cell>
          <cell r="M1424">
            <v>0</v>
          </cell>
        </row>
        <row r="1425">
          <cell r="H1425" t="str">
            <v/>
          </cell>
          <cell r="M1425">
            <v>0</v>
          </cell>
        </row>
        <row r="1426">
          <cell r="H1426" t="str">
            <v/>
          </cell>
          <cell r="M1426">
            <v>0</v>
          </cell>
        </row>
        <row r="1427">
          <cell r="H1427" t="str">
            <v/>
          </cell>
          <cell r="M1427">
            <v>0</v>
          </cell>
        </row>
        <row r="1428">
          <cell r="H1428" t="str">
            <v/>
          </cell>
          <cell r="M1428">
            <v>0</v>
          </cell>
        </row>
        <row r="1429">
          <cell r="H1429" t="str">
            <v/>
          </cell>
          <cell r="M1429">
            <v>0</v>
          </cell>
        </row>
        <row r="1430">
          <cell r="H1430" t="str">
            <v/>
          </cell>
          <cell r="M1430">
            <v>0</v>
          </cell>
        </row>
        <row r="1431">
          <cell r="H1431" t="str">
            <v/>
          </cell>
          <cell r="M1431">
            <v>0</v>
          </cell>
        </row>
        <row r="1432">
          <cell r="H1432" t="str">
            <v/>
          </cell>
          <cell r="M1432">
            <v>0</v>
          </cell>
        </row>
        <row r="1433">
          <cell r="H1433" t="str">
            <v/>
          </cell>
          <cell r="M1433">
            <v>0</v>
          </cell>
        </row>
        <row r="1434">
          <cell r="H1434" t="str">
            <v/>
          </cell>
          <cell r="M1434">
            <v>0</v>
          </cell>
        </row>
        <row r="1435">
          <cell r="H1435" t="str">
            <v/>
          </cell>
          <cell r="M1435">
            <v>0</v>
          </cell>
        </row>
        <row r="1436">
          <cell r="H1436" t="str">
            <v/>
          </cell>
          <cell r="M1436">
            <v>0</v>
          </cell>
        </row>
        <row r="1437">
          <cell r="H1437" t="str">
            <v/>
          </cell>
          <cell r="M1437">
            <v>0</v>
          </cell>
        </row>
        <row r="1438">
          <cell r="H1438" t="str">
            <v/>
          </cell>
          <cell r="M1438">
            <v>0</v>
          </cell>
        </row>
        <row r="1439">
          <cell r="H1439" t="str">
            <v/>
          </cell>
          <cell r="M1439">
            <v>0</v>
          </cell>
        </row>
        <row r="1440">
          <cell r="H1440" t="str">
            <v/>
          </cell>
          <cell r="M1440">
            <v>0</v>
          </cell>
        </row>
        <row r="1441">
          <cell r="H1441" t="str">
            <v/>
          </cell>
          <cell r="M1441">
            <v>0</v>
          </cell>
        </row>
        <row r="1442">
          <cell r="H1442" t="str">
            <v/>
          </cell>
          <cell r="M1442">
            <v>0</v>
          </cell>
        </row>
        <row r="1443">
          <cell r="H1443" t="str">
            <v/>
          </cell>
          <cell r="M1443">
            <v>0</v>
          </cell>
        </row>
        <row r="1444">
          <cell r="H1444" t="str">
            <v/>
          </cell>
          <cell r="M1444">
            <v>0</v>
          </cell>
        </row>
        <row r="1445">
          <cell r="H1445" t="str">
            <v/>
          </cell>
          <cell r="M1445">
            <v>0</v>
          </cell>
        </row>
        <row r="1446">
          <cell r="H1446" t="str">
            <v/>
          </cell>
          <cell r="M1446">
            <v>0</v>
          </cell>
        </row>
        <row r="1447">
          <cell r="H1447" t="str">
            <v/>
          </cell>
          <cell r="M1447">
            <v>0</v>
          </cell>
        </row>
        <row r="1448">
          <cell r="H1448" t="str">
            <v/>
          </cell>
          <cell r="M1448">
            <v>0</v>
          </cell>
        </row>
        <row r="1449">
          <cell r="H1449" t="str">
            <v/>
          </cell>
          <cell r="M1449">
            <v>0</v>
          </cell>
        </row>
        <row r="1450">
          <cell r="H1450" t="str">
            <v/>
          </cell>
          <cell r="M1450">
            <v>0</v>
          </cell>
        </row>
        <row r="1451">
          <cell r="H1451" t="str">
            <v/>
          </cell>
          <cell r="M1451">
            <v>0</v>
          </cell>
        </row>
        <row r="1452">
          <cell r="H1452" t="str">
            <v/>
          </cell>
          <cell r="M1452">
            <v>0</v>
          </cell>
        </row>
        <row r="1453">
          <cell r="H1453" t="str">
            <v/>
          </cell>
          <cell r="M1453">
            <v>0</v>
          </cell>
        </row>
        <row r="1454">
          <cell r="H1454" t="str">
            <v/>
          </cell>
          <cell r="M1454">
            <v>0</v>
          </cell>
        </row>
        <row r="1455">
          <cell r="H1455" t="str">
            <v/>
          </cell>
          <cell r="M1455">
            <v>0</v>
          </cell>
        </row>
        <row r="1456">
          <cell r="H1456" t="str">
            <v/>
          </cell>
          <cell r="M1456">
            <v>0</v>
          </cell>
        </row>
        <row r="1457">
          <cell r="H1457" t="str">
            <v/>
          </cell>
          <cell r="M1457">
            <v>0</v>
          </cell>
        </row>
        <row r="1458">
          <cell r="H1458" t="str">
            <v/>
          </cell>
          <cell r="M1458">
            <v>0</v>
          </cell>
        </row>
        <row r="1459">
          <cell r="H1459" t="str">
            <v/>
          </cell>
          <cell r="M1459">
            <v>0</v>
          </cell>
        </row>
        <row r="1460">
          <cell r="H1460" t="str">
            <v/>
          </cell>
          <cell r="M1460">
            <v>0</v>
          </cell>
        </row>
        <row r="1461">
          <cell r="H1461" t="str">
            <v/>
          </cell>
          <cell r="M1461">
            <v>0</v>
          </cell>
        </row>
        <row r="1462">
          <cell r="H1462" t="str">
            <v/>
          </cell>
          <cell r="M1462">
            <v>0</v>
          </cell>
        </row>
        <row r="1463">
          <cell r="H1463" t="str">
            <v/>
          </cell>
          <cell r="M1463">
            <v>0</v>
          </cell>
        </row>
        <row r="1464">
          <cell r="H1464" t="str">
            <v/>
          </cell>
          <cell r="M1464">
            <v>0</v>
          </cell>
        </row>
        <row r="1465">
          <cell r="H1465" t="str">
            <v/>
          </cell>
          <cell r="M1465">
            <v>0</v>
          </cell>
        </row>
        <row r="1466">
          <cell r="H1466" t="str">
            <v/>
          </cell>
          <cell r="M1466">
            <v>0</v>
          </cell>
        </row>
        <row r="1467">
          <cell r="H1467" t="str">
            <v/>
          </cell>
          <cell r="M1467">
            <v>0</v>
          </cell>
        </row>
        <row r="1468">
          <cell r="H1468" t="str">
            <v/>
          </cell>
          <cell r="M1468">
            <v>0</v>
          </cell>
        </row>
        <row r="1469">
          <cell r="H1469" t="str">
            <v/>
          </cell>
          <cell r="M1469">
            <v>0</v>
          </cell>
        </row>
        <row r="1470">
          <cell r="H1470" t="str">
            <v/>
          </cell>
          <cell r="M1470">
            <v>0</v>
          </cell>
        </row>
        <row r="1471">
          <cell r="H1471" t="str">
            <v/>
          </cell>
          <cell r="M1471">
            <v>0</v>
          </cell>
        </row>
        <row r="1472">
          <cell r="H1472" t="str">
            <v/>
          </cell>
          <cell r="M1472">
            <v>0</v>
          </cell>
        </row>
        <row r="1473">
          <cell r="H1473" t="str">
            <v/>
          </cell>
          <cell r="M1473">
            <v>0</v>
          </cell>
        </row>
        <row r="1474">
          <cell r="H1474" t="str">
            <v/>
          </cell>
          <cell r="M1474">
            <v>0</v>
          </cell>
        </row>
        <row r="1475">
          <cell r="H1475" t="str">
            <v/>
          </cell>
          <cell r="M1475">
            <v>0</v>
          </cell>
        </row>
        <row r="1476">
          <cell r="H1476" t="str">
            <v/>
          </cell>
          <cell r="M1476">
            <v>0</v>
          </cell>
        </row>
        <row r="1477">
          <cell r="H1477" t="str">
            <v/>
          </cell>
          <cell r="M1477">
            <v>0</v>
          </cell>
        </row>
        <row r="1478">
          <cell r="H1478" t="str">
            <v/>
          </cell>
          <cell r="M1478">
            <v>0</v>
          </cell>
        </row>
        <row r="1479">
          <cell r="H1479" t="str">
            <v/>
          </cell>
          <cell r="M1479">
            <v>0</v>
          </cell>
        </row>
        <row r="1480">
          <cell r="H1480" t="str">
            <v/>
          </cell>
          <cell r="M1480">
            <v>0</v>
          </cell>
        </row>
        <row r="1481">
          <cell r="H1481" t="str">
            <v/>
          </cell>
          <cell r="M1481">
            <v>0</v>
          </cell>
        </row>
        <row r="1482">
          <cell r="H1482" t="str">
            <v/>
          </cell>
          <cell r="M1482">
            <v>0</v>
          </cell>
        </row>
        <row r="1483">
          <cell r="H1483" t="str">
            <v/>
          </cell>
          <cell r="M1483">
            <v>0</v>
          </cell>
        </row>
        <row r="1484">
          <cell r="H1484" t="str">
            <v/>
          </cell>
          <cell r="M1484">
            <v>0</v>
          </cell>
        </row>
        <row r="1485">
          <cell r="H1485" t="str">
            <v/>
          </cell>
          <cell r="M1485">
            <v>0</v>
          </cell>
        </row>
        <row r="1486">
          <cell r="H1486" t="str">
            <v/>
          </cell>
          <cell r="M1486">
            <v>0</v>
          </cell>
        </row>
        <row r="1487">
          <cell r="H1487" t="str">
            <v/>
          </cell>
          <cell r="M1487">
            <v>0</v>
          </cell>
        </row>
        <row r="1488">
          <cell r="H1488" t="str">
            <v/>
          </cell>
          <cell r="M1488">
            <v>0</v>
          </cell>
        </row>
        <row r="1489">
          <cell r="H1489" t="str">
            <v/>
          </cell>
          <cell r="M1489">
            <v>0</v>
          </cell>
        </row>
        <row r="1490">
          <cell r="H1490" t="str">
            <v/>
          </cell>
          <cell r="M1490">
            <v>0</v>
          </cell>
        </row>
        <row r="1491">
          <cell r="H1491" t="str">
            <v/>
          </cell>
          <cell r="M1491">
            <v>0</v>
          </cell>
        </row>
        <row r="1492">
          <cell r="H1492" t="str">
            <v/>
          </cell>
          <cell r="M1492">
            <v>0</v>
          </cell>
        </row>
        <row r="1493">
          <cell r="H1493" t="str">
            <v/>
          </cell>
          <cell r="M1493">
            <v>0</v>
          </cell>
        </row>
        <row r="1494">
          <cell r="H1494" t="str">
            <v/>
          </cell>
          <cell r="M1494">
            <v>0</v>
          </cell>
        </row>
        <row r="1495">
          <cell r="H1495" t="str">
            <v/>
          </cell>
          <cell r="M1495">
            <v>0</v>
          </cell>
        </row>
        <row r="1496">
          <cell r="H1496" t="str">
            <v/>
          </cell>
          <cell r="M1496">
            <v>0</v>
          </cell>
        </row>
        <row r="1497">
          <cell r="H1497" t="str">
            <v/>
          </cell>
          <cell r="M1497">
            <v>0</v>
          </cell>
        </row>
        <row r="1498">
          <cell r="H1498" t="str">
            <v/>
          </cell>
          <cell r="M1498">
            <v>0</v>
          </cell>
        </row>
        <row r="1499">
          <cell r="H1499" t="str">
            <v/>
          </cell>
          <cell r="M1499">
            <v>0</v>
          </cell>
        </row>
        <row r="1500">
          <cell r="H1500" t="str">
            <v/>
          </cell>
          <cell r="M1500">
            <v>0</v>
          </cell>
        </row>
        <row r="1501">
          <cell r="H1501" t="str">
            <v/>
          </cell>
          <cell r="M1501">
            <v>0</v>
          </cell>
        </row>
        <row r="1502">
          <cell r="H1502" t="str">
            <v/>
          </cell>
          <cell r="M1502">
            <v>0</v>
          </cell>
        </row>
        <row r="1503">
          <cell r="H1503" t="str">
            <v/>
          </cell>
          <cell r="M1503">
            <v>0</v>
          </cell>
        </row>
        <row r="1504">
          <cell r="H1504" t="str">
            <v/>
          </cell>
          <cell r="M1504">
            <v>0</v>
          </cell>
        </row>
        <row r="1505">
          <cell r="H1505" t="str">
            <v/>
          </cell>
          <cell r="M1505">
            <v>0</v>
          </cell>
        </row>
        <row r="1506">
          <cell r="H1506" t="str">
            <v/>
          </cell>
          <cell r="M1506">
            <v>0</v>
          </cell>
        </row>
        <row r="1507">
          <cell r="H1507" t="str">
            <v/>
          </cell>
          <cell r="M1507">
            <v>0</v>
          </cell>
        </row>
        <row r="1508">
          <cell r="H1508" t="str">
            <v/>
          </cell>
          <cell r="M1508">
            <v>0</v>
          </cell>
        </row>
        <row r="1509">
          <cell r="H1509" t="str">
            <v/>
          </cell>
          <cell r="M1509">
            <v>0</v>
          </cell>
        </row>
        <row r="1510">
          <cell r="H1510" t="str">
            <v/>
          </cell>
          <cell r="M1510">
            <v>0</v>
          </cell>
        </row>
      </sheetData>
      <sheetData sheetId="26"/>
      <sheetData sheetId="27"/>
      <sheetData sheetId="28"/>
      <sheetData sheetId="29"/>
      <sheetData sheetId="30">
        <row r="2">
          <cell r="H2">
            <v>5</v>
          </cell>
        </row>
      </sheetData>
      <sheetData sheetId="31"/>
      <sheetData sheetId="32"/>
      <sheetData sheetId="33"/>
      <sheetData sheetId="34"/>
      <sheetData sheetId="35"/>
      <sheetData sheetId="36"/>
      <sheetData sheetId="37"/>
      <sheetData sheetId="38"/>
      <sheetData sheetId="39"/>
      <sheetData sheetId="40"/>
      <sheetData sheetId="41">
        <row r="22">
          <cell r="F22" t="str">
            <v>FLYROCK TRAJECTORIES BASED ON 36.7m/s EJECTION VELOCITY</v>
          </cell>
        </row>
      </sheetData>
      <sheetData sheetId="42"/>
      <sheetData sheetId="43"/>
      <sheetData sheetId="4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ummary"/>
      <sheetName val="Hole Design"/>
      <sheetName val="Explosives"/>
      <sheetName val="Dets &amp; Primers"/>
      <sheetName val="Drilling Costs"/>
      <sheetName val="Other Parameters"/>
      <sheetName val="Vibration Prediction"/>
    </sheetNames>
    <sheetDataSet>
      <sheetData sheetId="0"/>
      <sheetData sheetId="1"/>
      <sheetData sheetId="2"/>
      <sheetData sheetId="3">
        <row r="5">
          <cell r="A5">
            <v>1</v>
          </cell>
          <cell r="B5" t="str">
            <v>None</v>
          </cell>
          <cell r="C5" t="str">
            <v>None</v>
          </cell>
          <cell r="D5" t="b">
            <v>1</v>
          </cell>
          <cell r="E5" t="b">
            <v>0</v>
          </cell>
          <cell r="F5">
            <v>0</v>
          </cell>
          <cell r="G5">
            <v>0</v>
          </cell>
          <cell r="H5">
            <v>0</v>
          </cell>
          <cell r="I5">
            <v>0</v>
          </cell>
          <cell r="J5">
            <v>0</v>
          </cell>
          <cell r="K5">
            <v>0</v>
          </cell>
        </row>
        <row r="6">
          <cell r="A6">
            <v>2</v>
          </cell>
          <cell r="B6" t="str">
            <v>BL70 RCW</v>
          </cell>
          <cell r="C6" t="str">
            <v>Bulk Emulsion ANFO Blend</v>
          </cell>
          <cell r="D6" t="b">
            <v>1</v>
          </cell>
          <cell r="E6" t="b">
            <v>0</v>
          </cell>
          <cell r="F6">
            <v>0</v>
          </cell>
          <cell r="G6">
            <v>2.5</v>
          </cell>
          <cell r="H6">
            <v>0</v>
          </cell>
          <cell r="I6">
            <v>1.1499999999999999</v>
          </cell>
          <cell r="J6">
            <v>3.1</v>
          </cell>
          <cell r="K6">
            <v>631</v>
          </cell>
        </row>
        <row r="7">
          <cell r="A7">
            <v>3</v>
          </cell>
          <cell r="B7" t="str">
            <v>BL70 SW</v>
          </cell>
          <cell r="C7" t="str">
            <v>Bulk Emulsion ANFO Blend</v>
          </cell>
          <cell r="D7" t="b">
            <v>1</v>
          </cell>
          <cell r="E7" t="b">
            <v>0</v>
          </cell>
          <cell r="F7">
            <v>0</v>
          </cell>
          <cell r="G7">
            <v>2.5</v>
          </cell>
          <cell r="H7">
            <v>0</v>
          </cell>
          <cell r="I7">
            <v>1.1499999999999999</v>
          </cell>
          <cell r="J7">
            <v>3.1</v>
          </cell>
          <cell r="K7">
            <v>647</v>
          </cell>
        </row>
        <row r="8">
          <cell r="A8">
            <v>4</v>
          </cell>
          <cell r="B8" t="str">
            <v>BL70 Corn</v>
          </cell>
          <cell r="C8" t="str">
            <v>Bulk Emulsion</v>
          </cell>
          <cell r="D8" t="b">
            <v>1</v>
          </cell>
          <cell r="E8" t="b">
            <v>0</v>
          </cell>
          <cell r="F8">
            <v>0</v>
          </cell>
          <cell r="G8">
            <v>2.5</v>
          </cell>
          <cell r="H8">
            <v>0</v>
          </cell>
          <cell r="I8">
            <v>1.1499999999999999</v>
          </cell>
          <cell r="J8">
            <v>3.1</v>
          </cell>
          <cell r="K8">
            <v>655</v>
          </cell>
        </row>
        <row r="9">
          <cell r="A9">
            <v>5</v>
          </cell>
          <cell r="B9" t="str">
            <v>Am-Blst</v>
          </cell>
          <cell r="C9" t="str">
            <v>Ammoblast</v>
          </cell>
          <cell r="D9" t="b">
            <v>1</v>
          </cell>
          <cell r="E9" t="b">
            <v>0</v>
          </cell>
          <cell r="F9">
            <v>0</v>
          </cell>
          <cell r="G9">
            <v>2.5</v>
          </cell>
          <cell r="H9">
            <v>0</v>
          </cell>
          <cell r="I9">
            <v>0.85</v>
          </cell>
          <cell r="J9">
            <v>3.78</v>
          </cell>
          <cell r="K9">
            <v>1245</v>
          </cell>
        </row>
        <row r="10">
          <cell r="A10">
            <v>6</v>
          </cell>
          <cell r="B10" t="str">
            <v>EX55x70</v>
          </cell>
          <cell r="C10" t="str">
            <v>Exem 55 70mm</v>
          </cell>
          <cell r="D10" t="b">
            <v>0</v>
          </cell>
          <cell r="E10" t="b">
            <v>0</v>
          </cell>
          <cell r="F10">
            <v>70</v>
          </cell>
          <cell r="G10">
            <v>2.08</v>
          </cell>
          <cell r="H10">
            <v>85</v>
          </cell>
          <cell r="I10">
            <v>1.21</v>
          </cell>
          <cell r="J10">
            <v>3.5909999999999997</v>
          </cell>
          <cell r="K10">
            <v>2613</v>
          </cell>
        </row>
        <row r="11">
          <cell r="A11">
            <v>7</v>
          </cell>
          <cell r="B11" t="str">
            <v>EX55x80</v>
          </cell>
          <cell r="C11" t="str">
            <v>Exem 55 80mm</v>
          </cell>
          <cell r="D11" t="b">
            <v>0</v>
          </cell>
          <cell r="E11" t="b">
            <v>0</v>
          </cell>
          <cell r="F11">
            <v>80</v>
          </cell>
          <cell r="G11">
            <v>2.7749999999999999</v>
          </cell>
          <cell r="H11">
            <v>100</v>
          </cell>
          <cell r="I11">
            <v>1.21</v>
          </cell>
          <cell r="J11">
            <v>3.5909999999999997</v>
          </cell>
          <cell r="K11">
            <v>2613</v>
          </cell>
        </row>
        <row r="12">
          <cell r="A12">
            <v>8</v>
          </cell>
          <cell r="B12" t="str">
            <v>EX55x90</v>
          </cell>
          <cell r="C12" t="str">
            <v>Exem 55 90mm</v>
          </cell>
          <cell r="D12" t="b">
            <v>0</v>
          </cell>
          <cell r="E12" t="b">
            <v>0</v>
          </cell>
          <cell r="F12">
            <v>90</v>
          </cell>
          <cell r="G12">
            <v>3.125</v>
          </cell>
          <cell r="H12">
            <v>110</v>
          </cell>
          <cell r="I12">
            <v>1.21</v>
          </cell>
          <cell r="J12">
            <v>3.5909999999999997</v>
          </cell>
          <cell r="K12">
            <v>2613</v>
          </cell>
        </row>
        <row r="13">
          <cell r="A13">
            <v>9</v>
          </cell>
          <cell r="B13" t="str">
            <v>EX55x100</v>
          </cell>
          <cell r="C13" t="str">
            <v>Exem 55 100mm</v>
          </cell>
          <cell r="D13" t="b">
            <v>0</v>
          </cell>
          <cell r="E13" t="b">
            <v>0</v>
          </cell>
          <cell r="F13">
            <v>100</v>
          </cell>
          <cell r="G13">
            <v>4.17</v>
          </cell>
          <cell r="H13">
            <v>120</v>
          </cell>
          <cell r="I13">
            <v>1.27</v>
          </cell>
          <cell r="J13">
            <v>3.5909999999999997</v>
          </cell>
          <cell r="K13">
            <v>2613</v>
          </cell>
        </row>
        <row r="14">
          <cell r="A14">
            <v>10</v>
          </cell>
          <cell r="B14" t="str">
            <v>EX100x70</v>
          </cell>
          <cell r="C14" t="str">
            <v>Exem 100 70mm</v>
          </cell>
          <cell r="D14" t="b">
            <v>0</v>
          </cell>
          <cell r="E14" t="b">
            <v>0</v>
          </cell>
          <cell r="F14">
            <v>70</v>
          </cell>
          <cell r="G14">
            <v>2.08</v>
          </cell>
          <cell r="H14">
            <v>85</v>
          </cell>
          <cell r="I14">
            <v>1.27</v>
          </cell>
          <cell r="J14">
            <v>4.5737999999999994</v>
          </cell>
          <cell r="K14">
            <v>2866</v>
          </cell>
        </row>
        <row r="15">
          <cell r="A15">
            <v>11</v>
          </cell>
          <cell r="B15" t="str">
            <v>EX100x80</v>
          </cell>
          <cell r="C15" t="str">
            <v>Exem 100 80mm</v>
          </cell>
          <cell r="D15" t="b">
            <v>0</v>
          </cell>
          <cell r="E15" t="b">
            <v>0</v>
          </cell>
          <cell r="F15">
            <v>80</v>
          </cell>
          <cell r="G15">
            <v>2.7749999999999999</v>
          </cell>
          <cell r="H15">
            <v>100</v>
          </cell>
          <cell r="I15">
            <v>1.27</v>
          </cell>
          <cell r="J15">
            <v>4.5737999999999994</v>
          </cell>
          <cell r="K15">
            <v>2866</v>
          </cell>
        </row>
        <row r="16">
          <cell r="A16">
            <v>12</v>
          </cell>
          <cell r="B16" t="str">
            <v>EX100x90</v>
          </cell>
          <cell r="C16" t="str">
            <v>Exem 100 90mm</v>
          </cell>
          <cell r="D16" t="b">
            <v>0</v>
          </cell>
          <cell r="E16" t="b">
            <v>0</v>
          </cell>
          <cell r="F16">
            <v>90</v>
          </cell>
          <cell r="G16">
            <v>3.125</v>
          </cell>
          <cell r="H16">
            <v>110</v>
          </cell>
          <cell r="I16">
            <v>1.27</v>
          </cell>
          <cell r="J16">
            <v>4.5737999999999994</v>
          </cell>
          <cell r="K16">
            <v>2866</v>
          </cell>
        </row>
        <row r="17">
          <cell r="A17">
            <v>13</v>
          </cell>
          <cell r="B17" t="str">
            <v>EX100x100</v>
          </cell>
          <cell r="C17" t="str">
            <v>Exem 100 100mm</v>
          </cell>
          <cell r="D17" t="b">
            <v>0</v>
          </cell>
          <cell r="E17" t="b">
            <v>0</v>
          </cell>
          <cell r="F17">
            <v>100</v>
          </cell>
          <cell r="G17">
            <v>4.17</v>
          </cell>
          <cell r="H17">
            <v>120</v>
          </cell>
          <cell r="I17">
            <v>1.27</v>
          </cell>
          <cell r="J17">
            <v>4.5737999999999994</v>
          </cell>
          <cell r="K17">
            <v>2866</v>
          </cell>
        </row>
        <row r="18">
          <cell r="A18">
            <v>14</v>
          </cell>
          <cell r="B18" t="str">
            <v>None</v>
          </cell>
          <cell r="C18" t="str">
            <v>None</v>
          </cell>
          <cell r="D18" t="b">
            <v>0</v>
          </cell>
          <cell r="E18" t="b">
            <v>0</v>
          </cell>
          <cell r="F18">
            <v>0</v>
          </cell>
          <cell r="G18">
            <v>0</v>
          </cell>
          <cell r="H18">
            <v>0</v>
          </cell>
          <cell r="I18">
            <v>0</v>
          </cell>
          <cell r="J18">
            <v>0</v>
          </cell>
          <cell r="K18">
            <v>0</v>
          </cell>
        </row>
        <row r="19">
          <cell r="A19">
            <v>15</v>
          </cell>
          <cell r="B19" t="str">
            <v>None</v>
          </cell>
          <cell r="C19" t="str">
            <v>None</v>
          </cell>
          <cell r="D19" t="b">
            <v>0</v>
          </cell>
          <cell r="E19" t="b">
            <v>0</v>
          </cell>
          <cell r="F19">
            <v>0</v>
          </cell>
          <cell r="G19">
            <v>0</v>
          </cell>
          <cell r="H19">
            <v>0</v>
          </cell>
          <cell r="I19">
            <v>0</v>
          </cell>
          <cell r="J19">
            <v>0</v>
          </cell>
          <cell r="K19">
            <v>0</v>
          </cell>
        </row>
        <row r="20">
          <cell r="A20">
            <v>16</v>
          </cell>
          <cell r="B20" t="str">
            <v>None</v>
          </cell>
          <cell r="C20" t="str">
            <v>None</v>
          </cell>
          <cell r="D20" t="b">
            <v>0</v>
          </cell>
          <cell r="E20" t="b">
            <v>0</v>
          </cell>
          <cell r="F20">
            <v>0</v>
          </cell>
          <cell r="G20">
            <v>0</v>
          </cell>
          <cell r="H20">
            <v>0</v>
          </cell>
          <cell r="I20">
            <v>0</v>
          </cell>
          <cell r="J20">
            <v>0</v>
          </cell>
          <cell r="K20">
            <v>0</v>
          </cell>
        </row>
        <row r="21">
          <cell r="A21">
            <v>17</v>
          </cell>
          <cell r="B21" t="str">
            <v>None</v>
          </cell>
          <cell r="C21" t="str">
            <v>None</v>
          </cell>
          <cell r="D21" t="b">
            <v>0</v>
          </cell>
          <cell r="E21" t="b">
            <v>0</v>
          </cell>
          <cell r="F21">
            <v>0</v>
          </cell>
          <cell r="G21">
            <v>0</v>
          </cell>
          <cell r="H21">
            <v>0</v>
          </cell>
          <cell r="I21">
            <v>0</v>
          </cell>
          <cell r="J21">
            <v>0</v>
          </cell>
          <cell r="K21">
            <v>0</v>
          </cell>
        </row>
        <row r="22">
          <cell r="A22">
            <v>18</v>
          </cell>
          <cell r="B22" t="str">
            <v>None</v>
          </cell>
          <cell r="C22" t="str">
            <v>None</v>
          </cell>
          <cell r="D22" t="b">
            <v>0</v>
          </cell>
          <cell r="E22" t="b">
            <v>0</v>
          </cell>
          <cell r="F22">
            <v>0</v>
          </cell>
          <cell r="G22">
            <v>0</v>
          </cell>
          <cell r="H22">
            <v>0</v>
          </cell>
          <cell r="I22">
            <v>0</v>
          </cell>
          <cell r="J22">
            <v>0</v>
          </cell>
          <cell r="K22">
            <v>0</v>
          </cell>
        </row>
        <row r="23">
          <cell r="A23">
            <v>19</v>
          </cell>
          <cell r="B23" t="str">
            <v>None</v>
          </cell>
          <cell r="C23" t="str">
            <v>None</v>
          </cell>
          <cell r="D23" t="b">
            <v>0</v>
          </cell>
          <cell r="E23" t="b">
            <v>0</v>
          </cell>
          <cell r="F23">
            <v>0</v>
          </cell>
          <cell r="G23">
            <v>0</v>
          </cell>
          <cell r="H23">
            <v>0</v>
          </cell>
          <cell r="I23">
            <v>0</v>
          </cell>
          <cell r="J23">
            <v>0</v>
          </cell>
          <cell r="K23">
            <v>0</v>
          </cell>
        </row>
        <row r="24">
          <cell r="A24">
            <v>20</v>
          </cell>
          <cell r="B24" t="str">
            <v>None</v>
          </cell>
          <cell r="C24" t="str">
            <v>None</v>
          </cell>
          <cell r="D24" t="b">
            <v>0</v>
          </cell>
          <cell r="E24" t="b">
            <v>0</v>
          </cell>
          <cell r="F24">
            <v>0</v>
          </cell>
          <cell r="G24">
            <v>0</v>
          </cell>
          <cell r="H24">
            <v>0</v>
          </cell>
          <cell r="I24">
            <v>0</v>
          </cell>
          <cell r="J24">
            <v>0</v>
          </cell>
          <cell r="K24">
            <v>0</v>
          </cell>
        </row>
        <row r="25">
          <cell r="A25">
            <v>21</v>
          </cell>
          <cell r="B25" t="str">
            <v>None</v>
          </cell>
          <cell r="C25" t="str">
            <v>None</v>
          </cell>
          <cell r="D25" t="b">
            <v>0</v>
          </cell>
          <cell r="E25" t="b">
            <v>0</v>
          </cell>
          <cell r="F25">
            <v>0</v>
          </cell>
          <cell r="G25">
            <v>0</v>
          </cell>
          <cell r="H25">
            <v>0</v>
          </cell>
          <cell r="I25">
            <v>0</v>
          </cell>
          <cell r="J25">
            <v>0</v>
          </cell>
          <cell r="K25">
            <v>0</v>
          </cell>
        </row>
        <row r="26">
          <cell r="A26">
            <v>22</v>
          </cell>
          <cell r="B26" t="str">
            <v>None</v>
          </cell>
          <cell r="C26" t="str">
            <v>None</v>
          </cell>
          <cell r="D26" t="b">
            <v>0</v>
          </cell>
          <cell r="E26" t="b">
            <v>0</v>
          </cell>
          <cell r="F26">
            <v>0</v>
          </cell>
          <cell r="G26">
            <v>0</v>
          </cell>
          <cell r="H26">
            <v>0</v>
          </cell>
          <cell r="I26">
            <v>0</v>
          </cell>
          <cell r="J26">
            <v>0</v>
          </cell>
          <cell r="K26">
            <v>0</v>
          </cell>
        </row>
        <row r="27">
          <cell r="A27">
            <v>23</v>
          </cell>
          <cell r="B27" t="str">
            <v>None</v>
          </cell>
          <cell r="C27" t="str">
            <v>None</v>
          </cell>
          <cell r="D27" t="b">
            <v>0</v>
          </cell>
          <cell r="E27" t="b">
            <v>0</v>
          </cell>
          <cell r="F27">
            <v>0</v>
          </cell>
          <cell r="G27">
            <v>0</v>
          </cell>
          <cell r="H27">
            <v>0</v>
          </cell>
          <cell r="I27">
            <v>0</v>
          </cell>
          <cell r="J27">
            <v>0</v>
          </cell>
          <cell r="K27">
            <v>0</v>
          </cell>
        </row>
        <row r="28">
          <cell r="A28">
            <v>24</v>
          </cell>
          <cell r="B28" t="str">
            <v>None</v>
          </cell>
          <cell r="C28" t="str">
            <v>None</v>
          </cell>
          <cell r="D28" t="b">
            <v>0</v>
          </cell>
          <cell r="E28" t="b">
            <v>0</v>
          </cell>
          <cell r="F28">
            <v>0</v>
          </cell>
          <cell r="G28">
            <v>0</v>
          </cell>
          <cell r="H28">
            <v>0</v>
          </cell>
          <cell r="I28">
            <v>0</v>
          </cell>
          <cell r="J28">
            <v>0</v>
          </cell>
          <cell r="K28">
            <v>0</v>
          </cell>
        </row>
        <row r="29">
          <cell r="A29">
            <v>25</v>
          </cell>
          <cell r="B29" t="str">
            <v>None</v>
          </cell>
          <cell r="C29" t="str">
            <v>None</v>
          </cell>
          <cell r="D29" t="b">
            <v>0</v>
          </cell>
          <cell r="E29" t="b">
            <v>0</v>
          </cell>
          <cell r="F29">
            <v>0</v>
          </cell>
          <cell r="G29">
            <v>0</v>
          </cell>
          <cell r="H29">
            <v>0</v>
          </cell>
          <cell r="I29">
            <v>0</v>
          </cell>
          <cell r="J29">
            <v>0</v>
          </cell>
          <cell r="K29">
            <v>0</v>
          </cell>
        </row>
      </sheetData>
      <sheetData sheetId="4">
        <row r="5">
          <cell r="A5">
            <v>1</v>
          </cell>
          <cell r="B5" t="str">
            <v>None</v>
          </cell>
          <cell r="C5" t="str">
            <v>None</v>
          </cell>
          <cell r="D5">
            <v>0</v>
          </cell>
          <cell r="E5">
            <v>0</v>
          </cell>
          <cell r="G5">
            <v>1</v>
          </cell>
          <cell r="H5" t="str">
            <v>None</v>
          </cell>
          <cell r="I5" t="str">
            <v>None</v>
          </cell>
          <cell r="J5">
            <v>0</v>
          </cell>
          <cell r="K5">
            <v>0</v>
          </cell>
          <cell r="M5">
            <v>1</v>
          </cell>
          <cell r="N5" t="str">
            <v>None</v>
          </cell>
          <cell r="O5">
            <v>0</v>
          </cell>
        </row>
        <row r="6">
          <cell r="A6">
            <v>2</v>
          </cell>
          <cell r="B6" t="str">
            <v>Euronel</v>
          </cell>
          <cell r="C6" t="str">
            <v>U500</v>
          </cell>
          <cell r="D6">
            <v>6</v>
          </cell>
          <cell r="E6">
            <v>2.57</v>
          </cell>
          <cell r="G6">
            <v>2</v>
          </cell>
          <cell r="H6" t="str">
            <v>Euronel</v>
          </cell>
          <cell r="I6" t="str">
            <v>E17</v>
          </cell>
          <cell r="J6">
            <v>4.8</v>
          </cell>
          <cell r="K6">
            <v>2.72</v>
          </cell>
          <cell r="M6">
            <v>2</v>
          </cell>
          <cell r="N6" t="str">
            <v>30m Starter line</v>
          </cell>
          <cell r="O6">
            <v>8.0500000000000007</v>
          </cell>
        </row>
        <row r="7">
          <cell r="A7">
            <v>3</v>
          </cell>
          <cell r="B7" t="str">
            <v>Euronel</v>
          </cell>
          <cell r="C7" t="str">
            <v>U500</v>
          </cell>
          <cell r="D7">
            <v>7.8</v>
          </cell>
          <cell r="E7">
            <v>2.72</v>
          </cell>
          <cell r="G7">
            <v>3</v>
          </cell>
          <cell r="H7" t="str">
            <v>Euronel</v>
          </cell>
          <cell r="I7" t="str">
            <v>E17</v>
          </cell>
          <cell r="J7">
            <v>6</v>
          </cell>
          <cell r="K7">
            <v>2.85</v>
          </cell>
          <cell r="M7">
            <v>3</v>
          </cell>
          <cell r="N7" t="str">
            <v>50m Starter line</v>
          </cell>
          <cell r="O7">
            <v>12.49</v>
          </cell>
        </row>
        <row r="8">
          <cell r="A8">
            <v>4</v>
          </cell>
          <cell r="B8" t="str">
            <v>Euronel</v>
          </cell>
          <cell r="C8" t="str">
            <v>U500</v>
          </cell>
          <cell r="D8">
            <v>10.199999999999999</v>
          </cell>
          <cell r="E8">
            <v>3.59</v>
          </cell>
          <cell r="G8">
            <v>4</v>
          </cell>
          <cell r="H8" t="str">
            <v>Euronel</v>
          </cell>
          <cell r="I8" t="str">
            <v>E17</v>
          </cell>
          <cell r="J8">
            <v>7.8</v>
          </cell>
          <cell r="K8">
            <v>2.99</v>
          </cell>
          <cell r="M8">
            <v>4</v>
          </cell>
          <cell r="N8" t="str">
            <v>100m Starter line</v>
          </cell>
          <cell r="O8">
            <v>23</v>
          </cell>
        </row>
        <row r="9">
          <cell r="A9">
            <v>5</v>
          </cell>
          <cell r="B9" t="str">
            <v>Euronel</v>
          </cell>
          <cell r="C9" t="str">
            <v>U500</v>
          </cell>
          <cell r="D9">
            <v>12</v>
          </cell>
          <cell r="E9">
            <v>3.84</v>
          </cell>
          <cell r="G9">
            <v>5</v>
          </cell>
          <cell r="H9" t="str">
            <v>Euronel</v>
          </cell>
          <cell r="I9" t="str">
            <v>E17</v>
          </cell>
          <cell r="J9">
            <v>9</v>
          </cell>
          <cell r="K9">
            <v>3.71</v>
          </cell>
          <cell r="M9">
            <v>5</v>
          </cell>
          <cell r="N9" t="str">
            <v>3.0m Electric det</v>
          </cell>
          <cell r="O9">
            <v>1.42</v>
          </cell>
        </row>
        <row r="10">
          <cell r="A10">
            <v>6</v>
          </cell>
          <cell r="B10" t="str">
            <v>Euronel</v>
          </cell>
          <cell r="C10" t="str">
            <v>U500</v>
          </cell>
          <cell r="D10">
            <v>15</v>
          </cell>
          <cell r="E10">
            <v>4.71</v>
          </cell>
          <cell r="G10">
            <v>6</v>
          </cell>
          <cell r="H10" t="str">
            <v>Euronel</v>
          </cell>
          <cell r="I10" t="str">
            <v>E25</v>
          </cell>
          <cell r="J10">
            <v>4.8</v>
          </cell>
          <cell r="K10">
            <v>2.72</v>
          </cell>
          <cell r="M10">
            <v>6</v>
          </cell>
          <cell r="N10" t="str">
            <v>HotShot</v>
          </cell>
          <cell r="O10">
            <v>0</v>
          </cell>
        </row>
        <row r="11">
          <cell r="A11">
            <v>7</v>
          </cell>
          <cell r="B11" t="str">
            <v>Euronel</v>
          </cell>
          <cell r="C11" t="str">
            <v>U500</v>
          </cell>
          <cell r="D11">
            <v>18</v>
          </cell>
          <cell r="E11">
            <v>5.43</v>
          </cell>
          <cell r="G11">
            <v>7</v>
          </cell>
          <cell r="H11" t="str">
            <v>Euronel</v>
          </cell>
          <cell r="I11" t="str">
            <v>E25</v>
          </cell>
          <cell r="J11">
            <v>6</v>
          </cell>
          <cell r="K11">
            <v>2.85</v>
          </cell>
          <cell r="M11">
            <v>7</v>
          </cell>
          <cell r="N11" t="str">
            <v>Digishot (500m)</v>
          </cell>
          <cell r="O11">
            <v>87.55</v>
          </cell>
        </row>
        <row r="12">
          <cell r="A12">
            <v>8</v>
          </cell>
          <cell r="B12" t="str">
            <v>Euronel</v>
          </cell>
          <cell r="C12" t="str">
            <v>U500</v>
          </cell>
          <cell r="D12">
            <v>21</v>
          </cell>
          <cell r="E12">
            <v>6.56</v>
          </cell>
          <cell r="G12">
            <v>8</v>
          </cell>
          <cell r="H12" t="str">
            <v>Euronel</v>
          </cell>
          <cell r="I12" t="str">
            <v>E25</v>
          </cell>
          <cell r="J12">
            <v>7.8</v>
          </cell>
          <cell r="K12">
            <v>2.99</v>
          </cell>
          <cell r="M12">
            <v>8</v>
          </cell>
          <cell r="N12" t="str">
            <v>None</v>
          </cell>
          <cell r="O12">
            <v>0</v>
          </cell>
        </row>
        <row r="13">
          <cell r="A13">
            <v>9</v>
          </cell>
          <cell r="B13" t="str">
            <v>Euronel</v>
          </cell>
          <cell r="C13" t="str">
            <v>U500</v>
          </cell>
          <cell r="D13">
            <v>24</v>
          </cell>
          <cell r="E13">
            <v>7.28</v>
          </cell>
          <cell r="G13">
            <v>9</v>
          </cell>
          <cell r="H13" t="str">
            <v>Euronel</v>
          </cell>
          <cell r="I13" t="str">
            <v>E25</v>
          </cell>
          <cell r="J13">
            <v>9</v>
          </cell>
          <cell r="K13">
            <v>3.71</v>
          </cell>
          <cell r="M13">
            <v>9</v>
          </cell>
          <cell r="N13" t="str">
            <v>None</v>
          </cell>
          <cell r="O13">
            <v>0</v>
          </cell>
        </row>
        <row r="14">
          <cell r="A14">
            <v>10</v>
          </cell>
          <cell r="B14" t="str">
            <v>Euronel</v>
          </cell>
          <cell r="C14" t="str">
            <v>U500</v>
          </cell>
          <cell r="D14">
            <v>27</v>
          </cell>
          <cell r="E14">
            <v>7.99</v>
          </cell>
          <cell r="G14">
            <v>10</v>
          </cell>
          <cell r="H14" t="str">
            <v>Euronel</v>
          </cell>
          <cell r="I14" t="str">
            <v>E42</v>
          </cell>
          <cell r="J14">
            <v>4.8</v>
          </cell>
          <cell r="K14">
            <v>2.72</v>
          </cell>
          <cell r="M14">
            <v>10</v>
          </cell>
          <cell r="N14" t="str">
            <v>None</v>
          </cell>
          <cell r="O14">
            <v>0</v>
          </cell>
        </row>
        <row r="15">
          <cell r="A15">
            <v>11</v>
          </cell>
          <cell r="B15" t="str">
            <v>Euronel</v>
          </cell>
          <cell r="C15" t="str">
            <v>U500</v>
          </cell>
          <cell r="D15">
            <v>30</v>
          </cell>
          <cell r="E15">
            <v>9</v>
          </cell>
          <cell r="G15">
            <v>11</v>
          </cell>
          <cell r="H15" t="str">
            <v>Euronel</v>
          </cell>
          <cell r="I15" t="str">
            <v>E42</v>
          </cell>
          <cell r="J15">
            <v>6</v>
          </cell>
          <cell r="K15">
            <v>2.85</v>
          </cell>
        </row>
        <row r="16">
          <cell r="A16">
            <v>12</v>
          </cell>
          <cell r="B16" t="str">
            <v>Euronel</v>
          </cell>
          <cell r="C16" t="str">
            <v>U500</v>
          </cell>
          <cell r="D16">
            <v>36</v>
          </cell>
          <cell r="E16">
            <v>10.01</v>
          </cell>
          <cell r="G16">
            <v>12</v>
          </cell>
          <cell r="H16" t="str">
            <v>Euronel</v>
          </cell>
          <cell r="I16" t="str">
            <v>E42</v>
          </cell>
          <cell r="J16">
            <v>7.8</v>
          </cell>
          <cell r="K16">
            <v>2.99</v>
          </cell>
        </row>
        <row r="17">
          <cell r="A17">
            <v>13</v>
          </cell>
          <cell r="B17" t="str">
            <v>Euronel</v>
          </cell>
          <cell r="C17" t="str">
            <v>U475</v>
          </cell>
          <cell r="D17">
            <v>6</v>
          </cell>
          <cell r="E17">
            <v>2.57</v>
          </cell>
          <cell r="G17">
            <v>13</v>
          </cell>
          <cell r="H17" t="str">
            <v>Euronel</v>
          </cell>
          <cell r="I17" t="str">
            <v>E42</v>
          </cell>
          <cell r="J17">
            <v>9</v>
          </cell>
          <cell r="K17">
            <v>3.71</v>
          </cell>
        </row>
        <row r="18">
          <cell r="A18">
            <v>14</v>
          </cell>
          <cell r="B18" t="str">
            <v>Euronel</v>
          </cell>
          <cell r="C18" t="str">
            <v>U475</v>
          </cell>
          <cell r="D18">
            <v>7.8</v>
          </cell>
          <cell r="E18">
            <v>2.72</v>
          </cell>
          <cell r="G18">
            <v>14</v>
          </cell>
          <cell r="H18" t="str">
            <v>Euronel</v>
          </cell>
          <cell r="I18" t="str">
            <v>E67</v>
          </cell>
          <cell r="J18">
            <v>4.8</v>
          </cell>
          <cell r="K18">
            <v>2.72</v>
          </cell>
          <cell r="M18">
            <v>1</v>
          </cell>
          <cell r="N18" t="str">
            <v>None</v>
          </cell>
          <cell r="O18">
            <v>0</v>
          </cell>
        </row>
        <row r="19">
          <cell r="A19">
            <v>15</v>
          </cell>
          <cell r="B19" t="str">
            <v>Euronel</v>
          </cell>
          <cell r="C19" t="str">
            <v>U475</v>
          </cell>
          <cell r="D19">
            <v>10.199999999999999</v>
          </cell>
          <cell r="E19">
            <v>3.59</v>
          </cell>
          <cell r="G19">
            <v>15</v>
          </cell>
          <cell r="H19" t="str">
            <v>Euronel</v>
          </cell>
          <cell r="I19" t="str">
            <v>E67</v>
          </cell>
          <cell r="J19">
            <v>6</v>
          </cell>
          <cell r="K19">
            <v>2.85</v>
          </cell>
          <cell r="M19">
            <v>2</v>
          </cell>
          <cell r="N19" t="str">
            <v>EPC-Booster</v>
          </cell>
          <cell r="O19">
            <v>5.79</v>
          </cell>
        </row>
        <row r="20">
          <cell r="A20">
            <v>16</v>
          </cell>
          <cell r="B20" t="str">
            <v>Euronel</v>
          </cell>
          <cell r="C20" t="str">
            <v>U475</v>
          </cell>
          <cell r="D20">
            <v>12</v>
          </cell>
          <cell r="E20">
            <v>3.84</v>
          </cell>
          <cell r="G20">
            <v>16</v>
          </cell>
          <cell r="H20" t="str">
            <v>Euronel</v>
          </cell>
          <cell r="I20" t="str">
            <v>E67</v>
          </cell>
          <cell r="J20">
            <v>7.8</v>
          </cell>
          <cell r="K20">
            <v>2.99</v>
          </cell>
          <cell r="M20">
            <v>3</v>
          </cell>
          <cell r="N20" t="str">
            <v>None</v>
          </cell>
          <cell r="O20">
            <v>0</v>
          </cell>
        </row>
        <row r="21">
          <cell r="A21">
            <v>17</v>
          </cell>
          <cell r="B21" t="str">
            <v>Euronel</v>
          </cell>
          <cell r="C21" t="str">
            <v>U475</v>
          </cell>
          <cell r="D21">
            <v>15</v>
          </cell>
          <cell r="E21">
            <v>4.71</v>
          </cell>
          <cell r="G21">
            <v>17</v>
          </cell>
          <cell r="H21" t="str">
            <v>Euronel</v>
          </cell>
          <cell r="I21" t="str">
            <v>E67</v>
          </cell>
          <cell r="J21">
            <v>9</v>
          </cell>
          <cell r="K21">
            <v>3.71</v>
          </cell>
          <cell r="M21">
            <v>4</v>
          </cell>
          <cell r="N21" t="str">
            <v>None</v>
          </cell>
          <cell r="O21">
            <v>0</v>
          </cell>
        </row>
        <row r="22">
          <cell r="A22">
            <v>18</v>
          </cell>
          <cell r="B22" t="str">
            <v>Euronel</v>
          </cell>
          <cell r="C22" t="str">
            <v>U475</v>
          </cell>
          <cell r="D22">
            <v>18</v>
          </cell>
          <cell r="E22">
            <v>5.43</v>
          </cell>
          <cell r="G22">
            <v>18</v>
          </cell>
          <cell r="H22" t="str">
            <v>Euronel</v>
          </cell>
          <cell r="I22" t="str">
            <v>E109</v>
          </cell>
          <cell r="J22">
            <v>4.8</v>
          </cell>
          <cell r="K22">
            <v>2.72</v>
          </cell>
          <cell r="M22">
            <v>5</v>
          </cell>
          <cell r="N22" t="str">
            <v>None</v>
          </cell>
          <cell r="O22">
            <v>0</v>
          </cell>
        </row>
        <row r="23">
          <cell r="A23">
            <v>19</v>
          </cell>
          <cell r="B23" t="str">
            <v>Euronel</v>
          </cell>
          <cell r="C23" t="str">
            <v>U475</v>
          </cell>
          <cell r="D23">
            <v>21</v>
          </cell>
          <cell r="E23">
            <v>6.56</v>
          </cell>
          <cell r="G23">
            <v>19</v>
          </cell>
          <cell r="H23" t="str">
            <v>Euronel</v>
          </cell>
          <cell r="I23" t="str">
            <v>E109</v>
          </cell>
          <cell r="J23">
            <v>6</v>
          </cell>
          <cell r="K23">
            <v>2.85</v>
          </cell>
          <cell r="M23">
            <v>6</v>
          </cell>
          <cell r="N23" t="str">
            <v>None</v>
          </cell>
          <cell r="O23">
            <v>0</v>
          </cell>
        </row>
        <row r="24">
          <cell r="A24">
            <v>20</v>
          </cell>
          <cell r="B24" t="str">
            <v>Euronel</v>
          </cell>
          <cell r="C24" t="str">
            <v>U475</v>
          </cell>
          <cell r="D24">
            <v>24</v>
          </cell>
          <cell r="E24">
            <v>7.28</v>
          </cell>
          <cell r="G24">
            <v>20</v>
          </cell>
          <cell r="H24" t="str">
            <v>Euronel</v>
          </cell>
          <cell r="I24" t="str">
            <v>E109</v>
          </cell>
          <cell r="J24">
            <v>7.8</v>
          </cell>
          <cell r="K24">
            <v>2.99</v>
          </cell>
          <cell r="M24">
            <v>7</v>
          </cell>
          <cell r="N24" t="str">
            <v>None</v>
          </cell>
          <cell r="O24">
            <v>0</v>
          </cell>
        </row>
        <row r="25">
          <cell r="A25">
            <v>21</v>
          </cell>
          <cell r="B25" t="str">
            <v>Euronel</v>
          </cell>
          <cell r="C25" t="str">
            <v>U475</v>
          </cell>
          <cell r="D25">
            <v>27</v>
          </cell>
          <cell r="E25">
            <v>7.99</v>
          </cell>
          <cell r="G25">
            <v>21</v>
          </cell>
          <cell r="H25" t="str">
            <v>Euronel</v>
          </cell>
          <cell r="I25" t="str">
            <v>E109</v>
          </cell>
          <cell r="J25">
            <v>9</v>
          </cell>
          <cell r="K25">
            <v>3.71</v>
          </cell>
          <cell r="M25">
            <v>8</v>
          </cell>
          <cell r="N25" t="str">
            <v>None</v>
          </cell>
          <cell r="O25">
            <v>0</v>
          </cell>
        </row>
        <row r="26">
          <cell r="A26">
            <v>22</v>
          </cell>
          <cell r="B26" t="str">
            <v>Euronel</v>
          </cell>
          <cell r="C26" t="str">
            <v>U475</v>
          </cell>
          <cell r="D26">
            <v>30</v>
          </cell>
          <cell r="E26">
            <v>9</v>
          </cell>
          <cell r="G26">
            <v>22</v>
          </cell>
          <cell r="H26" t="str">
            <v>Euronel</v>
          </cell>
          <cell r="I26" t="str">
            <v>E176</v>
          </cell>
          <cell r="J26">
            <v>4.8</v>
          </cell>
          <cell r="K26">
            <v>2.72</v>
          </cell>
          <cell r="M26">
            <v>9</v>
          </cell>
          <cell r="N26" t="str">
            <v>None</v>
          </cell>
          <cell r="O26">
            <v>0</v>
          </cell>
        </row>
        <row r="27">
          <cell r="A27">
            <v>23</v>
          </cell>
          <cell r="B27" t="str">
            <v>Euronel</v>
          </cell>
          <cell r="C27" t="str">
            <v>U475</v>
          </cell>
          <cell r="D27">
            <v>36</v>
          </cell>
          <cell r="E27">
            <v>10.01</v>
          </cell>
          <cell r="G27">
            <v>23</v>
          </cell>
          <cell r="H27" t="str">
            <v>Euronel</v>
          </cell>
          <cell r="I27" t="str">
            <v>E176</v>
          </cell>
          <cell r="J27">
            <v>6</v>
          </cell>
          <cell r="K27">
            <v>2.85</v>
          </cell>
          <cell r="M27">
            <v>10</v>
          </cell>
          <cell r="N27" t="str">
            <v>None</v>
          </cell>
          <cell r="O27">
            <v>0</v>
          </cell>
        </row>
        <row r="28">
          <cell r="A28">
            <v>24</v>
          </cell>
          <cell r="B28" t="str">
            <v>Digishot</v>
          </cell>
          <cell r="C28" t="str">
            <v>DS10</v>
          </cell>
          <cell r="D28">
            <v>10</v>
          </cell>
          <cell r="E28">
            <v>16.25</v>
          </cell>
          <cell r="G28">
            <v>24</v>
          </cell>
          <cell r="H28" t="str">
            <v>Euronel</v>
          </cell>
          <cell r="I28" t="str">
            <v>E176</v>
          </cell>
          <cell r="J28">
            <v>7.8</v>
          </cell>
          <cell r="K28">
            <v>2.99</v>
          </cell>
        </row>
        <row r="29">
          <cell r="A29">
            <v>25</v>
          </cell>
          <cell r="B29" t="str">
            <v>Digishot</v>
          </cell>
          <cell r="C29" t="str">
            <v>DS15</v>
          </cell>
          <cell r="D29">
            <v>15</v>
          </cell>
          <cell r="E29">
            <v>16.84</v>
          </cell>
          <cell r="G29">
            <v>25</v>
          </cell>
          <cell r="H29" t="str">
            <v>Euronel</v>
          </cell>
          <cell r="I29" t="str">
            <v>E176</v>
          </cell>
          <cell r="J29">
            <v>9</v>
          </cell>
          <cell r="K29">
            <v>3.71</v>
          </cell>
        </row>
        <row r="30">
          <cell r="A30">
            <v>26</v>
          </cell>
          <cell r="B30" t="str">
            <v>Digishot</v>
          </cell>
          <cell r="C30" t="str">
            <v>DS20</v>
          </cell>
          <cell r="D30">
            <v>20</v>
          </cell>
          <cell r="E30">
            <v>17.61</v>
          </cell>
          <cell r="G30">
            <v>26</v>
          </cell>
          <cell r="H30" t="str">
            <v>None</v>
          </cell>
          <cell r="I30" t="str">
            <v>None</v>
          </cell>
          <cell r="J30">
            <v>0</v>
          </cell>
          <cell r="K30">
            <v>0</v>
          </cell>
        </row>
        <row r="31">
          <cell r="A31">
            <v>27</v>
          </cell>
          <cell r="B31" t="str">
            <v>Digishot</v>
          </cell>
          <cell r="C31" t="str">
            <v>DS25</v>
          </cell>
          <cell r="D31">
            <v>25</v>
          </cell>
          <cell r="E31">
            <v>19.559999999999999</v>
          </cell>
          <cell r="G31">
            <v>27</v>
          </cell>
          <cell r="H31" t="str">
            <v>None</v>
          </cell>
          <cell r="I31" t="str">
            <v>None</v>
          </cell>
          <cell r="J31">
            <v>0</v>
          </cell>
          <cell r="K31">
            <v>0</v>
          </cell>
        </row>
        <row r="32">
          <cell r="A32">
            <v>28</v>
          </cell>
          <cell r="B32" t="str">
            <v>None</v>
          </cell>
          <cell r="C32" t="str">
            <v>None</v>
          </cell>
          <cell r="D32">
            <v>0</v>
          </cell>
          <cell r="E32">
            <v>0</v>
          </cell>
          <cell r="G32">
            <v>28</v>
          </cell>
          <cell r="H32" t="str">
            <v>None</v>
          </cell>
          <cell r="I32" t="str">
            <v>None</v>
          </cell>
          <cell r="J32">
            <v>0</v>
          </cell>
          <cell r="K32">
            <v>0</v>
          </cell>
        </row>
        <row r="33">
          <cell r="A33">
            <v>29</v>
          </cell>
          <cell r="B33" t="str">
            <v>None</v>
          </cell>
          <cell r="C33" t="str">
            <v>None</v>
          </cell>
          <cell r="D33">
            <v>0</v>
          </cell>
          <cell r="E33">
            <v>0</v>
          </cell>
          <cell r="G33">
            <v>29</v>
          </cell>
          <cell r="H33" t="str">
            <v>None</v>
          </cell>
          <cell r="I33" t="str">
            <v>None</v>
          </cell>
          <cell r="J33">
            <v>0</v>
          </cell>
          <cell r="K33">
            <v>0</v>
          </cell>
        </row>
        <row r="34">
          <cell r="A34">
            <v>30</v>
          </cell>
          <cell r="B34" t="str">
            <v>None</v>
          </cell>
          <cell r="C34" t="str">
            <v>None</v>
          </cell>
          <cell r="D34">
            <v>0</v>
          </cell>
          <cell r="E34">
            <v>0</v>
          </cell>
          <cell r="G34">
            <v>30</v>
          </cell>
          <cell r="H34" t="str">
            <v>None</v>
          </cell>
          <cell r="I34" t="str">
            <v>None</v>
          </cell>
          <cell r="J34">
            <v>0</v>
          </cell>
          <cell r="K34">
            <v>0</v>
          </cell>
        </row>
        <row r="35">
          <cell r="A35">
            <v>31</v>
          </cell>
          <cell r="B35" t="str">
            <v>None</v>
          </cell>
          <cell r="C35" t="str">
            <v>None</v>
          </cell>
          <cell r="D35">
            <v>0</v>
          </cell>
          <cell r="E35">
            <v>0</v>
          </cell>
          <cell r="G35">
            <v>31</v>
          </cell>
          <cell r="H35" t="str">
            <v>None</v>
          </cell>
          <cell r="I35" t="str">
            <v>None</v>
          </cell>
          <cell r="J35">
            <v>0</v>
          </cell>
          <cell r="K35">
            <v>0</v>
          </cell>
        </row>
        <row r="36">
          <cell r="A36">
            <v>32</v>
          </cell>
          <cell r="B36" t="str">
            <v>None</v>
          </cell>
          <cell r="C36" t="str">
            <v>None</v>
          </cell>
          <cell r="D36">
            <v>0</v>
          </cell>
          <cell r="E36">
            <v>0</v>
          </cell>
          <cell r="G36">
            <v>32</v>
          </cell>
          <cell r="H36" t="str">
            <v>None</v>
          </cell>
          <cell r="I36" t="str">
            <v>None</v>
          </cell>
          <cell r="J36">
            <v>0</v>
          </cell>
          <cell r="K36">
            <v>0</v>
          </cell>
        </row>
        <row r="37">
          <cell r="A37">
            <v>33</v>
          </cell>
          <cell r="B37" t="str">
            <v>None</v>
          </cell>
          <cell r="C37" t="str">
            <v>None</v>
          </cell>
          <cell r="D37">
            <v>0</v>
          </cell>
          <cell r="E37">
            <v>0</v>
          </cell>
          <cell r="G37">
            <v>33</v>
          </cell>
          <cell r="H37" t="str">
            <v>None</v>
          </cell>
          <cell r="I37" t="str">
            <v>None</v>
          </cell>
          <cell r="J37">
            <v>0</v>
          </cell>
          <cell r="K37">
            <v>0</v>
          </cell>
        </row>
        <row r="38">
          <cell r="A38">
            <v>34</v>
          </cell>
          <cell r="B38" t="str">
            <v>None</v>
          </cell>
          <cell r="C38" t="str">
            <v>None</v>
          </cell>
          <cell r="D38">
            <v>0</v>
          </cell>
          <cell r="E38">
            <v>0</v>
          </cell>
          <cell r="G38">
            <v>34</v>
          </cell>
          <cell r="H38" t="str">
            <v>None</v>
          </cell>
          <cell r="I38" t="str">
            <v>None</v>
          </cell>
          <cell r="J38">
            <v>0</v>
          </cell>
          <cell r="K38">
            <v>0</v>
          </cell>
        </row>
        <row r="39">
          <cell r="A39">
            <v>35</v>
          </cell>
          <cell r="B39" t="str">
            <v>None</v>
          </cell>
          <cell r="C39" t="str">
            <v>None</v>
          </cell>
          <cell r="D39">
            <v>0</v>
          </cell>
          <cell r="E39">
            <v>0</v>
          </cell>
          <cell r="G39">
            <v>35</v>
          </cell>
          <cell r="H39" t="str">
            <v>None</v>
          </cell>
          <cell r="I39" t="str">
            <v>None</v>
          </cell>
          <cell r="J39">
            <v>0</v>
          </cell>
          <cell r="K39">
            <v>0</v>
          </cell>
        </row>
      </sheetData>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
      <sheetName val="Item Costs"/>
      <sheetName val="Blast costs"/>
      <sheetName val="BLAST DATA"/>
      <sheetName val="Blasting Quantities"/>
      <sheetName val="Drill and Blast Budget"/>
      <sheetName val="Drill and Blast Report"/>
      <sheetName val="mpr data"/>
      <sheetName val="Blast Warden Checklist"/>
      <sheetName val="Blasting checklist"/>
      <sheetName val="Stocktake Sheet"/>
      <sheetName val="Blast Proposal Form"/>
      <sheetName val="Blast Report"/>
      <sheetName val="Pro forma stock used"/>
      <sheetName val="Charge Sheet"/>
      <sheetName val="Mag stock sheet"/>
      <sheetName val="Usage book sheet"/>
      <sheetName val="Usage book title"/>
      <sheetName val="Label"/>
      <sheetName val="Monthly Cons &amp; Cost"/>
      <sheetName val="Cost Report"/>
    </sheetNames>
    <sheetDataSet>
      <sheetData sheetId="0" refreshError="1"/>
      <sheetData sheetId="1" refreshError="1"/>
      <sheetData sheetId="2" refreshError="1"/>
      <sheetData sheetId="3" refreshError="1">
        <row r="27">
          <cell r="D27">
            <v>500</v>
          </cell>
        </row>
        <row r="29">
          <cell r="AJ29">
            <v>0.71051402164168742</v>
          </cell>
        </row>
        <row r="30">
          <cell r="AJ30">
            <v>0.33488923927127401</v>
          </cell>
        </row>
        <row r="31">
          <cell r="AJ31">
            <v>0.71610232145497565</v>
          </cell>
        </row>
        <row r="32">
          <cell r="AJ32">
            <v>0.65843588245956775</v>
          </cell>
        </row>
        <row r="33">
          <cell r="AJ33">
            <v>0.66886165826843791</v>
          </cell>
        </row>
        <row r="34">
          <cell r="AJ34">
            <v>0.58075958999149546</v>
          </cell>
        </row>
        <row r="35">
          <cell r="AJ35">
            <v>0.71909519168291103</v>
          </cell>
        </row>
        <row r="36">
          <cell r="AJ36">
            <v>0.78214046628052503</v>
          </cell>
        </row>
        <row r="37">
          <cell r="AJ37">
            <v>0.58770703377070332</v>
          </cell>
        </row>
        <row r="38">
          <cell r="AJ38">
            <v>0.65955339017458381</v>
          </cell>
        </row>
        <row r="39">
          <cell r="AJ39">
            <v>0.81694169999735122</v>
          </cell>
        </row>
        <row r="40">
          <cell r="AJ40">
            <v>0.59684661569251296</v>
          </cell>
        </row>
        <row r="41">
          <cell r="AJ41">
            <v>0.64877486477699287</v>
          </cell>
        </row>
        <row r="42">
          <cell r="AJ42">
            <v>0.68514309848957178</v>
          </cell>
        </row>
        <row r="43">
          <cell r="AJ43">
            <v>0.5889097061044154</v>
          </cell>
        </row>
        <row r="44">
          <cell r="AJ44">
            <v>0.62080856624931491</v>
          </cell>
        </row>
        <row r="45">
          <cell r="AJ45">
            <v>0.64958267415852922</v>
          </cell>
        </row>
        <row r="46">
          <cell r="AJ46">
            <v>0</v>
          </cell>
        </row>
        <row r="47">
          <cell r="AJ47">
            <v>0.67428914011647823</v>
          </cell>
        </row>
        <row r="48">
          <cell r="AJ48">
            <v>0.51138219380226269</v>
          </cell>
        </row>
        <row r="49">
          <cell r="AJ49">
            <v>0.60239880059970019</v>
          </cell>
        </row>
        <row r="50">
          <cell r="AJ50">
            <v>0.67856942653736196</v>
          </cell>
        </row>
        <row r="51">
          <cell r="AJ51">
            <v>0.67476458278838614</v>
          </cell>
        </row>
        <row r="52">
          <cell r="AJ52">
            <v>0.60203239720519275</v>
          </cell>
        </row>
        <row r="53">
          <cell r="AJ53">
            <v>0</v>
          </cell>
        </row>
        <row r="54">
          <cell r="AJ54">
            <v>0</v>
          </cell>
        </row>
        <row r="55">
          <cell r="AJ55">
            <v>0.57889184841372399</v>
          </cell>
        </row>
        <row r="56">
          <cell r="AJ56">
            <v>0.83864571213188899</v>
          </cell>
        </row>
        <row r="57">
          <cell r="AJ57">
            <v>0.58064800918160153</v>
          </cell>
        </row>
        <row r="58">
          <cell r="AJ58">
            <v>0.58319068175052102</v>
          </cell>
        </row>
        <row r="59">
          <cell r="AJ59">
            <v>0.52216496729159811</v>
          </cell>
        </row>
        <row r="60">
          <cell r="AJ60">
            <v>0.62725188339338356</v>
          </cell>
        </row>
        <row r="61">
          <cell r="AJ61">
            <v>0.59577055869428752</v>
          </cell>
        </row>
        <row r="62">
          <cell r="AJ62">
            <v>0.55458845037955562</v>
          </cell>
        </row>
        <row r="63">
          <cell r="AJ63">
            <v>0.59581838730283521</v>
          </cell>
        </row>
        <row r="64">
          <cell r="AJ64">
            <v>0.64753103569287462</v>
          </cell>
        </row>
        <row r="65">
          <cell r="AJ65">
            <v>0.71222511902063024</v>
          </cell>
        </row>
        <row r="66">
          <cell r="AJ66">
            <v>0.69524044611000158</v>
          </cell>
        </row>
        <row r="67">
          <cell r="AJ67">
            <v>0.513687393444205</v>
          </cell>
        </row>
        <row r="68">
          <cell r="AJ68">
            <v>0.55489869605073616</v>
          </cell>
        </row>
        <row r="69">
          <cell r="AJ69">
            <v>0.64476666666666671</v>
          </cell>
        </row>
        <row r="70">
          <cell r="AJ70">
            <v>0</v>
          </cell>
        </row>
        <row r="71">
          <cell r="AJ71">
            <v>0.58083917678581609</v>
          </cell>
        </row>
        <row r="72">
          <cell r="AJ72">
            <v>0.66234020806205463</v>
          </cell>
        </row>
        <row r="73">
          <cell r="AJ73">
            <v>0.58981055999477627</v>
          </cell>
        </row>
        <row r="74">
          <cell r="AJ74">
            <v>0.21749763332281477</v>
          </cell>
        </row>
        <row r="75">
          <cell r="AJ75">
            <v>0.50296820852794932</v>
          </cell>
        </row>
        <row r="76">
          <cell r="AJ76">
            <v>0.78661537228500444</v>
          </cell>
        </row>
        <row r="77">
          <cell r="AJ77">
            <v>0.70895497917827988</v>
          </cell>
        </row>
        <row r="78">
          <cell r="AJ78">
            <v>0.59029516213541366</v>
          </cell>
        </row>
        <row r="79">
          <cell r="AJ79">
            <v>0.55680493342332948</v>
          </cell>
        </row>
        <row r="80">
          <cell r="AJ80">
            <v>0.64976876556385632</v>
          </cell>
        </row>
        <row r="81">
          <cell r="AJ81">
            <v>0.64539484485306187</v>
          </cell>
        </row>
        <row r="82">
          <cell r="AJ82">
            <v>0.59563543003851094</v>
          </cell>
        </row>
        <row r="83">
          <cell r="AJ83">
            <v>0.59925830837255745</v>
          </cell>
        </row>
        <row r="84">
          <cell r="AJ84">
            <v>0.67437299417568053</v>
          </cell>
        </row>
        <row r="85">
          <cell r="AJ85">
            <v>0.62950852521130862</v>
          </cell>
        </row>
        <row r="86">
          <cell r="AJ86">
            <v>0.59606522762615377</v>
          </cell>
        </row>
        <row r="87">
          <cell r="AJ87">
            <v>0.5321478521478521</v>
          </cell>
        </row>
        <row r="88">
          <cell r="AJ88">
            <v>0.61242523518980496</v>
          </cell>
        </row>
        <row r="89">
          <cell r="AJ89">
            <v>0.57269855412903492</v>
          </cell>
        </row>
        <row r="90">
          <cell r="AJ90">
            <v>0.66065054885850905</v>
          </cell>
        </row>
        <row r="91">
          <cell r="AJ91">
            <v>0.64118889274119839</v>
          </cell>
        </row>
        <row r="92">
          <cell r="AJ92">
            <v>0.70412952192755929</v>
          </cell>
        </row>
        <row r="93">
          <cell r="AJ93">
            <v>0.59292853897579023</v>
          </cell>
        </row>
        <row r="94">
          <cell r="AJ94">
            <v>0.7729763647772433</v>
          </cell>
        </row>
        <row r="95">
          <cell r="AJ95">
            <v>0.73670550554972669</v>
          </cell>
        </row>
        <row r="96">
          <cell r="AJ96">
            <v>0.60361999852445714</v>
          </cell>
        </row>
        <row r="97">
          <cell r="AJ97">
            <v>0.73899371069182385</v>
          </cell>
        </row>
        <row r="98">
          <cell r="AJ98">
            <v>0.62732645729516745</v>
          </cell>
        </row>
        <row r="99">
          <cell r="AJ99">
            <v>0.71091975276031483</v>
          </cell>
        </row>
        <row r="100">
          <cell r="AJ100">
            <v>0.21498474332421622</v>
          </cell>
        </row>
        <row r="101">
          <cell r="AJ101">
            <v>0.60706232308208996</v>
          </cell>
        </row>
        <row r="102">
          <cell r="AJ102">
            <v>0.65689409218358008</v>
          </cell>
        </row>
        <row r="103">
          <cell r="AJ103">
            <v>0.65734265734265729</v>
          </cell>
        </row>
        <row r="104">
          <cell r="AJ104">
            <v>0.71509196126740393</v>
          </cell>
        </row>
        <row r="105">
          <cell r="AJ105">
            <v>0.57368183866606581</v>
          </cell>
        </row>
        <row r="106">
          <cell r="AJ106">
            <v>0.77542783338714882</v>
          </cell>
        </row>
        <row r="107">
          <cell r="AJ107">
            <v>0.55291025680549988</v>
          </cell>
        </row>
        <row r="108">
          <cell r="AJ108">
            <v>0.65454359009417029</v>
          </cell>
        </row>
        <row r="109">
          <cell r="AJ109">
            <v>0.58556972512353167</v>
          </cell>
        </row>
        <row r="110">
          <cell r="AJ110">
            <v>0.4500581885308399</v>
          </cell>
        </row>
        <row r="111">
          <cell r="AJ111">
            <v>0.75076570698058431</v>
          </cell>
        </row>
        <row r="112">
          <cell r="AJ112">
            <v>0.61933795023029259</v>
          </cell>
        </row>
        <row r="113">
          <cell r="AJ113">
            <v>0.78181370652976545</v>
          </cell>
        </row>
        <row r="114">
          <cell r="AJ114">
            <v>0.68012470541301284</v>
          </cell>
        </row>
        <row r="115">
          <cell r="AJ115">
            <v>0.6432472461353328</v>
          </cell>
        </row>
        <row r="116">
          <cell r="AJ116">
            <v>0.5500825269426195</v>
          </cell>
        </row>
        <row r="117">
          <cell r="AJ117">
            <v>0.64131611227361285</v>
          </cell>
        </row>
        <row r="118">
          <cell r="AJ118">
            <v>0.6864619838488496</v>
          </cell>
        </row>
        <row r="119">
          <cell r="AJ119">
            <v>0.64316081077374587</v>
          </cell>
        </row>
        <row r="120">
          <cell r="AJ120">
            <v>0.78310045005772988</v>
          </cell>
        </row>
        <row r="121">
          <cell r="AJ121">
            <v>0.73398812477541453</v>
          </cell>
        </row>
        <row r="122">
          <cell r="AJ122">
            <v>0.6284243712531945</v>
          </cell>
        </row>
        <row r="123">
          <cell r="AJ123">
            <v>0.70843269306359902</v>
          </cell>
        </row>
        <row r="124">
          <cell r="AJ124">
            <v>0.67863832975716087</v>
          </cell>
        </row>
        <row r="125">
          <cell r="AJ125">
            <v>0.70579716318098562</v>
          </cell>
        </row>
        <row r="126">
          <cell r="AJ126">
            <v>0.64094095834057596</v>
          </cell>
        </row>
        <row r="127">
          <cell r="AJ127">
            <v>0.52245748004165216</v>
          </cell>
        </row>
        <row r="128">
          <cell r="AJ128">
            <v>0.69428911211760835</v>
          </cell>
        </row>
        <row r="129">
          <cell r="AJ129">
            <v>1.0000349369388255</v>
          </cell>
        </row>
        <row r="130">
          <cell r="AJ130">
            <v>0.4980109135715543</v>
          </cell>
        </row>
        <row r="131">
          <cell r="AJ131">
            <v>0.66642780596764406</v>
          </cell>
        </row>
        <row r="132">
          <cell r="AJ132">
            <v>0.35206293706293706</v>
          </cell>
        </row>
        <row r="133">
          <cell r="AJ133">
            <v>0.71126923521925256</v>
          </cell>
        </row>
        <row r="134">
          <cell r="AJ134">
            <v>0.60379525768604148</v>
          </cell>
        </row>
        <row r="135">
          <cell r="AJ135">
            <v>0.62465048652276034</v>
          </cell>
        </row>
        <row r="136">
          <cell r="AJ136">
            <v>0.28993049450871455</v>
          </cell>
        </row>
        <row r="137">
          <cell r="AJ137">
            <v>0.89529569271963438</v>
          </cell>
        </row>
        <row r="138">
          <cell r="AJ138">
            <v>0.66085578446909665</v>
          </cell>
        </row>
        <row r="139">
          <cell r="AJ139">
            <v>0.33625866050808312</v>
          </cell>
        </row>
        <row r="140">
          <cell r="AJ140">
            <v>0.45245129202348455</v>
          </cell>
        </row>
        <row r="141">
          <cell r="AJ141">
            <v>0.82015150864229358</v>
          </cell>
        </row>
        <row r="142">
          <cell r="AJ142">
            <v>0.76602082169809971</v>
          </cell>
        </row>
        <row r="143">
          <cell r="AJ143">
            <v>0.59236024844720492</v>
          </cell>
        </row>
        <row r="144">
          <cell r="AJ144">
            <v>0.54397025236414431</v>
          </cell>
        </row>
        <row r="145">
          <cell r="AJ145">
            <v>0.60909466769931342</v>
          </cell>
        </row>
        <row r="146">
          <cell r="AJ146">
            <v>0.57956561504809967</v>
          </cell>
        </row>
        <row r="147">
          <cell r="AJ147">
            <v>0.51175790921595599</v>
          </cell>
        </row>
        <row r="148">
          <cell r="AJ148">
            <v>0.64429543398749356</v>
          </cell>
        </row>
        <row r="149">
          <cell r="AJ149">
            <v>0.60974184120798836</v>
          </cell>
        </row>
        <row r="150">
          <cell r="AJ150">
            <v>0.68530113649788527</v>
          </cell>
        </row>
        <row r="151">
          <cell r="AJ151">
            <v>0.31689810612936409</v>
          </cell>
        </row>
        <row r="152">
          <cell r="AJ152">
            <v>0.58383661560904454</v>
          </cell>
        </row>
        <row r="153">
          <cell r="AJ153">
            <v>0.3019528650087735</v>
          </cell>
        </row>
        <row r="154">
          <cell r="AJ154">
            <v>0.69840047900094093</v>
          </cell>
        </row>
        <row r="155">
          <cell r="AJ155">
            <v>0.45014607320845507</v>
          </cell>
        </row>
        <row r="156">
          <cell r="AJ156">
            <v>0.80886929460580914</v>
          </cell>
        </row>
        <row r="157">
          <cell r="AJ157">
            <v>0.77703179215210583</v>
          </cell>
        </row>
        <row r="158">
          <cell r="AJ158">
            <v>0.62190349579643123</v>
          </cell>
        </row>
        <row r="159">
          <cell r="AJ159">
            <v>0.78163319946452481</v>
          </cell>
        </row>
        <row r="160">
          <cell r="AJ160">
            <v>0.5959656733905444</v>
          </cell>
        </row>
        <row r="161">
          <cell r="AJ161">
            <v>0.59565002471576867</v>
          </cell>
        </row>
        <row r="162">
          <cell r="AJ162">
            <v>0.66827342271942092</v>
          </cell>
        </row>
        <row r="163">
          <cell r="AJ163">
            <v>0.71214515038864479</v>
          </cell>
        </row>
        <row r="164">
          <cell r="AJ164">
            <v>0.80062327360294638</v>
          </cell>
        </row>
        <row r="165">
          <cell r="AJ165">
            <v>0.67526727449437685</v>
          </cell>
        </row>
        <row r="166">
          <cell r="AJ166">
            <v>0.58031578947368423</v>
          </cell>
        </row>
        <row r="167">
          <cell r="AJ167">
            <v>0.85067913057229705</v>
          </cell>
        </row>
        <row r="168">
          <cell r="AJ168">
            <v>0.72799942731698009</v>
          </cell>
        </row>
        <row r="169">
          <cell r="AJ169">
            <v>0.63574330384622146</v>
          </cell>
        </row>
        <row r="170">
          <cell r="AJ170">
            <v>0.65022651766837813</v>
          </cell>
        </row>
        <row r="171">
          <cell r="AJ171">
            <v>0.71270274884753282</v>
          </cell>
        </row>
        <row r="172">
          <cell r="AJ172">
            <v>0.58317865794192592</v>
          </cell>
        </row>
        <row r="173">
          <cell r="AJ173">
            <v>0.79082609335885734</v>
          </cell>
        </row>
        <row r="174">
          <cell r="AJ174">
            <v>0.58424616404033713</v>
          </cell>
        </row>
        <row r="175">
          <cell r="AJ175">
            <v>0.62363945997976156</v>
          </cell>
        </row>
        <row r="176">
          <cell r="AJ176">
            <v>0.62786571708986583</v>
          </cell>
        </row>
        <row r="177">
          <cell r="AJ177">
            <v>0.53663612659378512</v>
          </cell>
        </row>
        <row r="178">
          <cell r="AJ178">
            <v>0.49678229084890518</v>
          </cell>
        </row>
        <row r="179">
          <cell r="AJ179">
            <v>0.21039701054978632</v>
          </cell>
        </row>
        <row r="180">
          <cell r="AJ180">
            <v>0.47386167973981252</v>
          </cell>
        </row>
        <row r="181">
          <cell r="AJ181">
            <v>0.73176464374372785</v>
          </cell>
        </row>
        <row r="182">
          <cell r="AJ182">
            <v>0.65870307167235498</v>
          </cell>
        </row>
        <row r="183">
          <cell r="AJ183">
            <v>0.7782118922001996</v>
          </cell>
        </row>
        <row r="184">
          <cell r="AJ184">
            <v>0.62038730248042384</v>
          </cell>
        </row>
        <row r="185">
          <cell r="AJ185">
            <v>0.56667954617303029</v>
          </cell>
        </row>
        <row r="186">
          <cell r="AJ186">
            <v>0.67429117476291855</v>
          </cell>
        </row>
        <row r="187">
          <cell r="AJ187">
            <v>0.8494269311281063</v>
          </cell>
        </row>
        <row r="188">
          <cell r="AJ188">
            <v>0.50540703852645175</v>
          </cell>
        </row>
        <row r="189">
          <cell r="AJ189">
            <v>0.61008827088014594</v>
          </cell>
        </row>
        <row r="190">
          <cell r="AJ190">
            <v>0.51179009205625114</v>
          </cell>
        </row>
        <row r="191">
          <cell r="AJ191">
            <v>0.73969318207046597</v>
          </cell>
        </row>
        <row r="192">
          <cell r="AJ192">
            <v>0.50016019772976927</v>
          </cell>
        </row>
        <row r="193">
          <cell r="AJ193">
            <v>0.72632823192733609</v>
          </cell>
        </row>
        <row r="194">
          <cell r="AJ194">
            <v>0.80328952199133563</v>
          </cell>
        </row>
        <row r="195">
          <cell r="AJ195">
            <v>0.56496266826530062</v>
          </cell>
        </row>
        <row r="196">
          <cell r="AJ196">
            <v>0.6289708853385555</v>
          </cell>
        </row>
        <row r="197">
          <cell r="AJ197">
            <v>0.67272362212629255</v>
          </cell>
        </row>
        <row r="198">
          <cell r="AJ198">
            <v>0.86312033009925282</v>
          </cell>
        </row>
        <row r="199">
          <cell r="AJ199">
            <v>0.63029162746942613</v>
          </cell>
        </row>
        <row r="200">
          <cell r="AJ200">
            <v>0.31811243403550088</v>
          </cell>
        </row>
        <row r="201">
          <cell r="AJ201">
            <v>0.55536905088152</v>
          </cell>
        </row>
        <row r="202">
          <cell r="AJ202">
            <v>0.74960433713843144</v>
          </cell>
        </row>
        <row r="203">
          <cell r="AJ203">
            <v>0.56304833332266802</v>
          </cell>
        </row>
        <row r="204">
          <cell r="AJ204">
            <v>0.72816874882290161</v>
          </cell>
        </row>
        <row r="205">
          <cell r="AJ205">
            <v>0.71934703475095529</v>
          </cell>
        </row>
        <row r="206">
          <cell r="AJ206">
            <v>0.77655819559228645</v>
          </cell>
        </row>
        <row r="207">
          <cell r="AJ207">
            <v>0.88577471059661617</v>
          </cell>
        </row>
        <row r="208">
          <cell r="AJ208">
            <v>0.64139616654517384</v>
          </cell>
        </row>
        <row r="209">
          <cell r="AJ209">
            <v>0.58883744950845673</v>
          </cell>
        </row>
        <row r="210">
          <cell r="AJ210">
            <v>0.33918181371183193</v>
          </cell>
        </row>
        <row r="211">
          <cell r="AJ211">
            <v>0.715599620293218</v>
          </cell>
        </row>
        <row r="212">
          <cell r="AJ212">
            <v>0.73175328754955693</v>
          </cell>
        </row>
        <row r="213">
          <cell r="AJ213">
            <v>0.76105529526720617</v>
          </cell>
        </row>
        <row r="214">
          <cell r="AJ214">
            <v>0.46961124292754153</v>
          </cell>
        </row>
        <row r="215">
          <cell r="AJ215">
            <v>0.62484968522317319</v>
          </cell>
        </row>
        <row r="216">
          <cell r="AJ216">
            <v>0.66951693953639169</v>
          </cell>
        </row>
        <row r="217">
          <cell r="AJ217">
            <v>0.64491380088455641</v>
          </cell>
        </row>
        <row r="218">
          <cell r="AJ218">
            <v>0.49616260879607754</v>
          </cell>
        </row>
        <row r="219">
          <cell r="AJ219">
            <v>0.53261544833298824</v>
          </cell>
        </row>
        <row r="220">
          <cell r="AJ220">
            <v>0.61888377270657291</v>
          </cell>
        </row>
        <row r="221">
          <cell r="AJ221">
            <v>0</v>
          </cell>
        </row>
        <row r="222">
          <cell r="AJ222">
            <v>0.65154509195388366</v>
          </cell>
        </row>
        <row r="223">
          <cell r="AJ223">
            <v>0.61239595908253386</v>
          </cell>
        </row>
        <row r="224">
          <cell r="AJ224">
            <v>0.6046842811121711</v>
          </cell>
        </row>
        <row r="225">
          <cell r="AJ225">
            <v>0.71636597248246692</v>
          </cell>
        </row>
        <row r="226">
          <cell r="AJ226">
            <v>0.71166134185303509</v>
          </cell>
        </row>
        <row r="227">
          <cell r="AJ227">
            <v>0.69337316158983242</v>
          </cell>
        </row>
        <row r="228">
          <cell r="AJ228">
            <v>0.69564445496508465</v>
          </cell>
        </row>
        <row r="229">
          <cell r="AJ229">
            <v>0.6296279675088633</v>
          </cell>
        </row>
        <row r="230">
          <cell r="AJ230">
            <v>0.70073134424956318</v>
          </cell>
        </row>
        <row r="231">
          <cell r="AJ231">
            <v>1.1909890109890109</v>
          </cell>
        </row>
        <row r="232">
          <cell r="AJ232">
            <v>0.73632735979104691</v>
          </cell>
        </row>
        <row r="233">
          <cell r="AJ233">
            <v>0.53412999679381878</v>
          </cell>
        </row>
        <row r="234">
          <cell r="AJ234">
            <v>0.82540634558867632</v>
          </cell>
        </row>
        <row r="235">
          <cell r="AJ235">
            <v>0.29027529951567677</v>
          </cell>
        </row>
        <row r="236">
          <cell r="AJ236">
            <v>0.71134534399840521</v>
          </cell>
        </row>
        <row r="237">
          <cell r="AJ237">
            <v>0.65905459646935038</v>
          </cell>
        </row>
        <row r="238">
          <cell r="AJ238">
            <v>0.72099889285274943</v>
          </cell>
        </row>
        <row r="239">
          <cell r="AJ239">
            <v>0.705205770251363</v>
          </cell>
        </row>
        <row r="240">
          <cell r="AJ240">
            <v>0.42287507002801122</v>
          </cell>
        </row>
        <row r="241">
          <cell r="AJ241">
            <v>0.8356627017841971</v>
          </cell>
        </row>
        <row r="242">
          <cell r="AJ242">
            <v>0.6923298523586604</v>
          </cell>
        </row>
        <row r="243">
          <cell r="AJ243">
            <v>0.72537249437238716</v>
          </cell>
        </row>
        <row r="244">
          <cell r="AJ244">
            <v>0.82497126638988572</v>
          </cell>
        </row>
        <row r="245">
          <cell r="AJ245">
            <v>0.86980044969083758</v>
          </cell>
        </row>
        <row r="246">
          <cell r="AJ246">
            <v>0.8282243522824333</v>
          </cell>
        </row>
        <row r="247">
          <cell r="AJ247">
            <v>0</v>
          </cell>
        </row>
        <row r="248">
          <cell r="AJ248">
            <v>0.68135790592881373</v>
          </cell>
        </row>
        <row r="249">
          <cell r="AJ249">
            <v>0.53551110295467064</v>
          </cell>
        </row>
        <row r="250">
          <cell r="AJ250">
            <v>0.58781046327285535</v>
          </cell>
        </row>
        <row r="251">
          <cell r="AJ251">
            <v>0.44111305629779785</v>
          </cell>
        </row>
        <row r="252">
          <cell r="AJ252">
            <v>0.65170924529683039</v>
          </cell>
        </row>
        <row r="253">
          <cell r="AJ253">
            <v>0.6784009546539379</v>
          </cell>
        </row>
        <row r="254">
          <cell r="AJ254">
            <v>0.77903547575678722</v>
          </cell>
        </row>
        <row r="255">
          <cell r="AJ255">
            <v>0.6690684508492023</v>
          </cell>
        </row>
        <row r="256">
          <cell r="AJ256">
            <v>0.48036142356629175</v>
          </cell>
        </row>
        <row r="257">
          <cell r="AJ257">
            <v>0.51060535686638797</v>
          </cell>
        </row>
        <row r="258">
          <cell r="AJ258">
            <v>0.6811804341336517</v>
          </cell>
        </row>
        <row r="259">
          <cell r="AJ259">
            <v>0.79365746719120689</v>
          </cell>
        </row>
        <row r="260">
          <cell r="AJ260">
            <v>0.31207190806690183</v>
          </cell>
        </row>
        <row r="261">
          <cell r="AJ261">
            <v>0.48719805817640843</v>
          </cell>
        </row>
        <row r="262">
          <cell r="AJ262">
            <v>0.64376924940305225</v>
          </cell>
        </row>
        <row r="263">
          <cell r="AJ263">
            <v>0.32198116843786134</v>
          </cell>
        </row>
        <row r="264">
          <cell r="AJ264">
            <v>0.4105289073078659</v>
          </cell>
        </row>
        <row r="265">
          <cell r="AJ265">
            <v>0.59823662335566141</v>
          </cell>
        </row>
        <row r="266">
          <cell r="AJ266">
            <v>0.7657804471897639</v>
          </cell>
        </row>
        <row r="267">
          <cell r="AJ267">
            <v>0.6403042295325253</v>
          </cell>
        </row>
        <row r="268">
          <cell r="AJ268">
            <v>0.70092018707935666</v>
          </cell>
        </row>
        <row r="269">
          <cell r="AJ269">
            <v>0.38609295690541751</v>
          </cell>
        </row>
        <row r="270">
          <cell r="AJ270">
            <v>0.67478029967756215</v>
          </cell>
        </row>
        <row r="271">
          <cell r="AJ271">
            <v>0.62264084258146601</v>
          </cell>
        </row>
        <row r="272">
          <cell r="AJ272">
            <v>0.50262202843859694</v>
          </cell>
        </row>
        <row r="273">
          <cell r="AJ273">
            <v>0.42178226908408623</v>
          </cell>
        </row>
        <row r="274">
          <cell r="AJ274">
            <v>0.71182379504193161</v>
          </cell>
        </row>
        <row r="275">
          <cell r="AJ275">
            <v>0.6479621972829297</v>
          </cell>
        </row>
        <row r="276">
          <cell r="AJ276">
            <v>0.65417454412392506</v>
          </cell>
        </row>
        <row r="277">
          <cell r="AJ277">
            <v>0.36490327133028871</v>
          </cell>
        </row>
        <row r="278">
          <cell r="AJ278">
            <v>0.63380941841238425</v>
          </cell>
        </row>
        <row r="279">
          <cell r="AJ279">
            <v>0.37305138568129331</v>
          </cell>
        </row>
        <row r="280">
          <cell r="AJ280">
            <v>0.66531805563758784</v>
          </cell>
        </row>
        <row r="281">
          <cell r="AJ281">
            <v>0.60121599501130252</v>
          </cell>
        </row>
        <row r="282">
          <cell r="AJ282">
            <v>0.78812101910828025</v>
          </cell>
        </row>
        <row r="283">
          <cell r="AJ283">
            <v>0.54479050421020592</v>
          </cell>
        </row>
        <row r="284">
          <cell r="AJ284">
            <v>0.57636193034423122</v>
          </cell>
        </row>
        <row r="285">
          <cell r="AJ285">
            <v>0.8093778978349393</v>
          </cell>
        </row>
        <row r="286">
          <cell r="AJ286">
            <v>0.69980446639909433</v>
          </cell>
        </row>
        <row r="287">
          <cell r="AJ287">
            <v>0.68580847048706495</v>
          </cell>
        </row>
        <row r="288">
          <cell r="AJ288">
            <v>0.71422915511917018</v>
          </cell>
        </row>
        <row r="289">
          <cell r="AJ289">
            <v>0.30254919499105548</v>
          </cell>
        </row>
        <row r="290">
          <cell r="AJ290">
            <v>0.52636645630548717</v>
          </cell>
        </row>
        <row r="291">
          <cell r="AJ291">
            <v>0.73123389444797693</v>
          </cell>
        </row>
        <row r="292">
          <cell r="AJ292">
            <v>0.64176354577537886</v>
          </cell>
        </row>
        <row r="293">
          <cell r="AJ293">
            <v>0.56065375302663434</v>
          </cell>
        </row>
        <row r="294">
          <cell r="AJ294">
            <v>0.64704002272807981</v>
          </cell>
        </row>
        <row r="295">
          <cell r="AJ295">
            <v>0.62530391552055742</v>
          </cell>
        </row>
        <row r="296">
          <cell r="AJ296">
            <v>0.67098096316669364</v>
          </cell>
        </row>
        <row r="297">
          <cell r="AJ297">
            <v>0.59083538600552055</v>
          </cell>
        </row>
        <row r="298">
          <cell r="AJ298">
            <v>0.61897527965750587</v>
          </cell>
        </row>
        <row r="299">
          <cell r="AJ299">
            <v>0.65911933298593017</v>
          </cell>
        </row>
        <row r="300">
          <cell r="AJ300">
            <v>0.65284796746330565</v>
          </cell>
        </row>
        <row r="301">
          <cell r="AJ301">
            <v>0.42279395664550035</v>
          </cell>
        </row>
        <row r="302">
          <cell r="AJ302">
            <v>0.59958109796428305</v>
          </cell>
        </row>
        <row r="303">
          <cell r="AJ303">
            <v>0.69953544871058293</v>
          </cell>
        </row>
        <row r="304">
          <cell r="AJ304" t="e">
            <v>#DIV/0!</v>
          </cell>
        </row>
        <row r="305">
          <cell r="AJ305" t="e">
            <v>#DIV/0!</v>
          </cell>
        </row>
        <row r="306">
          <cell r="AJ306" t="e">
            <v>#DIV/0!</v>
          </cell>
        </row>
        <row r="307">
          <cell r="AJ307" t="e">
            <v>#DIV/0!</v>
          </cell>
        </row>
        <row r="308">
          <cell r="AJ308" t="e">
            <v>#DIV/0!</v>
          </cell>
        </row>
        <row r="309">
          <cell r="AJ309" t="e">
            <v>#DIV/0!</v>
          </cell>
        </row>
        <row r="310">
          <cell r="AJ310" t="e">
            <v>#DIV/0!</v>
          </cell>
        </row>
        <row r="311">
          <cell r="AJ311" t="e">
            <v>#DIV/0!</v>
          </cell>
        </row>
        <row r="312">
          <cell r="AJ312" t="e">
            <v>#DIV/0!</v>
          </cell>
        </row>
        <row r="313">
          <cell r="AJ313" t="e">
            <v>#DIV/0!</v>
          </cell>
        </row>
        <row r="314">
          <cell r="AJ314" t="e">
            <v>#DIV/0!</v>
          </cell>
        </row>
        <row r="315">
          <cell r="AJ315" t="e">
            <v>#DIV/0!</v>
          </cell>
        </row>
        <row r="316">
          <cell r="AJ316" t="e">
            <v>#DIV/0!</v>
          </cell>
        </row>
        <row r="317">
          <cell r="AJ317" t="e">
            <v>#DIV/0!</v>
          </cell>
        </row>
        <row r="318">
          <cell r="AJ318" t="e">
            <v>#DIV/0!</v>
          </cell>
        </row>
        <row r="319">
          <cell r="AJ319" t="e">
            <v>#DIV/0!</v>
          </cell>
        </row>
        <row r="320">
          <cell r="AJ320" t="e">
            <v>#DIV/0!</v>
          </cell>
        </row>
        <row r="321">
          <cell r="AJ321" t="e">
            <v>#DIV/0!</v>
          </cell>
        </row>
        <row r="322">
          <cell r="AJ322" t="e">
            <v>#DIV/0!</v>
          </cell>
        </row>
        <row r="323">
          <cell r="AJ323" t="e">
            <v>#DIV/0!</v>
          </cell>
        </row>
        <row r="324">
          <cell r="AJ324" t="e">
            <v>#DIV/0!</v>
          </cell>
        </row>
        <row r="325">
          <cell r="AJ325" t="e">
            <v>#DIV/0!</v>
          </cell>
        </row>
        <row r="326">
          <cell r="AJ326" t="e">
            <v>#DIV/0!</v>
          </cell>
        </row>
        <row r="327">
          <cell r="AJ327" t="e">
            <v>#DIV/0!</v>
          </cell>
        </row>
        <row r="328">
          <cell r="AJ328" t="e">
            <v>#DIV/0!</v>
          </cell>
        </row>
        <row r="329">
          <cell r="AJ329" t="e">
            <v>#DIV/0!</v>
          </cell>
        </row>
        <row r="330">
          <cell r="AJ330" t="e">
            <v>#DIV/0!</v>
          </cell>
        </row>
        <row r="331">
          <cell r="AJ331" t="e">
            <v>#DIV/0!</v>
          </cell>
        </row>
        <row r="332">
          <cell r="AJ332" t="e">
            <v>#DIV/0!</v>
          </cell>
        </row>
        <row r="333">
          <cell r="AJ333" t="e">
            <v>#DIV/0!</v>
          </cell>
        </row>
        <row r="334">
          <cell r="AJ334" t="e">
            <v>#DIV/0!</v>
          </cell>
        </row>
        <row r="335">
          <cell r="AJ335" t="e">
            <v>#DIV/0!</v>
          </cell>
        </row>
        <row r="336">
          <cell r="AJ336" t="e">
            <v>#DIV/0!</v>
          </cell>
        </row>
        <row r="337">
          <cell r="AJ337" t="e">
            <v>#DIV/0!</v>
          </cell>
        </row>
        <row r="338">
          <cell r="AJ338" t="e">
            <v>#DIV/0!</v>
          </cell>
        </row>
        <row r="339">
          <cell r="AJ339" t="e">
            <v>#DIV/0!</v>
          </cell>
        </row>
        <row r="340">
          <cell r="AJ340" t="e">
            <v>#DIV/0!</v>
          </cell>
        </row>
        <row r="341">
          <cell r="AJ341" t="e">
            <v>#DIV/0!</v>
          </cell>
        </row>
        <row r="342">
          <cell r="AJ342" t="e">
            <v>#DIV/0!</v>
          </cell>
        </row>
        <row r="343">
          <cell r="AJ343" t="e">
            <v>#DIV/0!</v>
          </cell>
        </row>
        <row r="344">
          <cell r="AJ344" t="e">
            <v>#DIV/0!</v>
          </cell>
        </row>
        <row r="345">
          <cell r="AJ345" t="e">
            <v>#DIV/0!</v>
          </cell>
        </row>
        <row r="346">
          <cell r="AJ346" t="e">
            <v>#DIV/0!</v>
          </cell>
        </row>
        <row r="347">
          <cell r="AJ347" t="e">
            <v>#DIV/0!</v>
          </cell>
        </row>
        <row r="348">
          <cell r="AJ348" t="e">
            <v>#DIV/0!</v>
          </cell>
        </row>
        <row r="349">
          <cell r="AJ349" t="e">
            <v>#DIV/0!</v>
          </cell>
        </row>
        <row r="350">
          <cell r="AJ350" t="e">
            <v>#DIV/0!</v>
          </cell>
        </row>
        <row r="351">
          <cell r="AJ351" t="e">
            <v>#DIV/0!</v>
          </cell>
        </row>
        <row r="352">
          <cell r="AJ352" t="e">
            <v>#DIV/0!</v>
          </cell>
        </row>
        <row r="353">
          <cell r="AJ353" t="e">
            <v>#DIV/0!</v>
          </cell>
        </row>
        <row r="354">
          <cell r="AJ354" t="e">
            <v>#DIV/0!</v>
          </cell>
        </row>
        <row r="355">
          <cell r="AJ355" t="e">
            <v>#DIV/0!</v>
          </cell>
        </row>
        <row r="356">
          <cell r="AJ356" t="e">
            <v>#DIV/0!</v>
          </cell>
        </row>
        <row r="357">
          <cell r="AJ357" t="e">
            <v>#DIV/0!</v>
          </cell>
        </row>
        <row r="358">
          <cell r="AJ358" t="e">
            <v>#DIV/0!</v>
          </cell>
        </row>
        <row r="359">
          <cell r="AJ359" t="e">
            <v>#DIV/0!</v>
          </cell>
        </row>
        <row r="360">
          <cell r="AJ360" t="e">
            <v>#DIV/0!</v>
          </cell>
        </row>
        <row r="361">
          <cell r="AJ361" t="e">
            <v>#DIV/0!</v>
          </cell>
        </row>
        <row r="362">
          <cell r="AJ362" t="e">
            <v>#DIV/0!</v>
          </cell>
        </row>
        <row r="363">
          <cell r="AJ363" t="e">
            <v>#DIV/0!</v>
          </cell>
        </row>
        <row r="364">
          <cell r="AJ364" t="e">
            <v>#DIV/0!</v>
          </cell>
        </row>
        <row r="365">
          <cell r="AJ365" t="e">
            <v>#DIV/0!</v>
          </cell>
        </row>
        <row r="366">
          <cell r="AJ366" t="e">
            <v>#DIV/0!</v>
          </cell>
        </row>
        <row r="367">
          <cell r="AJ367" t="e">
            <v>#DIV/0!</v>
          </cell>
        </row>
        <row r="368">
          <cell r="AJ368" t="e">
            <v>#DIV/0!</v>
          </cell>
        </row>
        <row r="369">
          <cell r="AJ369" t="e">
            <v>#DIV/0!</v>
          </cell>
        </row>
        <row r="370">
          <cell r="AJ370" t="e">
            <v>#DIV/0!</v>
          </cell>
        </row>
        <row r="371">
          <cell r="AJ371" t="e">
            <v>#DIV/0!</v>
          </cell>
        </row>
        <row r="372">
          <cell r="AJ372" t="e">
            <v>#DIV/0!</v>
          </cell>
        </row>
        <row r="373">
          <cell r="AJ373" t="e">
            <v>#DIV/0!</v>
          </cell>
        </row>
        <row r="374">
          <cell r="AJ374" t="e">
            <v>#DIV/0!</v>
          </cell>
        </row>
        <row r="375">
          <cell r="AJ375" t="e">
            <v>#DIV/0!</v>
          </cell>
        </row>
        <row r="376">
          <cell r="AJ376" t="e">
            <v>#DIV/0!</v>
          </cell>
        </row>
        <row r="377">
          <cell r="AJ377" t="e">
            <v>#DIV/0!</v>
          </cell>
        </row>
        <row r="378">
          <cell r="AJ378" t="e">
            <v>#DIV/0!</v>
          </cell>
        </row>
        <row r="379">
          <cell r="AJ379" t="e">
            <v>#DIV/0!</v>
          </cell>
        </row>
        <row r="380">
          <cell r="AJ380" t="e">
            <v>#DIV/0!</v>
          </cell>
        </row>
        <row r="381">
          <cell r="AJ381" t="e">
            <v>#DIV/0!</v>
          </cell>
        </row>
        <row r="382">
          <cell r="AJ382" t="e">
            <v>#DIV/0!</v>
          </cell>
        </row>
        <row r="383">
          <cell r="AJ383" t="e">
            <v>#DIV/0!</v>
          </cell>
        </row>
        <row r="384">
          <cell r="AJ384" t="e">
            <v>#DIV/0!</v>
          </cell>
        </row>
        <row r="385">
          <cell r="AJ385" t="e">
            <v>#DIV/0!</v>
          </cell>
        </row>
        <row r="386">
          <cell r="AJ386" t="e">
            <v>#DIV/0!</v>
          </cell>
        </row>
        <row r="387">
          <cell r="AJ387" t="e">
            <v>#DIV/0!</v>
          </cell>
        </row>
        <row r="388">
          <cell r="AJ388" t="e">
            <v>#DIV/0!</v>
          </cell>
        </row>
        <row r="389">
          <cell r="AJ389" t="e">
            <v>#DIV/0!</v>
          </cell>
        </row>
        <row r="390">
          <cell r="AJ390" t="e">
            <v>#DIV/0!</v>
          </cell>
        </row>
        <row r="391">
          <cell r="AJ391" t="e">
            <v>#DIV/0!</v>
          </cell>
        </row>
        <row r="392">
          <cell r="AJ392" t="e">
            <v>#DIV/0!</v>
          </cell>
        </row>
        <row r="393">
          <cell r="AJ393" t="e">
            <v>#DIV/0!</v>
          </cell>
        </row>
        <row r="394">
          <cell r="AJ394" t="e">
            <v>#DIV/0!</v>
          </cell>
        </row>
        <row r="395">
          <cell r="AJ395" t="e">
            <v>#DIV/0!</v>
          </cell>
        </row>
        <row r="396">
          <cell r="AJ396" t="e">
            <v>#DIV/0!</v>
          </cell>
        </row>
        <row r="397">
          <cell r="AJ397" t="e">
            <v>#DIV/0!</v>
          </cell>
        </row>
        <row r="398">
          <cell r="AJ398" t="e">
            <v>#DIV/0!</v>
          </cell>
        </row>
        <row r="399">
          <cell r="AJ399" t="e">
            <v>#DIV/0!</v>
          </cell>
        </row>
        <row r="400">
          <cell r="AJ400" t="e">
            <v>#DIV/0!</v>
          </cell>
        </row>
        <row r="401">
          <cell r="AJ401" t="e">
            <v>#DIV/0!</v>
          </cell>
        </row>
        <row r="402">
          <cell r="AJ402" t="e">
            <v>#DIV/0!</v>
          </cell>
        </row>
        <row r="403">
          <cell r="AJ403" t="e">
            <v>#DIV/0!</v>
          </cell>
        </row>
        <row r="404">
          <cell r="AJ404" t="e">
            <v>#DIV/0!</v>
          </cell>
        </row>
        <row r="405">
          <cell r="AJ405" t="e">
            <v>#DIV/0!</v>
          </cell>
        </row>
        <row r="406">
          <cell r="AJ406" t="e">
            <v>#DIV/0!</v>
          </cell>
        </row>
        <row r="407">
          <cell r="AJ407" t="e">
            <v>#DIV/0!</v>
          </cell>
        </row>
        <row r="408">
          <cell r="AJ408" t="e">
            <v>#DIV/0!</v>
          </cell>
        </row>
        <row r="409">
          <cell r="AJ409" t="e">
            <v>#DIV/0!</v>
          </cell>
        </row>
        <row r="410">
          <cell r="AJ410" t="e">
            <v>#DIV/0!</v>
          </cell>
        </row>
        <row r="411">
          <cell r="AJ411" t="e">
            <v>#DIV/0!</v>
          </cell>
        </row>
        <row r="412">
          <cell r="AJ412" t="e">
            <v>#DIV/0!</v>
          </cell>
        </row>
        <row r="413">
          <cell r="AJ413" t="e">
            <v>#DIV/0!</v>
          </cell>
        </row>
        <row r="414">
          <cell r="AJ414" t="e">
            <v>#DIV/0!</v>
          </cell>
        </row>
        <row r="415">
          <cell r="AJ415" t="e">
            <v>#DIV/0!</v>
          </cell>
        </row>
        <row r="416">
          <cell r="AJ416" t="e">
            <v>#DIV/0!</v>
          </cell>
        </row>
        <row r="417">
          <cell r="AJ417" t="e">
            <v>#DIV/0!</v>
          </cell>
        </row>
        <row r="418">
          <cell r="AJ418" t="e">
            <v>#DIV/0!</v>
          </cell>
        </row>
        <row r="419">
          <cell r="AJ419" t="e">
            <v>#DIV/0!</v>
          </cell>
        </row>
        <row r="420">
          <cell r="AJ420" t="e">
            <v>#DIV/0!</v>
          </cell>
        </row>
        <row r="421">
          <cell r="AJ421" t="e">
            <v>#DIV/0!</v>
          </cell>
        </row>
        <row r="422">
          <cell r="AJ422" t="e">
            <v>#DIV/0!</v>
          </cell>
        </row>
        <row r="423">
          <cell r="AJ423" t="e">
            <v>#DIV/0!</v>
          </cell>
        </row>
        <row r="424">
          <cell r="AJ424" t="e">
            <v>#DIV/0!</v>
          </cell>
        </row>
        <row r="425">
          <cell r="AJ425" t="e">
            <v>#DIV/0!</v>
          </cell>
        </row>
        <row r="426">
          <cell r="AJ426" t="e">
            <v>#DIV/0!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BD295-9E28-455F-AE69-1501F3C0AAE1}">
  <sheetPr codeName="Sheet31">
    <tabColor theme="0" tint="-0.34998626667073579"/>
  </sheetPr>
  <dimension ref="B1:AE223"/>
  <sheetViews>
    <sheetView zoomScale="87" zoomScaleNormal="87" workbookViewId="0">
      <selection activeCell="E27" sqref="E27"/>
    </sheetView>
  </sheetViews>
  <sheetFormatPr defaultColWidth="8.6640625" defaultRowHeight="13.8"/>
  <cols>
    <col min="1" max="1" width="3.33203125" style="35" customWidth="1"/>
    <col min="2" max="2" width="4" style="35" customWidth="1"/>
    <col min="3" max="3" width="42.6640625" style="35" bestFit="1" customWidth="1"/>
    <col min="4" max="4" width="11.33203125" style="35" customWidth="1"/>
    <col min="5" max="5" width="10.6640625" style="35" bestFit="1" customWidth="1"/>
    <col min="6" max="6" width="8.109375" style="35" bestFit="1" customWidth="1"/>
    <col min="7" max="7" width="9" style="35" bestFit="1" customWidth="1"/>
    <col min="8" max="8" width="11.6640625" style="35" bestFit="1" customWidth="1"/>
    <col min="9" max="9" width="21.33203125" style="35" bestFit="1" customWidth="1"/>
    <col min="10" max="10" width="18.33203125" style="35" bestFit="1" customWidth="1"/>
    <col min="11" max="11" width="10.6640625" style="35" bestFit="1" customWidth="1"/>
    <col min="12" max="12" width="8" style="35" bestFit="1" customWidth="1"/>
    <col min="13" max="13" width="8.6640625" style="35" bestFit="1" customWidth="1"/>
    <col min="14" max="14" width="11.33203125" style="35" bestFit="1" customWidth="1"/>
    <col min="15" max="15" width="8" style="35" bestFit="1" customWidth="1"/>
    <col min="16" max="16" width="9.109375" style="35" bestFit="1" customWidth="1"/>
    <col min="17" max="17" width="23.5546875" style="35" customWidth="1"/>
    <col min="18" max="254" width="8.6640625" style="35"/>
    <col min="255" max="255" width="3.33203125" style="35" customWidth="1"/>
    <col min="256" max="256" width="4" style="35" customWidth="1"/>
    <col min="257" max="257" width="27.6640625" style="35" customWidth="1"/>
    <col min="258" max="258" width="8.44140625" style="35" customWidth="1"/>
    <col min="259" max="259" width="8.6640625" style="35"/>
    <col min="260" max="261" width="3.33203125" style="35" customWidth="1"/>
    <col min="262" max="262" width="3" style="35" customWidth="1"/>
    <col min="263" max="263" width="15.33203125" style="35" bestFit="1" customWidth="1"/>
    <col min="264" max="269" width="9.6640625" style="35" customWidth="1"/>
    <col min="270" max="510" width="8.6640625" style="35"/>
    <col min="511" max="511" width="3.33203125" style="35" customWidth="1"/>
    <col min="512" max="512" width="4" style="35" customWidth="1"/>
    <col min="513" max="513" width="27.6640625" style="35" customWidth="1"/>
    <col min="514" max="514" width="8.44140625" style="35" customWidth="1"/>
    <col min="515" max="515" width="8.6640625" style="35"/>
    <col min="516" max="517" width="3.33203125" style="35" customWidth="1"/>
    <col min="518" max="518" width="3" style="35" customWidth="1"/>
    <col min="519" max="519" width="15.33203125" style="35" bestFit="1" customWidth="1"/>
    <col min="520" max="525" width="9.6640625" style="35" customWidth="1"/>
    <col min="526" max="766" width="8.6640625" style="35"/>
    <col min="767" max="767" width="3.33203125" style="35" customWidth="1"/>
    <col min="768" max="768" width="4" style="35" customWidth="1"/>
    <col min="769" max="769" width="27.6640625" style="35" customWidth="1"/>
    <col min="770" max="770" width="8.44140625" style="35" customWidth="1"/>
    <col min="771" max="771" width="8.6640625" style="35"/>
    <col min="772" max="773" width="3.33203125" style="35" customWidth="1"/>
    <col min="774" max="774" width="3" style="35" customWidth="1"/>
    <col min="775" max="775" width="15.33203125" style="35" bestFit="1" customWidth="1"/>
    <col min="776" max="781" width="9.6640625" style="35" customWidth="1"/>
    <col min="782" max="1022" width="8.6640625" style="35"/>
    <col min="1023" max="1023" width="3.33203125" style="35" customWidth="1"/>
    <col min="1024" max="1024" width="4" style="35" customWidth="1"/>
    <col min="1025" max="1025" width="27.6640625" style="35" customWidth="1"/>
    <col min="1026" max="1026" width="8.44140625" style="35" customWidth="1"/>
    <col min="1027" max="1027" width="8.6640625" style="35"/>
    <col min="1028" max="1029" width="3.33203125" style="35" customWidth="1"/>
    <col min="1030" max="1030" width="3" style="35" customWidth="1"/>
    <col min="1031" max="1031" width="15.33203125" style="35" bestFit="1" customWidth="1"/>
    <col min="1032" max="1037" width="9.6640625" style="35" customWidth="1"/>
    <col min="1038" max="1278" width="8.6640625" style="35"/>
    <col min="1279" max="1279" width="3.33203125" style="35" customWidth="1"/>
    <col min="1280" max="1280" width="4" style="35" customWidth="1"/>
    <col min="1281" max="1281" width="27.6640625" style="35" customWidth="1"/>
    <col min="1282" max="1282" width="8.44140625" style="35" customWidth="1"/>
    <col min="1283" max="1283" width="8.6640625" style="35"/>
    <col min="1284" max="1285" width="3.33203125" style="35" customWidth="1"/>
    <col min="1286" max="1286" width="3" style="35" customWidth="1"/>
    <col min="1287" max="1287" width="15.33203125" style="35" bestFit="1" customWidth="1"/>
    <col min="1288" max="1293" width="9.6640625" style="35" customWidth="1"/>
    <col min="1294" max="1534" width="8.6640625" style="35"/>
    <col min="1535" max="1535" width="3.33203125" style="35" customWidth="1"/>
    <col min="1536" max="1536" width="4" style="35" customWidth="1"/>
    <col min="1537" max="1537" width="27.6640625" style="35" customWidth="1"/>
    <col min="1538" max="1538" width="8.44140625" style="35" customWidth="1"/>
    <col min="1539" max="1539" width="8.6640625" style="35"/>
    <col min="1540" max="1541" width="3.33203125" style="35" customWidth="1"/>
    <col min="1542" max="1542" width="3" style="35" customWidth="1"/>
    <col min="1543" max="1543" width="15.33203125" style="35" bestFit="1" customWidth="1"/>
    <col min="1544" max="1549" width="9.6640625" style="35" customWidth="1"/>
    <col min="1550" max="1790" width="8.6640625" style="35"/>
    <col min="1791" max="1791" width="3.33203125" style="35" customWidth="1"/>
    <col min="1792" max="1792" width="4" style="35" customWidth="1"/>
    <col min="1793" max="1793" width="27.6640625" style="35" customWidth="1"/>
    <col min="1794" max="1794" width="8.44140625" style="35" customWidth="1"/>
    <col min="1795" max="1795" width="8.6640625" style="35"/>
    <col min="1796" max="1797" width="3.33203125" style="35" customWidth="1"/>
    <col min="1798" max="1798" width="3" style="35" customWidth="1"/>
    <col min="1799" max="1799" width="15.33203125" style="35" bestFit="1" customWidth="1"/>
    <col min="1800" max="1805" width="9.6640625" style="35" customWidth="1"/>
    <col min="1806" max="2046" width="8.6640625" style="35"/>
    <col min="2047" max="2047" width="3.33203125" style="35" customWidth="1"/>
    <col min="2048" max="2048" width="4" style="35" customWidth="1"/>
    <col min="2049" max="2049" width="27.6640625" style="35" customWidth="1"/>
    <col min="2050" max="2050" width="8.44140625" style="35" customWidth="1"/>
    <col min="2051" max="2051" width="8.6640625" style="35"/>
    <col min="2052" max="2053" width="3.33203125" style="35" customWidth="1"/>
    <col min="2054" max="2054" width="3" style="35" customWidth="1"/>
    <col min="2055" max="2055" width="15.33203125" style="35" bestFit="1" customWidth="1"/>
    <col min="2056" max="2061" width="9.6640625" style="35" customWidth="1"/>
    <col min="2062" max="2302" width="8.6640625" style="35"/>
    <col min="2303" max="2303" width="3.33203125" style="35" customWidth="1"/>
    <col min="2304" max="2304" width="4" style="35" customWidth="1"/>
    <col min="2305" max="2305" width="27.6640625" style="35" customWidth="1"/>
    <col min="2306" max="2306" width="8.44140625" style="35" customWidth="1"/>
    <col min="2307" max="2307" width="8.6640625" style="35"/>
    <col min="2308" max="2309" width="3.33203125" style="35" customWidth="1"/>
    <col min="2310" max="2310" width="3" style="35" customWidth="1"/>
    <col min="2311" max="2311" width="15.33203125" style="35" bestFit="1" customWidth="1"/>
    <col min="2312" max="2317" width="9.6640625" style="35" customWidth="1"/>
    <col min="2318" max="2558" width="8.6640625" style="35"/>
    <col min="2559" max="2559" width="3.33203125" style="35" customWidth="1"/>
    <col min="2560" max="2560" width="4" style="35" customWidth="1"/>
    <col min="2561" max="2561" width="27.6640625" style="35" customWidth="1"/>
    <col min="2562" max="2562" width="8.44140625" style="35" customWidth="1"/>
    <col min="2563" max="2563" width="8.6640625" style="35"/>
    <col min="2564" max="2565" width="3.33203125" style="35" customWidth="1"/>
    <col min="2566" max="2566" width="3" style="35" customWidth="1"/>
    <col min="2567" max="2567" width="15.33203125" style="35" bestFit="1" customWidth="1"/>
    <col min="2568" max="2573" width="9.6640625" style="35" customWidth="1"/>
    <col min="2574" max="2814" width="8.6640625" style="35"/>
    <col min="2815" max="2815" width="3.33203125" style="35" customWidth="1"/>
    <col min="2816" max="2816" width="4" style="35" customWidth="1"/>
    <col min="2817" max="2817" width="27.6640625" style="35" customWidth="1"/>
    <col min="2818" max="2818" width="8.44140625" style="35" customWidth="1"/>
    <col min="2819" max="2819" width="8.6640625" style="35"/>
    <col min="2820" max="2821" width="3.33203125" style="35" customWidth="1"/>
    <col min="2822" max="2822" width="3" style="35" customWidth="1"/>
    <col min="2823" max="2823" width="15.33203125" style="35" bestFit="1" customWidth="1"/>
    <col min="2824" max="2829" width="9.6640625" style="35" customWidth="1"/>
    <col min="2830" max="3070" width="8.6640625" style="35"/>
    <col min="3071" max="3071" width="3.33203125" style="35" customWidth="1"/>
    <col min="3072" max="3072" width="4" style="35" customWidth="1"/>
    <col min="3073" max="3073" width="27.6640625" style="35" customWidth="1"/>
    <col min="3074" max="3074" width="8.44140625" style="35" customWidth="1"/>
    <col min="3075" max="3075" width="8.6640625" style="35"/>
    <col min="3076" max="3077" width="3.33203125" style="35" customWidth="1"/>
    <col min="3078" max="3078" width="3" style="35" customWidth="1"/>
    <col min="3079" max="3079" width="15.33203125" style="35" bestFit="1" customWidth="1"/>
    <col min="3080" max="3085" width="9.6640625" style="35" customWidth="1"/>
    <col min="3086" max="3326" width="8.6640625" style="35"/>
    <col min="3327" max="3327" width="3.33203125" style="35" customWidth="1"/>
    <col min="3328" max="3328" width="4" style="35" customWidth="1"/>
    <col min="3329" max="3329" width="27.6640625" style="35" customWidth="1"/>
    <col min="3330" max="3330" width="8.44140625" style="35" customWidth="1"/>
    <col min="3331" max="3331" width="8.6640625" style="35"/>
    <col min="3332" max="3333" width="3.33203125" style="35" customWidth="1"/>
    <col min="3334" max="3334" width="3" style="35" customWidth="1"/>
    <col min="3335" max="3335" width="15.33203125" style="35" bestFit="1" customWidth="1"/>
    <col min="3336" max="3341" width="9.6640625" style="35" customWidth="1"/>
    <col min="3342" max="3582" width="8.6640625" style="35"/>
    <col min="3583" max="3583" width="3.33203125" style="35" customWidth="1"/>
    <col min="3584" max="3584" width="4" style="35" customWidth="1"/>
    <col min="3585" max="3585" width="27.6640625" style="35" customWidth="1"/>
    <col min="3586" max="3586" width="8.44140625" style="35" customWidth="1"/>
    <col min="3587" max="3587" width="8.6640625" style="35"/>
    <col min="3588" max="3589" width="3.33203125" style="35" customWidth="1"/>
    <col min="3590" max="3590" width="3" style="35" customWidth="1"/>
    <col min="3591" max="3591" width="15.33203125" style="35" bestFit="1" customWidth="1"/>
    <col min="3592" max="3597" width="9.6640625" style="35" customWidth="1"/>
    <col min="3598" max="3838" width="8.6640625" style="35"/>
    <col min="3839" max="3839" width="3.33203125" style="35" customWidth="1"/>
    <col min="3840" max="3840" width="4" style="35" customWidth="1"/>
    <col min="3841" max="3841" width="27.6640625" style="35" customWidth="1"/>
    <col min="3842" max="3842" width="8.44140625" style="35" customWidth="1"/>
    <col min="3843" max="3843" width="8.6640625" style="35"/>
    <col min="3844" max="3845" width="3.33203125" style="35" customWidth="1"/>
    <col min="3846" max="3846" width="3" style="35" customWidth="1"/>
    <col min="3847" max="3847" width="15.33203125" style="35" bestFit="1" customWidth="1"/>
    <col min="3848" max="3853" width="9.6640625" style="35" customWidth="1"/>
    <col min="3854" max="4094" width="8.6640625" style="35"/>
    <col min="4095" max="4095" width="3.33203125" style="35" customWidth="1"/>
    <col min="4096" max="4096" width="4" style="35" customWidth="1"/>
    <col min="4097" max="4097" width="27.6640625" style="35" customWidth="1"/>
    <col min="4098" max="4098" width="8.44140625" style="35" customWidth="1"/>
    <col min="4099" max="4099" width="8.6640625" style="35"/>
    <col min="4100" max="4101" width="3.33203125" style="35" customWidth="1"/>
    <col min="4102" max="4102" width="3" style="35" customWidth="1"/>
    <col min="4103" max="4103" width="15.33203125" style="35" bestFit="1" customWidth="1"/>
    <col min="4104" max="4109" width="9.6640625" style="35" customWidth="1"/>
    <col min="4110" max="4350" width="8.6640625" style="35"/>
    <col min="4351" max="4351" width="3.33203125" style="35" customWidth="1"/>
    <col min="4352" max="4352" width="4" style="35" customWidth="1"/>
    <col min="4353" max="4353" width="27.6640625" style="35" customWidth="1"/>
    <col min="4354" max="4354" width="8.44140625" style="35" customWidth="1"/>
    <col min="4355" max="4355" width="8.6640625" style="35"/>
    <col min="4356" max="4357" width="3.33203125" style="35" customWidth="1"/>
    <col min="4358" max="4358" width="3" style="35" customWidth="1"/>
    <col min="4359" max="4359" width="15.33203125" style="35" bestFit="1" customWidth="1"/>
    <col min="4360" max="4365" width="9.6640625" style="35" customWidth="1"/>
    <col min="4366" max="4606" width="8.6640625" style="35"/>
    <col min="4607" max="4607" width="3.33203125" style="35" customWidth="1"/>
    <col min="4608" max="4608" width="4" style="35" customWidth="1"/>
    <col min="4609" max="4609" width="27.6640625" style="35" customWidth="1"/>
    <col min="4610" max="4610" width="8.44140625" style="35" customWidth="1"/>
    <col min="4611" max="4611" width="8.6640625" style="35"/>
    <col min="4612" max="4613" width="3.33203125" style="35" customWidth="1"/>
    <col min="4614" max="4614" width="3" style="35" customWidth="1"/>
    <col min="4615" max="4615" width="15.33203125" style="35" bestFit="1" customWidth="1"/>
    <col min="4616" max="4621" width="9.6640625" style="35" customWidth="1"/>
    <col min="4622" max="4862" width="8.6640625" style="35"/>
    <col min="4863" max="4863" width="3.33203125" style="35" customWidth="1"/>
    <col min="4864" max="4864" width="4" style="35" customWidth="1"/>
    <col min="4865" max="4865" width="27.6640625" style="35" customWidth="1"/>
    <col min="4866" max="4866" width="8.44140625" style="35" customWidth="1"/>
    <col min="4867" max="4867" width="8.6640625" style="35"/>
    <col min="4868" max="4869" width="3.33203125" style="35" customWidth="1"/>
    <col min="4870" max="4870" width="3" style="35" customWidth="1"/>
    <col min="4871" max="4871" width="15.33203125" style="35" bestFit="1" customWidth="1"/>
    <col min="4872" max="4877" width="9.6640625" style="35" customWidth="1"/>
    <col min="4878" max="5118" width="8.6640625" style="35"/>
    <col min="5119" max="5119" width="3.33203125" style="35" customWidth="1"/>
    <col min="5120" max="5120" width="4" style="35" customWidth="1"/>
    <col min="5121" max="5121" width="27.6640625" style="35" customWidth="1"/>
    <col min="5122" max="5122" width="8.44140625" style="35" customWidth="1"/>
    <col min="5123" max="5123" width="8.6640625" style="35"/>
    <col min="5124" max="5125" width="3.33203125" style="35" customWidth="1"/>
    <col min="5126" max="5126" width="3" style="35" customWidth="1"/>
    <col min="5127" max="5127" width="15.33203125" style="35" bestFit="1" customWidth="1"/>
    <col min="5128" max="5133" width="9.6640625" style="35" customWidth="1"/>
    <col min="5134" max="5374" width="8.6640625" style="35"/>
    <col min="5375" max="5375" width="3.33203125" style="35" customWidth="1"/>
    <col min="5376" max="5376" width="4" style="35" customWidth="1"/>
    <col min="5377" max="5377" width="27.6640625" style="35" customWidth="1"/>
    <col min="5378" max="5378" width="8.44140625" style="35" customWidth="1"/>
    <col min="5379" max="5379" width="8.6640625" style="35"/>
    <col min="5380" max="5381" width="3.33203125" style="35" customWidth="1"/>
    <col min="5382" max="5382" width="3" style="35" customWidth="1"/>
    <col min="5383" max="5383" width="15.33203125" style="35" bestFit="1" customWidth="1"/>
    <col min="5384" max="5389" width="9.6640625" style="35" customWidth="1"/>
    <col min="5390" max="5630" width="8.6640625" style="35"/>
    <col min="5631" max="5631" width="3.33203125" style="35" customWidth="1"/>
    <col min="5632" max="5632" width="4" style="35" customWidth="1"/>
    <col min="5633" max="5633" width="27.6640625" style="35" customWidth="1"/>
    <col min="5634" max="5634" width="8.44140625" style="35" customWidth="1"/>
    <col min="5635" max="5635" width="8.6640625" style="35"/>
    <col min="5636" max="5637" width="3.33203125" style="35" customWidth="1"/>
    <col min="5638" max="5638" width="3" style="35" customWidth="1"/>
    <col min="5639" max="5639" width="15.33203125" style="35" bestFit="1" customWidth="1"/>
    <col min="5640" max="5645" width="9.6640625" style="35" customWidth="1"/>
    <col min="5646" max="5886" width="8.6640625" style="35"/>
    <col min="5887" max="5887" width="3.33203125" style="35" customWidth="1"/>
    <col min="5888" max="5888" width="4" style="35" customWidth="1"/>
    <col min="5889" max="5889" width="27.6640625" style="35" customWidth="1"/>
    <col min="5890" max="5890" width="8.44140625" style="35" customWidth="1"/>
    <col min="5891" max="5891" width="8.6640625" style="35"/>
    <col min="5892" max="5893" width="3.33203125" style="35" customWidth="1"/>
    <col min="5894" max="5894" width="3" style="35" customWidth="1"/>
    <col min="5895" max="5895" width="15.33203125" style="35" bestFit="1" customWidth="1"/>
    <col min="5896" max="5901" width="9.6640625" style="35" customWidth="1"/>
    <col min="5902" max="6142" width="8.6640625" style="35"/>
    <col min="6143" max="6143" width="3.33203125" style="35" customWidth="1"/>
    <col min="6144" max="6144" width="4" style="35" customWidth="1"/>
    <col min="6145" max="6145" width="27.6640625" style="35" customWidth="1"/>
    <col min="6146" max="6146" width="8.44140625" style="35" customWidth="1"/>
    <col min="6147" max="6147" width="8.6640625" style="35"/>
    <col min="6148" max="6149" width="3.33203125" style="35" customWidth="1"/>
    <col min="6150" max="6150" width="3" style="35" customWidth="1"/>
    <col min="6151" max="6151" width="15.33203125" style="35" bestFit="1" customWidth="1"/>
    <col min="6152" max="6157" width="9.6640625" style="35" customWidth="1"/>
    <col min="6158" max="6398" width="8.6640625" style="35"/>
    <col min="6399" max="6399" width="3.33203125" style="35" customWidth="1"/>
    <col min="6400" max="6400" width="4" style="35" customWidth="1"/>
    <col min="6401" max="6401" width="27.6640625" style="35" customWidth="1"/>
    <col min="6402" max="6402" width="8.44140625" style="35" customWidth="1"/>
    <col min="6403" max="6403" width="8.6640625" style="35"/>
    <col min="6404" max="6405" width="3.33203125" style="35" customWidth="1"/>
    <col min="6406" max="6406" width="3" style="35" customWidth="1"/>
    <col min="6407" max="6407" width="15.33203125" style="35" bestFit="1" customWidth="1"/>
    <col min="6408" max="6413" width="9.6640625" style="35" customWidth="1"/>
    <col min="6414" max="6654" width="8.6640625" style="35"/>
    <col min="6655" max="6655" width="3.33203125" style="35" customWidth="1"/>
    <col min="6656" max="6656" width="4" style="35" customWidth="1"/>
    <col min="6657" max="6657" width="27.6640625" style="35" customWidth="1"/>
    <col min="6658" max="6658" width="8.44140625" style="35" customWidth="1"/>
    <col min="6659" max="6659" width="8.6640625" style="35"/>
    <col min="6660" max="6661" width="3.33203125" style="35" customWidth="1"/>
    <col min="6662" max="6662" width="3" style="35" customWidth="1"/>
    <col min="6663" max="6663" width="15.33203125" style="35" bestFit="1" customWidth="1"/>
    <col min="6664" max="6669" width="9.6640625" style="35" customWidth="1"/>
    <col min="6670" max="6910" width="8.6640625" style="35"/>
    <col min="6911" max="6911" width="3.33203125" style="35" customWidth="1"/>
    <col min="6912" max="6912" width="4" style="35" customWidth="1"/>
    <col min="6913" max="6913" width="27.6640625" style="35" customWidth="1"/>
    <col min="6914" max="6914" width="8.44140625" style="35" customWidth="1"/>
    <col min="6915" max="6915" width="8.6640625" style="35"/>
    <col min="6916" max="6917" width="3.33203125" style="35" customWidth="1"/>
    <col min="6918" max="6918" width="3" style="35" customWidth="1"/>
    <col min="6919" max="6919" width="15.33203125" style="35" bestFit="1" customWidth="1"/>
    <col min="6920" max="6925" width="9.6640625" style="35" customWidth="1"/>
    <col min="6926" max="7166" width="8.6640625" style="35"/>
    <col min="7167" max="7167" width="3.33203125" style="35" customWidth="1"/>
    <col min="7168" max="7168" width="4" style="35" customWidth="1"/>
    <col min="7169" max="7169" width="27.6640625" style="35" customWidth="1"/>
    <col min="7170" max="7170" width="8.44140625" style="35" customWidth="1"/>
    <col min="7171" max="7171" width="8.6640625" style="35"/>
    <col min="7172" max="7173" width="3.33203125" style="35" customWidth="1"/>
    <col min="7174" max="7174" width="3" style="35" customWidth="1"/>
    <col min="7175" max="7175" width="15.33203125" style="35" bestFit="1" customWidth="1"/>
    <col min="7176" max="7181" width="9.6640625" style="35" customWidth="1"/>
    <col min="7182" max="7422" width="8.6640625" style="35"/>
    <col min="7423" max="7423" width="3.33203125" style="35" customWidth="1"/>
    <col min="7424" max="7424" width="4" style="35" customWidth="1"/>
    <col min="7425" max="7425" width="27.6640625" style="35" customWidth="1"/>
    <col min="7426" max="7426" width="8.44140625" style="35" customWidth="1"/>
    <col min="7427" max="7427" width="8.6640625" style="35"/>
    <col min="7428" max="7429" width="3.33203125" style="35" customWidth="1"/>
    <col min="7430" max="7430" width="3" style="35" customWidth="1"/>
    <col min="7431" max="7431" width="15.33203125" style="35" bestFit="1" customWidth="1"/>
    <col min="7432" max="7437" width="9.6640625" style="35" customWidth="1"/>
    <col min="7438" max="7678" width="8.6640625" style="35"/>
    <col min="7679" max="7679" width="3.33203125" style="35" customWidth="1"/>
    <col min="7680" max="7680" width="4" style="35" customWidth="1"/>
    <col min="7681" max="7681" width="27.6640625" style="35" customWidth="1"/>
    <col min="7682" max="7682" width="8.44140625" style="35" customWidth="1"/>
    <col min="7683" max="7683" width="8.6640625" style="35"/>
    <col min="7684" max="7685" width="3.33203125" style="35" customWidth="1"/>
    <col min="7686" max="7686" width="3" style="35" customWidth="1"/>
    <col min="7687" max="7687" width="15.33203125" style="35" bestFit="1" customWidth="1"/>
    <col min="7688" max="7693" width="9.6640625" style="35" customWidth="1"/>
    <col min="7694" max="7934" width="8.6640625" style="35"/>
    <col min="7935" max="7935" width="3.33203125" style="35" customWidth="1"/>
    <col min="7936" max="7936" width="4" style="35" customWidth="1"/>
    <col min="7937" max="7937" width="27.6640625" style="35" customWidth="1"/>
    <col min="7938" max="7938" width="8.44140625" style="35" customWidth="1"/>
    <col min="7939" max="7939" width="8.6640625" style="35"/>
    <col min="7940" max="7941" width="3.33203125" style="35" customWidth="1"/>
    <col min="7942" max="7942" width="3" style="35" customWidth="1"/>
    <col min="7943" max="7943" width="15.33203125" style="35" bestFit="1" customWidth="1"/>
    <col min="7944" max="7949" width="9.6640625" style="35" customWidth="1"/>
    <col min="7950" max="8190" width="8.6640625" style="35"/>
    <col min="8191" max="8191" width="3.33203125" style="35" customWidth="1"/>
    <col min="8192" max="8192" width="4" style="35" customWidth="1"/>
    <col min="8193" max="8193" width="27.6640625" style="35" customWidth="1"/>
    <col min="8194" max="8194" width="8.44140625" style="35" customWidth="1"/>
    <col min="8195" max="8195" width="8.6640625" style="35"/>
    <col min="8196" max="8197" width="3.33203125" style="35" customWidth="1"/>
    <col min="8198" max="8198" width="3" style="35" customWidth="1"/>
    <col min="8199" max="8199" width="15.33203125" style="35" bestFit="1" customWidth="1"/>
    <col min="8200" max="8205" width="9.6640625" style="35" customWidth="1"/>
    <col min="8206" max="8446" width="8.6640625" style="35"/>
    <col min="8447" max="8447" width="3.33203125" style="35" customWidth="1"/>
    <col min="8448" max="8448" width="4" style="35" customWidth="1"/>
    <col min="8449" max="8449" width="27.6640625" style="35" customWidth="1"/>
    <col min="8450" max="8450" width="8.44140625" style="35" customWidth="1"/>
    <col min="8451" max="8451" width="8.6640625" style="35"/>
    <col min="8452" max="8453" width="3.33203125" style="35" customWidth="1"/>
    <col min="8454" max="8454" width="3" style="35" customWidth="1"/>
    <col min="8455" max="8455" width="15.33203125" style="35" bestFit="1" customWidth="1"/>
    <col min="8456" max="8461" width="9.6640625" style="35" customWidth="1"/>
    <col min="8462" max="8702" width="8.6640625" style="35"/>
    <col min="8703" max="8703" width="3.33203125" style="35" customWidth="1"/>
    <col min="8704" max="8704" width="4" style="35" customWidth="1"/>
    <col min="8705" max="8705" width="27.6640625" style="35" customWidth="1"/>
    <col min="8706" max="8706" width="8.44140625" style="35" customWidth="1"/>
    <col min="8707" max="8707" width="8.6640625" style="35"/>
    <col min="8708" max="8709" width="3.33203125" style="35" customWidth="1"/>
    <col min="8710" max="8710" width="3" style="35" customWidth="1"/>
    <col min="8711" max="8711" width="15.33203125" style="35" bestFit="1" customWidth="1"/>
    <col min="8712" max="8717" width="9.6640625" style="35" customWidth="1"/>
    <col min="8718" max="8958" width="8.6640625" style="35"/>
    <col min="8959" max="8959" width="3.33203125" style="35" customWidth="1"/>
    <col min="8960" max="8960" width="4" style="35" customWidth="1"/>
    <col min="8961" max="8961" width="27.6640625" style="35" customWidth="1"/>
    <col min="8962" max="8962" width="8.44140625" style="35" customWidth="1"/>
    <col min="8963" max="8963" width="8.6640625" style="35"/>
    <col min="8964" max="8965" width="3.33203125" style="35" customWidth="1"/>
    <col min="8966" max="8966" width="3" style="35" customWidth="1"/>
    <col min="8967" max="8967" width="15.33203125" style="35" bestFit="1" customWidth="1"/>
    <col min="8968" max="8973" width="9.6640625" style="35" customWidth="1"/>
    <col min="8974" max="9214" width="8.6640625" style="35"/>
    <col min="9215" max="9215" width="3.33203125" style="35" customWidth="1"/>
    <col min="9216" max="9216" width="4" style="35" customWidth="1"/>
    <col min="9217" max="9217" width="27.6640625" style="35" customWidth="1"/>
    <col min="9218" max="9218" width="8.44140625" style="35" customWidth="1"/>
    <col min="9219" max="9219" width="8.6640625" style="35"/>
    <col min="9220" max="9221" width="3.33203125" style="35" customWidth="1"/>
    <col min="9222" max="9222" width="3" style="35" customWidth="1"/>
    <col min="9223" max="9223" width="15.33203125" style="35" bestFit="1" customWidth="1"/>
    <col min="9224" max="9229" width="9.6640625" style="35" customWidth="1"/>
    <col min="9230" max="9470" width="8.6640625" style="35"/>
    <col min="9471" max="9471" width="3.33203125" style="35" customWidth="1"/>
    <col min="9472" max="9472" width="4" style="35" customWidth="1"/>
    <col min="9473" max="9473" width="27.6640625" style="35" customWidth="1"/>
    <col min="9474" max="9474" width="8.44140625" style="35" customWidth="1"/>
    <col min="9475" max="9475" width="8.6640625" style="35"/>
    <col min="9476" max="9477" width="3.33203125" style="35" customWidth="1"/>
    <col min="9478" max="9478" width="3" style="35" customWidth="1"/>
    <col min="9479" max="9479" width="15.33203125" style="35" bestFit="1" customWidth="1"/>
    <col min="9480" max="9485" width="9.6640625" style="35" customWidth="1"/>
    <col min="9486" max="9726" width="8.6640625" style="35"/>
    <col min="9727" max="9727" width="3.33203125" style="35" customWidth="1"/>
    <col min="9728" max="9728" width="4" style="35" customWidth="1"/>
    <col min="9729" max="9729" width="27.6640625" style="35" customWidth="1"/>
    <col min="9730" max="9730" width="8.44140625" style="35" customWidth="1"/>
    <col min="9731" max="9731" width="8.6640625" style="35"/>
    <col min="9732" max="9733" width="3.33203125" style="35" customWidth="1"/>
    <col min="9734" max="9734" width="3" style="35" customWidth="1"/>
    <col min="9735" max="9735" width="15.33203125" style="35" bestFit="1" customWidth="1"/>
    <col min="9736" max="9741" width="9.6640625" style="35" customWidth="1"/>
    <col min="9742" max="9982" width="8.6640625" style="35"/>
    <col min="9983" max="9983" width="3.33203125" style="35" customWidth="1"/>
    <col min="9984" max="9984" width="4" style="35" customWidth="1"/>
    <col min="9985" max="9985" width="27.6640625" style="35" customWidth="1"/>
    <col min="9986" max="9986" width="8.44140625" style="35" customWidth="1"/>
    <col min="9987" max="9987" width="8.6640625" style="35"/>
    <col min="9988" max="9989" width="3.33203125" style="35" customWidth="1"/>
    <col min="9990" max="9990" width="3" style="35" customWidth="1"/>
    <col min="9991" max="9991" width="15.33203125" style="35" bestFit="1" customWidth="1"/>
    <col min="9992" max="9997" width="9.6640625" style="35" customWidth="1"/>
    <col min="9998" max="10238" width="8.6640625" style="35"/>
    <col min="10239" max="10239" width="3.33203125" style="35" customWidth="1"/>
    <col min="10240" max="10240" width="4" style="35" customWidth="1"/>
    <col min="10241" max="10241" width="27.6640625" style="35" customWidth="1"/>
    <col min="10242" max="10242" width="8.44140625" style="35" customWidth="1"/>
    <col min="10243" max="10243" width="8.6640625" style="35"/>
    <col min="10244" max="10245" width="3.33203125" style="35" customWidth="1"/>
    <col min="10246" max="10246" width="3" style="35" customWidth="1"/>
    <col min="10247" max="10247" width="15.33203125" style="35" bestFit="1" customWidth="1"/>
    <col min="10248" max="10253" width="9.6640625" style="35" customWidth="1"/>
    <col min="10254" max="10494" width="8.6640625" style="35"/>
    <col min="10495" max="10495" width="3.33203125" style="35" customWidth="1"/>
    <col min="10496" max="10496" width="4" style="35" customWidth="1"/>
    <col min="10497" max="10497" width="27.6640625" style="35" customWidth="1"/>
    <col min="10498" max="10498" width="8.44140625" style="35" customWidth="1"/>
    <col min="10499" max="10499" width="8.6640625" style="35"/>
    <col min="10500" max="10501" width="3.33203125" style="35" customWidth="1"/>
    <col min="10502" max="10502" width="3" style="35" customWidth="1"/>
    <col min="10503" max="10503" width="15.33203125" style="35" bestFit="1" customWidth="1"/>
    <col min="10504" max="10509" width="9.6640625" style="35" customWidth="1"/>
    <col min="10510" max="10750" width="8.6640625" style="35"/>
    <col min="10751" max="10751" width="3.33203125" style="35" customWidth="1"/>
    <col min="10752" max="10752" width="4" style="35" customWidth="1"/>
    <col min="10753" max="10753" width="27.6640625" style="35" customWidth="1"/>
    <col min="10754" max="10754" width="8.44140625" style="35" customWidth="1"/>
    <col min="10755" max="10755" width="8.6640625" style="35"/>
    <col min="10756" max="10757" width="3.33203125" style="35" customWidth="1"/>
    <col min="10758" max="10758" width="3" style="35" customWidth="1"/>
    <col min="10759" max="10759" width="15.33203125" style="35" bestFit="1" customWidth="1"/>
    <col min="10760" max="10765" width="9.6640625" style="35" customWidth="1"/>
    <col min="10766" max="11006" width="8.6640625" style="35"/>
    <col min="11007" max="11007" width="3.33203125" style="35" customWidth="1"/>
    <col min="11008" max="11008" width="4" style="35" customWidth="1"/>
    <col min="11009" max="11009" width="27.6640625" style="35" customWidth="1"/>
    <col min="11010" max="11010" width="8.44140625" style="35" customWidth="1"/>
    <col min="11011" max="11011" width="8.6640625" style="35"/>
    <col min="11012" max="11013" width="3.33203125" style="35" customWidth="1"/>
    <col min="11014" max="11014" width="3" style="35" customWidth="1"/>
    <col min="11015" max="11015" width="15.33203125" style="35" bestFit="1" customWidth="1"/>
    <col min="11016" max="11021" width="9.6640625" style="35" customWidth="1"/>
    <col min="11022" max="11262" width="8.6640625" style="35"/>
    <col min="11263" max="11263" width="3.33203125" style="35" customWidth="1"/>
    <col min="11264" max="11264" width="4" style="35" customWidth="1"/>
    <col min="11265" max="11265" width="27.6640625" style="35" customWidth="1"/>
    <col min="11266" max="11266" width="8.44140625" style="35" customWidth="1"/>
    <col min="11267" max="11267" width="8.6640625" style="35"/>
    <col min="11268" max="11269" width="3.33203125" style="35" customWidth="1"/>
    <col min="11270" max="11270" width="3" style="35" customWidth="1"/>
    <col min="11271" max="11271" width="15.33203125" style="35" bestFit="1" customWidth="1"/>
    <col min="11272" max="11277" width="9.6640625" style="35" customWidth="1"/>
    <col min="11278" max="11518" width="8.6640625" style="35"/>
    <col min="11519" max="11519" width="3.33203125" style="35" customWidth="1"/>
    <col min="11520" max="11520" width="4" style="35" customWidth="1"/>
    <col min="11521" max="11521" width="27.6640625" style="35" customWidth="1"/>
    <col min="11522" max="11522" width="8.44140625" style="35" customWidth="1"/>
    <col min="11523" max="11523" width="8.6640625" style="35"/>
    <col min="11524" max="11525" width="3.33203125" style="35" customWidth="1"/>
    <col min="11526" max="11526" width="3" style="35" customWidth="1"/>
    <col min="11527" max="11527" width="15.33203125" style="35" bestFit="1" customWidth="1"/>
    <col min="11528" max="11533" width="9.6640625" style="35" customWidth="1"/>
    <col min="11534" max="11774" width="8.6640625" style="35"/>
    <col min="11775" max="11775" width="3.33203125" style="35" customWidth="1"/>
    <col min="11776" max="11776" width="4" style="35" customWidth="1"/>
    <col min="11777" max="11777" width="27.6640625" style="35" customWidth="1"/>
    <col min="11778" max="11778" width="8.44140625" style="35" customWidth="1"/>
    <col min="11779" max="11779" width="8.6640625" style="35"/>
    <col min="11780" max="11781" width="3.33203125" style="35" customWidth="1"/>
    <col min="11782" max="11782" width="3" style="35" customWidth="1"/>
    <col min="11783" max="11783" width="15.33203125" style="35" bestFit="1" customWidth="1"/>
    <col min="11784" max="11789" width="9.6640625" style="35" customWidth="1"/>
    <col min="11790" max="12030" width="8.6640625" style="35"/>
    <col min="12031" max="12031" width="3.33203125" style="35" customWidth="1"/>
    <col min="12032" max="12032" width="4" style="35" customWidth="1"/>
    <col min="12033" max="12033" width="27.6640625" style="35" customWidth="1"/>
    <col min="12034" max="12034" width="8.44140625" style="35" customWidth="1"/>
    <col min="12035" max="12035" width="8.6640625" style="35"/>
    <col min="12036" max="12037" width="3.33203125" style="35" customWidth="1"/>
    <col min="12038" max="12038" width="3" style="35" customWidth="1"/>
    <col min="12039" max="12039" width="15.33203125" style="35" bestFit="1" customWidth="1"/>
    <col min="12040" max="12045" width="9.6640625" style="35" customWidth="1"/>
    <col min="12046" max="12286" width="8.6640625" style="35"/>
    <col min="12287" max="12287" width="3.33203125" style="35" customWidth="1"/>
    <col min="12288" max="12288" width="4" style="35" customWidth="1"/>
    <col min="12289" max="12289" width="27.6640625" style="35" customWidth="1"/>
    <col min="12290" max="12290" width="8.44140625" style="35" customWidth="1"/>
    <col min="12291" max="12291" width="8.6640625" style="35"/>
    <col min="12292" max="12293" width="3.33203125" style="35" customWidth="1"/>
    <col min="12294" max="12294" width="3" style="35" customWidth="1"/>
    <col min="12295" max="12295" width="15.33203125" style="35" bestFit="1" customWidth="1"/>
    <col min="12296" max="12301" width="9.6640625" style="35" customWidth="1"/>
    <col min="12302" max="12542" width="8.6640625" style="35"/>
    <col min="12543" max="12543" width="3.33203125" style="35" customWidth="1"/>
    <col min="12544" max="12544" width="4" style="35" customWidth="1"/>
    <col min="12545" max="12545" width="27.6640625" style="35" customWidth="1"/>
    <col min="12546" max="12546" width="8.44140625" style="35" customWidth="1"/>
    <col min="12547" max="12547" width="8.6640625" style="35"/>
    <col min="12548" max="12549" width="3.33203125" style="35" customWidth="1"/>
    <col min="12550" max="12550" width="3" style="35" customWidth="1"/>
    <col min="12551" max="12551" width="15.33203125" style="35" bestFit="1" customWidth="1"/>
    <col min="12552" max="12557" width="9.6640625" style="35" customWidth="1"/>
    <col min="12558" max="12798" width="8.6640625" style="35"/>
    <col min="12799" max="12799" width="3.33203125" style="35" customWidth="1"/>
    <col min="12800" max="12800" width="4" style="35" customWidth="1"/>
    <col min="12801" max="12801" width="27.6640625" style="35" customWidth="1"/>
    <col min="12802" max="12802" width="8.44140625" style="35" customWidth="1"/>
    <col min="12803" max="12803" width="8.6640625" style="35"/>
    <col min="12804" max="12805" width="3.33203125" style="35" customWidth="1"/>
    <col min="12806" max="12806" width="3" style="35" customWidth="1"/>
    <col min="12807" max="12807" width="15.33203125" style="35" bestFit="1" customWidth="1"/>
    <col min="12808" max="12813" width="9.6640625" style="35" customWidth="1"/>
    <col min="12814" max="13054" width="8.6640625" style="35"/>
    <col min="13055" max="13055" width="3.33203125" style="35" customWidth="1"/>
    <col min="13056" max="13056" width="4" style="35" customWidth="1"/>
    <col min="13057" max="13057" width="27.6640625" style="35" customWidth="1"/>
    <col min="13058" max="13058" width="8.44140625" style="35" customWidth="1"/>
    <col min="13059" max="13059" width="8.6640625" style="35"/>
    <col min="13060" max="13061" width="3.33203125" style="35" customWidth="1"/>
    <col min="13062" max="13062" width="3" style="35" customWidth="1"/>
    <col min="13063" max="13063" width="15.33203125" style="35" bestFit="1" customWidth="1"/>
    <col min="13064" max="13069" width="9.6640625" style="35" customWidth="1"/>
    <col min="13070" max="13310" width="8.6640625" style="35"/>
    <col min="13311" max="13311" width="3.33203125" style="35" customWidth="1"/>
    <col min="13312" max="13312" width="4" style="35" customWidth="1"/>
    <col min="13313" max="13313" width="27.6640625" style="35" customWidth="1"/>
    <col min="13314" max="13314" width="8.44140625" style="35" customWidth="1"/>
    <col min="13315" max="13315" width="8.6640625" style="35"/>
    <col min="13316" max="13317" width="3.33203125" style="35" customWidth="1"/>
    <col min="13318" max="13318" width="3" style="35" customWidth="1"/>
    <col min="13319" max="13319" width="15.33203125" style="35" bestFit="1" customWidth="1"/>
    <col min="13320" max="13325" width="9.6640625" style="35" customWidth="1"/>
    <col min="13326" max="13566" width="8.6640625" style="35"/>
    <col min="13567" max="13567" width="3.33203125" style="35" customWidth="1"/>
    <col min="13568" max="13568" width="4" style="35" customWidth="1"/>
    <col min="13569" max="13569" width="27.6640625" style="35" customWidth="1"/>
    <col min="13570" max="13570" width="8.44140625" style="35" customWidth="1"/>
    <col min="13571" max="13571" width="8.6640625" style="35"/>
    <col min="13572" max="13573" width="3.33203125" style="35" customWidth="1"/>
    <col min="13574" max="13574" width="3" style="35" customWidth="1"/>
    <col min="13575" max="13575" width="15.33203125" style="35" bestFit="1" customWidth="1"/>
    <col min="13576" max="13581" width="9.6640625" style="35" customWidth="1"/>
    <col min="13582" max="13822" width="8.6640625" style="35"/>
    <col min="13823" max="13823" width="3.33203125" style="35" customWidth="1"/>
    <col min="13824" max="13824" width="4" style="35" customWidth="1"/>
    <col min="13825" max="13825" width="27.6640625" style="35" customWidth="1"/>
    <col min="13826" max="13826" width="8.44140625" style="35" customWidth="1"/>
    <col min="13827" max="13827" width="8.6640625" style="35"/>
    <col min="13828" max="13829" width="3.33203125" style="35" customWidth="1"/>
    <col min="13830" max="13830" width="3" style="35" customWidth="1"/>
    <col min="13831" max="13831" width="15.33203125" style="35" bestFit="1" customWidth="1"/>
    <col min="13832" max="13837" width="9.6640625" style="35" customWidth="1"/>
    <col min="13838" max="14078" width="8.6640625" style="35"/>
    <col min="14079" max="14079" width="3.33203125" style="35" customWidth="1"/>
    <col min="14080" max="14080" width="4" style="35" customWidth="1"/>
    <col min="14081" max="14081" width="27.6640625" style="35" customWidth="1"/>
    <col min="14082" max="14082" width="8.44140625" style="35" customWidth="1"/>
    <col min="14083" max="14083" width="8.6640625" style="35"/>
    <col min="14084" max="14085" width="3.33203125" style="35" customWidth="1"/>
    <col min="14086" max="14086" width="3" style="35" customWidth="1"/>
    <col min="14087" max="14087" width="15.33203125" style="35" bestFit="1" customWidth="1"/>
    <col min="14088" max="14093" width="9.6640625" style="35" customWidth="1"/>
    <col min="14094" max="14334" width="8.6640625" style="35"/>
    <col min="14335" max="14335" width="3.33203125" style="35" customWidth="1"/>
    <col min="14336" max="14336" width="4" style="35" customWidth="1"/>
    <col min="14337" max="14337" width="27.6640625" style="35" customWidth="1"/>
    <col min="14338" max="14338" width="8.44140625" style="35" customWidth="1"/>
    <col min="14339" max="14339" width="8.6640625" style="35"/>
    <col min="14340" max="14341" width="3.33203125" style="35" customWidth="1"/>
    <col min="14342" max="14342" width="3" style="35" customWidth="1"/>
    <col min="14343" max="14343" width="15.33203125" style="35" bestFit="1" customWidth="1"/>
    <col min="14344" max="14349" width="9.6640625" style="35" customWidth="1"/>
    <col min="14350" max="14590" width="8.6640625" style="35"/>
    <col min="14591" max="14591" width="3.33203125" style="35" customWidth="1"/>
    <col min="14592" max="14592" width="4" style="35" customWidth="1"/>
    <col min="14593" max="14593" width="27.6640625" style="35" customWidth="1"/>
    <col min="14594" max="14594" width="8.44140625" style="35" customWidth="1"/>
    <col min="14595" max="14595" width="8.6640625" style="35"/>
    <col min="14596" max="14597" width="3.33203125" style="35" customWidth="1"/>
    <col min="14598" max="14598" width="3" style="35" customWidth="1"/>
    <col min="14599" max="14599" width="15.33203125" style="35" bestFit="1" customWidth="1"/>
    <col min="14600" max="14605" width="9.6640625" style="35" customWidth="1"/>
    <col min="14606" max="14846" width="8.6640625" style="35"/>
    <col min="14847" max="14847" width="3.33203125" style="35" customWidth="1"/>
    <col min="14848" max="14848" width="4" style="35" customWidth="1"/>
    <col min="14849" max="14849" width="27.6640625" style="35" customWidth="1"/>
    <col min="14850" max="14850" width="8.44140625" style="35" customWidth="1"/>
    <col min="14851" max="14851" width="8.6640625" style="35"/>
    <col min="14852" max="14853" width="3.33203125" style="35" customWidth="1"/>
    <col min="14854" max="14854" width="3" style="35" customWidth="1"/>
    <col min="14855" max="14855" width="15.33203125" style="35" bestFit="1" customWidth="1"/>
    <col min="14856" max="14861" width="9.6640625" style="35" customWidth="1"/>
    <col min="14862" max="15102" width="8.6640625" style="35"/>
    <col min="15103" max="15103" width="3.33203125" style="35" customWidth="1"/>
    <col min="15104" max="15104" width="4" style="35" customWidth="1"/>
    <col min="15105" max="15105" width="27.6640625" style="35" customWidth="1"/>
    <col min="15106" max="15106" width="8.44140625" style="35" customWidth="1"/>
    <col min="15107" max="15107" width="8.6640625" style="35"/>
    <col min="15108" max="15109" width="3.33203125" style="35" customWidth="1"/>
    <col min="15110" max="15110" width="3" style="35" customWidth="1"/>
    <col min="15111" max="15111" width="15.33203125" style="35" bestFit="1" customWidth="1"/>
    <col min="15112" max="15117" width="9.6640625" style="35" customWidth="1"/>
    <col min="15118" max="15358" width="8.6640625" style="35"/>
    <col min="15359" max="15359" width="3.33203125" style="35" customWidth="1"/>
    <col min="15360" max="15360" width="4" style="35" customWidth="1"/>
    <col min="15361" max="15361" width="27.6640625" style="35" customWidth="1"/>
    <col min="15362" max="15362" width="8.44140625" style="35" customWidth="1"/>
    <col min="15363" max="15363" width="8.6640625" style="35"/>
    <col min="15364" max="15365" width="3.33203125" style="35" customWidth="1"/>
    <col min="15366" max="15366" width="3" style="35" customWidth="1"/>
    <col min="15367" max="15367" width="15.33203125" style="35" bestFit="1" customWidth="1"/>
    <col min="15368" max="15373" width="9.6640625" style="35" customWidth="1"/>
    <col min="15374" max="15614" width="8.6640625" style="35"/>
    <col min="15615" max="15615" width="3.33203125" style="35" customWidth="1"/>
    <col min="15616" max="15616" width="4" style="35" customWidth="1"/>
    <col min="15617" max="15617" width="27.6640625" style="35" customWidth="1"/>
    <col min="15618" max="15618" width="8.44140625" style="35" customWidth="1"/>
    <col min="15619" max="15619" width="8.6640625" style="35"/>
    <col min="15620" max="15621" width="3.33203125" style="35" customWidth="1"/>
    <col min="15622" max="15622" width="3" style="35" customWidth="1"/>
    <col min="15623" max="15623" width="15.33203125" style="35" bestFit="1" customWidth="1"/>
    <col min="15624" max="15629" width="9.6640625" style="35" customWidth="1"/>
    <col min="15630" max="15870" width="8.6640625" style="35"/>
    <col min="15871" max="15871" width="3.33203125" style="35" customWidth="1"/>
    <col min="15872" max="15872" width="4" style="35" customWidth="1"/>
    <col min="15873" max="15873" width="27.6640625" style="35" customWidth="1"/>
    <col min="15874" max="15874" width="8.44140625" style="35" customWidth="1"/>
    <col min="15875" max="15875" width="8.6640625" style="35"/>
    <col min="15876" max="15877" width="3.33203125" style="35" customWidth="1"/>
    <col min="15878" max="15878" width="3" style="35" customWidth="1"/>
    <col min="15879" max="15879" width="15.33203125" style="35" bestFit="1" customWidth="1"/>
    <col min="15880" max="15885" width="9.6640625" style="35" customWidth="1"/>
    <col min="15886" max="16126" width="8.6640625" style="35"/>
    <col min="16127" max="16127" width="3.33203125" style="35" customWidth="1"/>
    <col min="16128" max="16128" width="4" style="35" customWidth="1"/>
    <col min="16129" max="16129" width="27.6640625" style="35" customWidth="1"/>
    <col min="16130" max="16130" width="8.44140625" style="35" customWidth="1"/>
    <col min="16131" max="16131" width="8.6640625" style="35"/>
    <col min="16132" max="16133" width="3.33203125" style="35" customWidth="1"/>
    <col min="16134" max="16134" width="3" style="35" customWidth="1"/>
    <col min="16135" max="16135" width="15.33203125" style="35" bestFit="1" customWidth="1"/>
    <col min="16136" max="16141" width="9.6640625" style="35" customWidth="1"/>
    <col min="16142" max="16384" width="8.6640625" style="35"/>
  </cols>
  <sheetData>
    <row r="1" spans="2:23" ht="21">
      <c r="B1" s="102" t="s">
        <v>0</v>
      </c>
      <c r="C1" s="102"/>
      <c r="D1" s="102"/>
      <c r="E1" s="102"/>
      <c r="F1" s="102"/>
      <c r="G1" s="102"/>
      <c r="H1" s="102"/>
    </row>
    <row r="2" spans="2:23" ht="14.4" thickBot="1"/>
    <row r="3" spans="2:23" ht="15.6" thickTop="1" thickBot="1">
      <c r="B3" s="36"/>
      <c r="C3" s="37"/>
      <c r="D3" s="37"/>
      <c r="E3" s="37"/>
      <c r="F3" s="38"/>
      <c r="Q3" s="76" t="s">
        <v>44</v>
      </c>
      <c r="R3" s="101" t="s">
        <v>45</v>
      </c>
      <c r="S3" s="101"/>
      <c r="T3" s="101"/>
      <c r="U3" s="101"/>
      <c r="V3" s="101"/>
      <c r="W3" s="101"/>
    </row>
    <row r="4" spans="2:23" ht="15" thickBot="1">
      <c r="B4" s="39"/>
      <c r="C4" s="103" t="s">
        <v>1</v>
      </c>
      <c r="D4" s="103"/>
      <c r="E4" s="103"/>
      <c r="F4" s="40"/>
      <c r="J4" s="104" t="s">
        <v>2</v>
      </c>
      <c r="K4" s="104"/>
      <c r="L4" s="104"/>
      <c r="M4" s="104" t="s">
        <v>3</v>
      </c>
      <c r="N4" s="104"/>
      <c r="O4" s="104"/>
      <c r="Q4" s="76" t="s">
        <v>46</v>
      </c>
      <c r="R4" s="101" t="s">
        <v>47</v>
      </c>
      <c r="S4" s="101"/>
      <c r="T4" s="101"/>
      <c r="U4" s="101"/>
      <c r="V4" s="101"/>
      <c r="W4" s="101"/>
    </row>
    <row r="5" spans="2:23" ht="15" thickBot="1">
      <c r="B5" s="39"/>
      <c r="C5" s="41" t="s">
        <v>4</v>
      </c>
      <c r="D5" s="42" t="s">
        <v>5</v>
      </c>
      <c r="E5" s="43">
        <v>3.8</v>
      </c>
      <c r="F5" s="40"/>
      <c r="J5" s="44" t="s">
        <v>6</v>
      </c>
      <c r="K5" s="44" t="s">
        <v>7</v>
      </c>
      <c r="L5" s="44" t="s">
        <v>8</v>
      </c>
      <c r="M5" s="44" t="s">
        <v>6</v>
      </c>
      <c r="N5" s="44" t="s">
        <v>7</v>
      </c>
      <c r="O5" s="44" t="s">
        <v>8</v>
      </c>
      <c r="Q5" s="76" t="s">
        <v>48</v>
      </c>
      <c r="R5" s="101" t="s">
        <v>49</v>
      </c>
      <c r="S5" s="101"/>
      <c r="T5" s="101"/>
      <c r="U5" s="101"/>
      <c r="V5" s="101"/>
      <c r="W5" s="101"/>
    </row>
    <row r="6" spans="2:23" ht="15" thickBot="1">
      <c r="B6" s="39"/>
      <c r="C6" s="45" t="s">
        <v>9</v>
      </c>
      <c r="D6" s="46" t="s">
        <v>10</v>
      </c>
      <c r="E6" s="43">
        <v>229</v>
      </c>
      <c r="F6" s="40"/>
      <c r="I6" s="47" t="s">
        <v>11</v>
      </c>
      <c r="J6" s="48">
        <v>1</v>
      </c>
      <c r="K6" s="49">
        <v>2</v>
      </c>
      <c r="L6" s="49">
        <f>E15</f>
        <v>4</v>
      </c>
      <c r="M6" s="48">
        <v>1</v>
      </c>
      <c r="N6" s="49">
        <v>2</v>
      </c>
      <c r="O6" s="49">
        <f>E15</f>
        <v>4</v>
      </c>
      <c r="Q6" s="75"/>
      <c r="R6" s="101" t="s">
        <v>50</v>
      </c>
      <c r="S6" s="101"/>
      <c r="T6" s="101"/>
      <c r="U6" s="101"/>
      <c r="V6" s="101"/>
      <c r="W6" s="101"/>
    </row>
    <row r="7" spans="2:23" ht="15" thickBot="1">
      <c r="B7" s="39"/>
      <c r="C7" s="45" t="s">
        <v>12</v>
      </c>
      <c r="D7" s="46" t="s">
        <v>13</v>
      </c>
      <c r="E7" s="43">
        <v>12</v>
      </c>
      <c r="F7" s="40"/>
      <c r="I7" s="47" t="s">
        <v>14</v>
      </c>
      <c r="J7" s="50">
        <f>E26</f>
        <v>241.20750242610558</v>
      </c>
      <c r="K7" s="51">
        <f>$K$6*J7</f>
        <v>482.41500485221115</v>
      </c>
      <c r="L7" s="51">
        <f>$L$6*J7</f>
        <v>964.83000970442231</v>
      </c>
      <c r="M7" s="50">
        <f>E34</f>
        <v>60.30187560652638</v>
      </c>
      <c r="N7" s="51">
        <f>2*M7</f>
        <v>120.60375121305276</v>
      </c>
      <c r="O7" s="51">
        <f>4*M7</f>
        <v>241.20750242610552</v>
      </c>
      <c r="Q7" s="75"/>
      <c r="R7" s="101" t="s">
        <v>51</v>
      </c>
      <c r="S7" s="101"/>
      <c r="T7" s="101"/>
      <c r="U7" s="101"/>
      <c r="V7" s="101"/>
      <c r="W7" s="101"/>
    </row>
    <row r="8" spans="2:23" ht="15" thickBot="1">
      <c r="B8" s="39"/>
      <c r="C8" s="45" t="s">
        <v>15</v>
      </c>
      <c r="D8" s="46" t="s">
        <v>13</v>
      </c>
      <c r="E8" s="43">
        <v>3.8</v>
      </c>
      <c r="F8" s="40"/>
      <c r="I8" s="47" t="s">
        <v>16</v>
      </c>
      <c r="J8" s="50">
        <f>E27</f>
        <v>374.37427303920038</v>
      </c>
      <c r="K8" s="51">
        <f>$K$6*J8</f>
        <v>748.74854607840075</v>
      </c>
      <c r="L8" s="51">
        <f>$L$6*J8</f>
        <v>1497.4970921568015</v>
      </c>
      <c r="M8" s="50">
        <f>E35</f>
        <v>93.59356825980008</v>
      </c>
      <c r="N8" s="51">
        <f>2*M8</f>
        <v>187.18713651960016</v>
      </c>
      <c r="O8" s="51">
        <f>4*M8</f>
        <v>374.37427303920032</v>
      </c>
    </row>
    <row r="9" spans="2:23" ht="15" thickBot="1">
      <c r="B9" s="39"/>
      <c r="C9" s="45" t="s">
        <v>17</v>
      </c>
      <c r="D9" s="46" t="s">
        <v>13</v>
      </c>
      <c r="E9" s="52">
        <f>E7+E12-E8</f>
        <v>9.6999999999999993</v>
      </c>
      <c r="F9" s="40"/>
      <c r="I9" s="47" t="s">
        <v>18</v>
      </c>
      <c r="J9" s="50">
        <f>E28</f>
        <v>128.04354252231042</v>
      </c>
      <c r="K9" s="51">
        <f>$K$6*J9</f>
        <v>256.08708504462084</v>
      </c>
      <c r="L9" s="51">
        <f>$L$6*J9</f>
        <v>512.17417008924167</v>
      </c>
      <c r="M9" s="50">
        <f>E36</f>
        <v>181.54275370655651</v>
      </c>
      <c r="N9" s="51">
        <f>2*M9</f>
        <v>363.08550741311302</v>
      </c>
      <c r="O9" s="51">
        <f>4*M9</f>
        <v>726.17101482622604</v>
      </c>
    </row>
    <row r="10" spans="2:23" ht="14.4" thickBot="1">
      <c r="B10" s="39"/>
      <c r="C10" s="45" t="s">
        <v>19</v>
      </c>
      <c r="D10" s="46" t="s">
        <v>13</v>
      </c>
      <c r="E10" s="43">
        <v>4.5</v>
      </c>
      <c r="F10" s="40"/>
      <c r="I10" s="53"/>
      <c r="J10" s="53"/>
      <c r="K10" s="53"/>
      <c r="L10" s="53"/>
      <c r="M10" s="53"/>
      <c r="N10" s="53"/>
      <c r="O10" s="53"/>
    </row>
    <row r="11" spans="2:23" ht="14.4" thickBot="1">
      <c r="B11" s="39"/>
      <c r="C11" s="45" t="s">
        <v>20</v>
      </c>
      <c r="D11" s="46" t="s">
        <v>13</v>
      </c>
      <c r="E11" s="43">
        <v>5.2</v>
      </c>
      <c r="F11" s="40"/>
    </row>
    <row r="12" spans="2:23" ht="14.4" thickBot="1">
      <c r="B12" s="39"/>
      <c r="C12" s="45" t="s">
        <v>21</v>
      </c>
      <c r="D12" s="46" t="s">
        <v>13</v>
      </c>
      <c r="E12" s="43">
        <v>1.5</v>
      </c>
      <c r="F12" s="40"/>
      <c r="I12" s="79"/>
      <c r="J12" s="79"/>
      <c r="K12" s="79"/>
      <c r="L12" s="79"/>
      <c r="M12" s="79"/>
      <c r="N12" s="79"/>
      <c r="O12" s="79"/>
    </row>
    <row r="13" spans="2:23" ht="16.2" thickBot="1">
      <c r="B13" s="39"/>
      <c r="C13" s="45" t="s">
        <v>22</v>
      </c>
      <c r="D13" s="46" t="s">
        <v>77</v>
      </c>
      <c r="E13" s="54">
        <v>1.1499999999999999</v>
      </c>
      <c r="F13" s="40"/>
      <c r="I13" s="79"/>
      <c r="J13" s="77" t="s">
        <v>52</v>
      </c>
      <c r="K13" s="79"/>
      <c r="L13" s="80" t="s">
        <v>53</v>
      </c>
      <c r="M13" s="79"/>
      <c r="N13" s="80" t="s">
        <v>18</v>
      </c>
      <c r="O13" s="79"/>
    </row>
    <row r="14" spans="2:23" ht="15" thickBot="1">
      <c r="B14" s="39"/>
      <c r="C14" s="45" t="s">
        <v>23</v>
      </c>
      <c r="D14" s="55"/>
      <c r="E14" s="43">
        <v>28</v>
      </c>
      <c r="F14" s="40"/>
      <c r="I14" s="79"/>
      <c r="J14" s="79"/>
      <c r="K14" s="79"/>
      <c r="L14" s="79"/>
      <c r="M14" s="79"/>
      <c r="N14" s="79"/>
      <c r="O14" s="79"/>
    </row>
    <row r="15" spans="2:23" ht="15" thickBot="1">
      <c r="B15" s="39"/>
      <c r="C15" s="45" t="s">
        <v>11</v>
      </c>
      <c r="D15" s="55"/>
      <c r="E15" s="43">
        <v>4</v>
      </c>
      <c r="F15" s="40"/>
      <c r="I15" s="81" t="s">
        <v>54</v>
      </c>
      <c r="J15" s="82">
        <f>E31</f>
        <v>48.644070541023758</v>
      </c>
      <c r="K15" s="79"/>
      <c r="L15" s="83">
        <f>E32</f>
        <v>60.602076024791067</v>
      </c>
      <c r="M15" s="79"/>
      <c r="N15" s="83">
        <f>E33</f>
        <v>60.602076024791067</v>
      </c>
      <c r="O15" s="79"/>
    </row>
    <row r="16" spans="2:23" ht="14.4" thickBot="1">
      <c r="B16" s="39"/>
      <c r="C16" s="56" t="s">
        <v>24</v>
      </c>
      <c r="D16" s="57" t="s">
        <v>25</v>
      </c>
      <c r="E16" s="43">
        <v>80</v>
      </c>
      <c r="F16" s="40"/>
      <c r="I16" s="81" t="s">
        <v>55</v>
      </c>
      <c r="J16" s="86">
        <v>45</v>
      </c>
      <c r="K16" s="86"/>
      <c r="L16" s="90">
        <v>45</v>
      </c>
      <c r="M16" s="86"/>
      <c r="N16" s="86">
        <f>E16</f>
        <v>80</v>
      </c>
      <c r="O16" s="86"/>
    </row>
    <row r="17" spans="2:18" ht="15" thickBot="1">
      <c r="B17" s="39"/>
      <c r="C17" s="58" t="s">
        <v>26</v>
      </c>
      <c r="D17" s="59" t="s">
        <v>27</v>
      </c>
      <c r="E17" s="52">
        <f>(PI()*((E6/2)^2)*E13)/1000</f>
        <v>47.365124849734414</v>
      </c>
      <c r="F17" s="40"/>
      <c r="I17" s="81" t="s">
        <v>56</v>
      </c>
      <c r="J17" s="97">
        <f>2*K19/$E$18</f>
        <v>7.01254885709983</v>
      </c>
      <c r="K17" s="97"/>
      <c r="L17" s="97">
        <f>2*M19/$E$18</f>
        <v>8.7364197576172167</v>
      </c>
      <c r="M17" s="97"/>
      <c r="N17" s="97">
        <f>2*O19/$E$18</f>
        <v>12.167460615259836</v>
      </c>
      <c r="O17" s="97"/>
    </row>
    <row r="18" spans="2:18" ht="15.6" thickBot="1">
      <c r="B18" s="39"/>
      <c r="C18" s="60" t="s">
        <v>28</v>
      </c>
      <c r="D18" s="61" t="s">
        <v>78</v>
      </c>
      <c r="E18" s="43">
        <v>9.81</v>
      </c>
      <c r="F18" s="40"/>
      <c r="I18" s="81"/>
      <c r="J18" s="86" t="s">
        <v>57</v>
      </c>
      <c r="K18" s="86" t="s">
        <v>58</v>
      </c>
      <c r="L18" s="86" t="s">
        <v>57</v>
      </c>
      <c r="M18" s="86" t="s">
        <v>58</v>
      </c>
      <c r="N18" s="86" t="s">
        <v>57</v>
      </c>
      <c r="O18" s="86" t="s">
        <v>58</v>
      </c>
    </row>
    <row r="19" spans="2:18" ht="15" thickBot="1">
      <c r="B19" s="39"/>
      <c r="C19" s="60" t="s">
        <v>29</v>
      </c>
      <c r="D19" s="61" t="s">
        <v>13</v>
      </c>
      <c r="E19" s="62">
        <f>(E22*(E6/1000))</f>
        <v>2.29</v>
      </c>
      <c r="F19" s="40"/>
      <c r="I19" s="81"/>
      <c r="J19" s="90">
        <f>$J$15*COS(RADIANS(J16))</f>
        <v>34.396552144074668</v>
      </c>
      <c r="K19" s="90">
        <f>$J$15*SIN(RADIANS(J16))</f>
        <v>34.396552144074668</v>
      </c>
      <c r="L19" s="90">
        <f>$L$15*COS(RADIANS(L16))</f>
        <v>42.852138911112455</v>
      </c>
      <c r="M19" s="90">
        <f>$L$15*SIN(RADIANS(L16))</f>
        <v>42.852138911112448</v>
      </c>
      <c r="N19" s="90">
        <f>$N$15*COS(RADIANS(N16))</f>
        <v>10.523440064537743</v>
      </c>
      <c r="O19" s="90">
        <f>$N$15*SIN(RADIANS(N16))</f>
        <v>59.681394317849495</v>
      </c>
    </row>
    <row r="20" spans="2:18" ht="15" thickBot="1">
      <c r="B20" s="39"/>
      <c r="C20" s="63"/>
      <c r="D20" s="63"/>
      <c r="E20" s="63"/>
      <c r="F20" s="40"/>
      <c r="I20" s="92" t="s">
        <v>59</v>
      </c>
      <c r="J20" s="92" t="s">
        <v>60</v>
      </c>
      <c r="K20" s="92" t="s">
        <v>61</v>
      </c>
      <c r="L20" s="92" t="s">
        <v>60</v>
      </c>
      <c r="M20" s="92" t="s">
        <v>61</v>
      </c>
      <c r="N20" s="92" t="s">
        <v>60</v>
      </c>
      <c r="O20" s="92" t="s">
        <v>61</v>
      </c>
      <c r="Q20" s="35" t="s">
        <v>79</v>
      </c>
      <c r="R20" s="35" t="s">
        <v>80</v>
      </c>
    </row>
    <row r="21" spans="2:18" ht="15" thickBot="1">
      <c r="B21" s="39"/>
      <c r="C21" s="103" t="s">
        <v>30</v>
      </c>
      <c r="D21" s="103"/>
      <c r="E21" s="103"/>
      <c r="F21" s="40"/>
      <c r="I21" s="35">
        <v>0</v>
      </c>
      <c r="J21" s="79">
        <f>$E$8*I21*$J$17/40</f>
        <v>0</v>
      </c>
      <c r="K21" s="79">
        <f>$K$19*(J17/40)*I21+0.5*$E$175*((L17/40)*I21)^2</f>
        <v>0</v>
      </c>
      <c r="L21" s="79">
        <f>$L$17*($L$17/40)*I21</f>
        <v>0</v>
      </c>
      <c r="M21" s="79">
        <f>$M$19*($L$17/40)*I21-(0.5*$E$18*(($L$17/40)*I21)^2)</f>
        <v>0</v>
      </c>
      <c r="N21" s="79">
        <f t="shared" ref="N21:N52" si="0">$N$19*($N$17/40)*I21</f>
        <v>0</v>
      </c>
      <c r="O21" s="79">
        <f t="shared" ref="O21:O52" si="1">$O$19*($N$17/40)*I21-(0.5*$E$18*(($N$17/40)*I21)^2)</f>
        <v>0</v>
      </c>
      <c r="P21" s="35">
        <v>0</v>
      </c>
      <c r="Q21" s="85">
        <f t="shared" ref="Q21:Q61" si="2">(-CRATERINGDIST+$E$37*P21)</f>
        <v>-374.37427303920038</v>
      </c>
      <c r="R21" s="28">
        <f t="shared" ref="R21:R61" si="3">((MAX($E$31:$E$33)^4)-(GRAVITY^2)*(Q21^2))/(2*GRAVITY*(MAX($E$31:$E$33)^2))*SAFETYFACTOR</f>
        <v>0</v>
      </c>
    </row>
    <row r="22" spans="2:18" ht="15" thickBot="1">
      <c r="B22" s="39"/>
      <c r="C22" s="60" t="s">
        <v>31</v>
      </c>
      <c r="D22" s="64"/>
      <c r="E22" s="52">
        <f>IF(E9&gt;=(E6/100),10,E9/(E6/1000))</f>
        <v>10</v>
      </c>
      <c r="F22" s="40"/>
      <c r="I22" s="35">
        <v>1</v>
      </c>
      <c r="J22" s="79">
        <f t="shared" ref="J22:J53" si="4">$J$19*($J$17/40)*I22</f>
        <v>6.0301875606526378</v>
      </c>
      <c r="K22" s="79">
        <f t="shared" ref="K22:K53" si="5">$K$19*($J$17/40)*I22-(0.5*$E$18*(($J$17/40)*I22)^2)</f>
        <v>5.8794328716363218</v>
      </c>
      <c r="L22" s="79">
        <f t="shared" ref="L22:L53" si="6">$L$19*($L$17/40)*I22</f>
        <v>9.3593568259800097</v>
      </c>
      <c r="M22" s="79">
        <f t="shared" ref="M22:M53" si="7">($M$19*($L$17/40)*I22)-(0.5*$E$18*(($L$17/40)*I22)^2)</f>
        <v>9.1253729053305079</v>
      </c>
      <c r="N22" s="79">
        <f t="shared" si="0"/>
        <v>3.2010885630577604</v>
      </c>
      <c r="O22" s="79">
        <f t="shared" si="1"/>
        <v>17.700418486389257</v>
      </c>
      <c r="P22" s="35">
        <v>1</v>
      </c>
      <c r="Q22" s="85">
        <f>(-CRATERINGDIST+$E$37*P22)</f>
        <v>-346.29620256126037</v>
      </c>
      <c r="R22" s="28">
        <f t="shared" si="3"/>
        <v>108.10057134006912</v>
      </c>
    </row>
    <row r="23" spans="2:18" ht="15" thickBot="1">
      <c r="B23" s="39"/>
      <c r="C23" s="60" t="s">
        <v>32</v>
      </c>
      <c r="D23" s="61" t="s">
        <v>33</v>
      </c>
      <c r="E23" s="65">
        <f>(E8+(E19/2))/(E22*(E6/1000)*E17)^0.33333333</f>
        <v>1.0368953172128978</v>
      </c>
      <c r="F23" s="40"/>
      <c r="I23" s="35">
        <v>2</v>
      </c>
      <c r="J23" s="79">
        <f t="shared" si="4"/>
        <v>12.060375121305276</v>
      </c>
      <c r="K23" s="79">
        <f t="shared" si="5"/>
        <v>11.457356365240011</v>
      </c>
      <c r="L23" s="79">
        <f t="shared" si="6"/>
        <v>18.718713651960019</v>
      </c>
      <c r="M23" s="79">
        <f t="shared" si="7"/>
        <v>17.782777969362016</v>
      </c>
      <c r="N23" s="79">
        <f t="shared" si="0"/>
        <v>6.4021771261155207</v>
      </c>
      <c r="O23" s="79">
        <f t="shared" si="1"/>
        <v>34.493123204245727</v>
      </c>
      <c r="P23" s="35">
        <v>2</v>
      </c>
      <c r="Q23" s="85">
        <f t="shared" si="2"/>
        <v>-318.21813208332031</v>
      </c>
      <c r="R23" s="28">
        <f t="shared" si="3"/>
        <v>207.77772153675636</v>
      </c>
    </row>
    <row r="24" spans="2:18" ht="14.4" thickBot="1">
      <c r="B24" s="39"/>
      <c r="F24" s="40"/>
      <c r="I24" s="35">
        <v>3</v>
      </c>
      <c r="J24" s="79">
        <f t="shared" si="4"/>
        <v>18.090562681957913</v>
      </c>
      <c r="K24" s="79">
        <f t="shared" si="5"/>
        <v>16.733770480811071</v>
      </c>
      <c r="L24" s="79">
        <f t="shared" si="6"/>
        <v>28.078070477940031</v>
      </c>
      <c r="M24" s="79">
        <f t="shared" si="7"/>
        <v>25.972215192094524</v>
      </c>
      <c r="N24" s="79">
        <f t="shared" si="0"/>
        <v>9.6032656891732806</v>
      </c>
      <c r="O24" s="79">
        <f t="shared" si="1"/>
        <v>50.37811415356942</v>
      </c>
      <c r="P24" s="35">
        <v>3</v>
      </c>
      <c r="Q24" s="85">
        <f t="shared" si="2"/>
        <v>-290.14006160538031</v>
      </c>
      <c r="R24" s="28">
        <f t="shared" si="3"/>
        <v>299.03145059006124</v>
      </c>
    </row>
    <row r="25" spans="2:18" ht="15" thickBot="1">
      <c r="B25" s="39"/>
      <c r="C25" s="103" t="s">
        <v>2</v>
      </c>
      <c r="D25" s="103"/>
      <c r="E25" s="103"/>
      <c r="F25" s="40"/>
      <c r="I25" s="35">
        <v>4</v>
      </c>
      <c r="J25" s="79">
        <f t="shared" si="4"/>
        <v>24.120750242610551</v>
      </c>
      <c r="K25" s="79">
        <f t="shared" si="5"/>
        <v>21.708675218349498</v>
      </c>
      <c r="L25" s="79">
        <f t="shared" si="6"/>
        <v>37.437427303920039</v>
      </c>
      <c r="M25" s="79">
        <f t="shared" si="7"/>
        <v>33.693684573528031</v>
      </c>
      <c r="N25" s="79">
        <f t="shared" si="0"/>
        <v>12.804354252231041</v>
      </c>
      <c r="O25" s="79">
        <f t="shared" si="1"/>
        <v>65.355391334360334</v>
      </c>
      <c r="P25" s="35">
        <v>4</v>
      </c>
      <c r="Q25" s="85">
        <f t="shared" si="2"/>
        <v>-262.06199112744025</v>
      </c>
      <c r="R25" s="28">
        <f t="shared" si="3"/>
        <v>381.86175849998449</v>
      </c>
    </row>
    <row r="26" spans="2:18" ht="15" thickBot="1">
      <c r="B26" s="39"/>
      <c r="C26" s="60" t="s">
        <v>14</v>
      </c>
      <c r="D26" s="61" t="s">
        <v>13</v>
      </c>
      <c r="E26" s="52">
        <f>(FLYROCKCONSTANT^2/GRAVITY)*((SQRT(MASSPERMETER)/BURDEN)^2.6)</f>
        <v>241.20750242610558</v>
      </c>
      <c r="F26" s="40"/>
      <c r="I26" s="35">
        <v>5</v>
      </c>
      <c r="J26" s="79">
        <f t="shared" si="4"/>
        <v>30.15093780326319</v>
      </c>
      <c r="K26" s="79">
        <f t="shared" si="5"/>
        <v>26.382070577855291</v>
      </c>
      <c r="L26" s="79">
        <f t="shared" si="6"/>
        <v>46.796784129900047</v>
      </c>
      <c r="M26" s="79">
        <f t="shared" si="7"/>
        <v>40.947186113662532</v>
      </c>
      <c r="N26" s="79">
        <f t="shared" si="0"/>
        <v>16.005442815288802</v>
      </c>
      <c r="O26" s="79">
        <f t="shared" si="1"/>
        <v>79.424954746618468</v>
      </c>
      <c r="P26" s="35">
        <v>5</v>
      </c>
      <c r="Q26" s="85">
        <f t="shared" si="2"/>
        <v>-233.98392064950025</v>
      </c>
      <c r="R26" s="28">
        <f t="shared" si="3"/>
        <v>456.26864526652554</v>
      </c>
    </row>
    <row r="27" spans="2:18" ht="15" thickBot="1">
      <c r="B27" s="39"/>
      <c r="C27" s="60" t="s">
        <v>16</v>
      </c>
      <c r="D27" s="61" t="s">
        <v>13</v>
      </c>
      <c r="E27" s="52">
        <f>FLYROCKCONSTANT^2/GRAVITY*(SQRT(MASSPERMETER)/STEMMINGLEN)^2.6</f>
        <v>374.37427303920038</v>
      </c>
      <c r="F27" s="40"/>
      <c r="I27" s="35">
        <v>6</v>
      </c>
      <c r="J27" s="79">
        <f t="shared" si="4"/>
        <v>36.181125363915825</v>
      </c>
      <c r="K27" s="79">
        <f t="shared" si="5"/>
        <v>30.753956559328451</v>
      </c>
      <c r="L27" s="79">
        <f t="shared" si="6"/>
        <v>56.156140955880062</v>
      </c>
      <c r="M27" s="79">
        <f t="shared" si="7"/>
        <v>47.73271981249804</v>
      </c>
      <c r="N27" s="79">
        <f t="shared" si="0"/>
        <v>19.206531378346561</v>
      </c>
      <c r="O27" s="79">
        <f t="shared" si="1"/>
        <v>92.586804390343801</v>
      </c>
      <c r="P27" s="35">
        <v>6</v>
      </c>
      <c r="Q27" s="85">
        <f t="shared" si="2"/>
        <v>-205.90585017156025</v>
      </c>
      <c r="R27" s="28">
        <f t="shared" si="3"/>
        <v>522.25211088968445</v>
      </c>
    </row>
    <row r="28" spans="2:18" ht="15" thickBot="1">
      <c r="B28" s="39"/>
      <c r="C28" s="60" t="s">
        <v>34</v>
      </c>
      <c r="D28" s="61" t="s">
        <v>13</v>
      </c>
      <c r="E28" s="52">
        <f>(FLYROCKCONSTANT^2/GRAVITY)*((SQRT(MASSPERMETER)/STEMMINGLEN)^2.6)*SIN(RADIANS(2*STEMEJECTANGLE))</f>
        <v>128.04354252231042</v>
      </c>
      <c r="F28" s="40"/>
      <c r="I28" s="35">
        <v>7</v>
      </c>
      <c r="J28" s="79">
        <f t="shared" si="4"/>
        <v>42.211312924568468</v>
      </c>
      <c r="K28" s="79">
        <f t="shared" si="5"/>
        <v>34.824333162768987</v>
      </c>
      <c r="L28" s="79">
        <f t="shared" si="6"/>
        <v>65.515497781860063</v>
      </c>
      <c r="M28" s="79">
        <f t="shared" si="7"/>
        <v>54.050285670034555</v>
      </c>
      <c r="N28" s="79">
        <f t="shared" si="0"/>
        <v>22.407619941404324</v>
      </c>
      <c r="O28" s="79">
        <f t="shared" si="1"/>
        <v>104.84094026553635</v>
      </c>
      <c r="P28" s="35">
        <v>7</v>
      </c>
      <c r="Q28" s="85">
        <f t="shared" si="2"/>
        <v>-177.82777969362022</v>
      </c>
      <c r="R28" s="28">
        <f t="shared" si="3"/>
        <v>579.81215536946149</v>
      </c>
    </row>
    <row r="29" spans="2:18" ht="14.4" thickBot="1">
      <c r="B29" s="39"/>
      <c r="F29" s="40"/>
      <c r="I29" s="35">
        <v>8</v>
      </c>
      <c r="J29" s="79">
        <f t="shared" si="4"/>
        <v>48.241500485221103</v>
      </c>
      <c r="K29" s="79">
        <f t="shared" si="5"/>
        <v>38.593200388176882</v>
      </c>
      <c r="L29" s="79">
        <f t="shared" si="6"/>
        <v>74.874854607840078</v>
      </c>
      <c r="M29" s="79">
        <f t="shared" si="7"/>
        <v>59.899883686272048</v>
      </c>
      <c r="N29" s="79">
        <f t="shared" si="0"/>
        <v>25.608708504462083</v>
      </c>
      <c r="O29" s="79">
        <f t="shared" si="1"/>
        <v>116.18736237219613</v>
      </c>
      <c r="P29" s="35">
        <v>8</v>
      </c>
      <c r="Q29" s="85">
        <f t="shared" si="2"/>
        <v>-149.74970921568018</v>
      </c>
      <c r="R29" s="28">
        <f t="shared" si="3"/>
        <v>628.94877870585663</v>
      </c>
    </row>
    <row r="30" spans="2:18" ht="15" thickBot="1">
      <c r="B30" s="39"/>
      <c r="C30" s="105" t="s">
        <v>3</v>
      </c>
      <c r="D30" s="106"/>
      <c r="E30" s="107"/>
      <c r="F30" s="40"/>
      <c r="I30" s="35">
        <v>9</v>
      </c>
      <c r="J30" s="79">
        <f t="shared" si="4"/>
        <v>54.271688045873738</v>
      </c>
      <c r="K30" s="79">
        <f t="shared" si="5"/>
        <v>42.060558235552143</v>
      </c>
      <c r="L30" s="79">
        <f t="shared" si="6"/>
        <v>84.234211433820093</v>
      </c>
      <c r="M30" s="79">
        <f t="shared" si="7"/>
        <v>65.281513861210556</v>
      </c>
      <c r="N30" s="79">
        <f t="shared" si="0"/>
        <v>28.809797067519842</v>
      </c>
      <c r="O30" s="79">
        <f t="shared" si="1"/>
        <v>126.62607071032315</v>
      </c>
      <c r="P30" s="35">
        <v>9</v>
      </c>
      <c r="Q30" s="85">
        <f t="shared" si="2"/>
        <v>-121.67163873774015</v>
      </c>
      <c r="R30" s="28">
        <f t="shared" si="3"/>
        <v>669.66198089886973</v>
      </c>
    </row>
    <row r="31" spans="2:18" ht="15" thickBot="1">
      <c r="B31" s="39"/>
      <c r="C31" s="60" t="s">
        <v>35</v>
      </c>
      <c r="D31" s="61" t="s">
        <v>36</v>
      </c>
      <c r="E31" s="96">
        <f>(FACEBURSTDIST*GRAVITY)^0.5</f>
        <v>48.644070541023758</v>
      </c>
      <c r="F31" s="40"/>
      <c r="I31" s="35">
        <v>10</v>
      </c>
      <c r="J31" s="79">
        <f t="shared" si="4"/>
        <v>60.30187560652638</v>
      </c>
      <c r="K31" s="79">
        <f t="shared" si="5"/>
        <v>45.226406704894785</v>
      </c>
      <c r="L31" s="79">
        <f t="shared" si="6"/>
        <v>93.593568259800094</v>
      </c>
      <c r="M31" s="79">
        <f t="shared" si="7"/>
        <v>70.195176194850063</v>
      </c>
      <c r="N31" s="79">
        <f t="shared" si="0"/>
        <v>32.010885630577604</v>
      </c>
      <c r="O31" s="79">
        <f t="shared" si="1"/>
        <v>136.15706527991736</v>
      </c>
      <c r="P31" s="35">
        <v>10</v>
      </c>
      <c r="Q31" s="85">
        <f t="shared" si="2"/>
        <v>-93.593568259800122</v>
      </c>
      <c r="R31" s="28">
        <f t="shared" si="3"/>
        <v>701.9517619485008</v>
      </c>
    </row>
    <row r="32" spans="2:18" ht="15" thickBot="1">
      <c r="B32" s="39"/>
      <c r="C32" s="60" t="s">
        <v>37</v>
      </c>
      <c r="D32" s="61" t="s">
        <v>36</v>
      </c>
      <c r="E32" s="96">
        <f>SQRT((CRATERINGDIST*GRAVITY)/(SIN(RADIANS(2*45))))</f>
        <v>60.602076024791067</v>
      </c>
      <c r="F32" s="40"/>
      <c r="I32" s="35">
        <v>11</v>
      </c>
      <c r="J32" s="79">
        <f t="shared" si="4"/>
        <v>66.332063167179015</v>
      </c>
      <c r="K32" s="79">
        <f t="shared" si="5"/>
        <v>48.090745796204786</v>
      </c>
      <c r="L32" s="79">
        <f t="shared" si="6"/>
        <v>102.95292508578011</v>
      </c>
      <c r="M32" s="79">
        <f t="shared" si="7"/>
        <v>74.640870687190571</v>
      </c>
      <c r="N32" s="79">
        <f t="shared" si="0"/>
        <v>35.211974193635363</v>
      </c>
      <c r="O32" s="79">
        <f t="shared" si="1"/>
        <v>144.78034608097877</v>
      </c>
      <c r="P32" s="35">
        <v>11</v>
      </c>
      <c r="Q32" s="85">
        <f t="shared" si="2"/>
        <v>-65.51549778186012</v>
      </c>
      <c r="R32" s="28">
        <f t="shared" si="3"/>
        <v>725.81812185474973</v>
      </c>
    </row>
    <row r="33" spans="2:18" ht="15" thickBot="1">
      <c r="B33" s="39"/>
      <c r="C33" s="60" t="s">
        <v>38</v>
      </c>
      <c r="D33" s="61" t="s">
        <v>36</v>
      </c>
      <c r="E33" s="96">
        <f>SQRT((STEMEJECTDIST*GRAVITY)/(SIN(RADIANS(2*STEMEJECTANGLE))))</f>
        <v>60.602076024791067</v>
      </c>
      <c r="F33" s="40"/>
      <c r="I33" s="35">
        <v>12</v>
      </c>
      <c r="J33" s="79">
        <f t="shared" si="4"/>
        <v>72.36225072783165</v>
      </c>
      <c r="K33" s="79">
        <f t="shared" si="5"/>
        <v>50.65357550948216</v>
      </c>
      <c r="L33" s="79">
        <f t="shared" si="6"/>
        <v>112.31228191176012</v>
      </c>
      <c r="M33" s="79">
        <f t="shared" si="7"/>
        <v>78.618597338232064</v>
      </c>
      <c r="N33" s="79">
        <f t="shared" si="0"/>
        <v>38.413062756693122</v>
      </c>
      <c r="O33" s="79">
        <f t="shared" si="1"/>
        <v>152.49591311350744</v>
      </c>
      <c r="P33" s="35">
        <v>12</v>
      </c>
      <c r="Q33" s="85">
        <f t="shared" si="2"/>
        <v>-37.437427303920117</v>
      </c>
      <c r="R33" s="28">
        <f t="shared" si="3"/>
        <v>741.26106061761675</v>
      </c>
    </row>
    <row r="34" spans="2:18" ht="15" thickBot="1">
      <c r="B34" s="39"/>
      <c r="C34" s="60" t="s">
        <v>14</v>
      </c>
      <c r="D34" s="61" t="s">
        <v>13</v>
      </c>
      <c r="E34" s="95">
        <f>MAX(K21:K61)</f>
        <v>60.30187560652638</v>
      </c>
      <c r="F34" s="40"/>
      <c r="I34" s="35">
        <v>13</v>
      </c>
      <c r="J34" s="79">
        <f t="shared" si="4"/>
        <v>78.392438288484286</v>
      </c>
      <c r="K34" s="79">
        <f t="shared" si="5"/>
        <v>52.914895844726892</v>
      </c>
      <c r="L34" s="79">
        <f t="shared" si="6"/>
        <v>121.67163873774012</v>
      </c>
      <c r="M34" s="79">
        <f t="shared" si="7"/>
        <v>82.128356147974557</v>
      </c>
      <c r="N34" s="79">
        <f t="shared" si="0"/>
        <v>41.614151319750881</v>
      </c>
      <c r="O34" s="79">
        <f t="shared" si="1"/>
        <v>159.30376637750334</v>
      </c>
      <c r="P34" s="35">
        <v>13</v>
      </c>
      <c r="Q34" s="85">
        <f t="shared" si="2"/>
        <v>-9.3593568259800577</v>
      </c>
      <c r="R34" s="28">
        <f t="shared" si="3"/>
        <v>748.28057823710185</v>
      </c>
    </row>
    <row r="35" spans="2:18" ht="15" thickBot="1">
      <c r="B35" s="39"/>
      <c r="C35" s="60" t="s">
        <v>16</v>
      </c>
      <c r="D35" s="61" t="s">
        <v>13</v>
      </c>
      <c r="E35" s="95">
        <f>MAX(M21:M61)</f>
        <v>93.59356825980008</v>
      </c>
      <c r="F35" s="40"/>
      <c r="I35" s="35">
        <v>14</v>
      </c>
      <c r="J35" s="79">
        <f t="shared" si="4"/>
        <v>84.422625849136935</v>
      </c>
      <c r="K35" s="79">
        <f t="shared" si="5"/>
        <v>54.874706801939013</v>
      </c>
      <c r="L35" s="79">
        <f t="shared" si="6"/>
        <v>131.03099556372013</v>
      </c>
      <c r="M35" s="79">
        <f t="shared" si="7"/>
        <v>85.170147116418079</v>
      </c>
      <c r="N35" s="79">
        <f t="shared" si="0"/>
        <v>44.815239882808648</v>
      </c>
      <c r="O35" s="79">
        <f t="shared" si="1"/>
        <v>165.20390587296637</v>
      </c>
      <c r="P35" s="35">
        <v>14</v>
      </c>
      <c r="Q35" s="85">
        <f t="shared" si="2"/>
        <v>18.718713651959945</v>
      </c>
      <c r="R35" s="28">
        <f t="shared" si="3"/>
        <v>746.87667471320481</v>
      </c>
    </row>
    <row r="36" spans="2:18" ht="15" thickBot="1">
      <c r="B36" s="39"/>
      <c r="C36" s="60" t="s">
        <v>34</v>
      </c>
      <c r="D36" s="61" t="s">
        <v>13</v>
      </c>
      <c r="E36" s="95">
        <f>MAX(O21:O61)</f>
        <v>181.54275370655651</v>
      </c>
      <c r="F36" s="40"/>
      <c r="I36" s="35">
        <v>15</v>
      </c>
      <c r="J36" s="79">
        <f t="shared" si="4"/>
        <v>90.45281340978957</v>
      </c>
      <c r="K36" s="79">
        <f t="shared" si="5"/>
        <v>56.533008381118485</v>
      </c>
      <c r="L36" s="79">
        <f t="shared" si="6"/>
        <v>140.39035238970015</v>
      </c>
      <c r="M36" s="79">
        <f t="shared" si="7"/>
        <v>87.743970243562586</v>
      </c>
      <c r="N36" s="79">
        <f t="shared" si="0"/>
        <v>48.016328445866407</v>
      </c>
      <c r="O36" s="79">
        <f t="shared" si="1"/>
        <v>170.19633159989672</v>
      </c>
      <c r="P36" s="35">
        <v>15</v>
      </c>
      <c r="Q36" s="85">
        <f t="shared" si="2"/>
        <v>46.796784129900004</v>
      </c>
      <c r="R36" s="28">
        <f t="shared" si="3"/>
        <v>737.04935004592573</v>
      </c>
    </row>
    <row r="37" spans="2:18" ht="15" thickBot="1">
      <c r="B37" s="39"/>
      <c r="C37" s="60" t="s">
        <v>81</v>
      </c>
      <c r="D37" s="61" t="s">
        <v>13</v>
      </c>
      <c r="E37" s="100" cm="1">
        <f t="array" ref="E37">MAX(E26:E28*1.5)/20</f>
        <v>28.078070477940024</v>
      </c>
      <c r="F37" s="40"/>
      <c r="I37" s="35">
        <v>16</v>
      </c>
      <c r="J37" s="79">
        <f t="shared" si="4"/>
        <v>96.483000970442205</v>
      </c>
      <c r="K37" s="79">
        <f t="shared" si="5"/>
        <v>57.889800582265323</v>
      </c>
      <c r="L37" s="79">
        <f t="shared" si="6"/>
        <v>149.74970921568016</v>
      </c>
      <c r="M37" s="79">
        <f t="shared" si="7"/>
        <v>89.849825529408079</v>
      </c>
      <c r="N37" s="79">
        <f t="shared" si="0"/>
        <v>51.217417008924166</v>
      </c>
      <c r="O37" s="79">
        <f t="shared" si="1"/>
        <v>174.28104355829421</v>
      </c>
      <c r="P37" s="35">
        <v>16</v>
      </c>
      <c r="Q37" s="85">
        <f t="shared" si="2"/>
        <v>74.874854607840007</v>
      </c>
      <c r="R37" s="28">
        <f t="shared" si="3"/>
        <v>718.79860423526475</v>
      </c>
    </row>
    <row r="38" spans="2:18" ht="14.4" thickBot="1">
      <c r="B38" s="39"/>
      <c r="I38" s="35">
        <v>17</v>
      </c>
      <c r="J38" s="79">
        <f t="shared" si="4"/>
        <v>102.51318853109484</v>
      </c>
      <c r="K38" s="79">
        <f t="shared" si="5"/>
        <v>58.945083405379535</v>
      </c>
      <c r="L38" s="79">
        <f t="shared" si="6"/>
        <v>159.10906604166016</v>
      </c>
      <c r="M38" s="79">
        <f t="shared" si="7"/>
        <v>91.487712973954572</v>
      </c>
      <c r="N38" s="79">
        <f t="shared" si="0"/>
        <v>54.418505571981925</v>
      </c>
      <c r="O38" s="79">
        <f t="shared" si="1"/>
        <v>177.45804174815891</v>
      </c>
      <c r="P38" s="35">
        <v>17</v>
      </c>
      <c r="Q38" s="85">
        <f t="shared" si="2"/>
        <v>102.95292508578001</v>
      </c>
      <c r="R38" s="28">
        <f t="shared" si="3"/>
        <v>692.12443728122184</v>
      </c>
    </row>
    <row r="39" spans="2:18" ht="15" thickBot="1">
      <c r="B39" s="39"/>
      <c r="C39" s="103" t="s">
        <v>39</v>
      </c>
      <c r="D39" s="103"/>
      <c r="E39" s="103"/>
      <c r="F39" s="103"/>
      <c r="I39" s="35">
        <v>18</v>
      </c>
      <c r="J39" s="79">
        <f t="shared" si="4"/>
        <v>108.54337609174748</v>
      </c>
      <c r="K39" s="79">
        <f t="shared" si="5"/>
        <v>59.698856850461105</v>
      </c>
      <c r="L39" s="79">
        <f t="shared" si="6"/>
        <v>168.46842286764019</v>
      </c>
      <c r="M39" s="79">
        <f t="shared" si="7"/>
        <v>92.657632577202079</v>
      </c>
      <c r="N39" s="79">
        <f t="shared" si="0"/>
        <v>57.619594135039684</v>
      </c>
      <c r="O39" s="79">
        <f t="shared" si="1"/>
        <v>179.72732616949094</v>
      </c>
      <c r="P39" s="35">
        <v>18</v>
      </c>
      <c r="Q39" s="85">
        <f t="shared" si="2"/>
        <v>131.03099556372007</v>
      </c>
      <c r="R39" s="28">
        <f t="shared" si="3"/>
        <v>657.0268491837968</v>
      </c>
    </row>
    <row r="40" spans="2:18" ht="15" thickBot="1">
      <c r="B40" s="39"/>
      <c r="C40" s="66"/>
      <c r="D40" s="67" t="s">
        <v>40</v>
      </c>
      <c r="E40" s="67" t="s">
        <v>41</v>
      </c>
      <c r="F40" s="68" t="s">
        <v>42</v>
      </c>
      <c r="I40" s="35">
        <v>19</v>
      </c>
      <c r="J40" s="79">
        <f t="shared" si="4"/>
        <v>114.57356365240013</v>
      </c>
      <c r="K40" s="79">
        <f t="shared" si="5"/>
        <v>60.151120917510077</v>
      </c>
      <c r="L40" s="79">
        <f t="shared" si="6"/>
        <v>177.82777969362019</v>
      </c>
      <c r="M40" s="79">
        <f t="shared" si="7"/>
        <v>93.359584339150572</v>
      </c>
      <c r="N40" s="79">
        <f t="shared" si="0"/>
        <v>60.82068269809745</v>
      </c>
      <c r="O40" s="79">
        <f t="shared" si="1"/>
        <v>181.08889682229005</v>
      </c>
      <c r="P40" s="35">
        <v>19</v>
      </c>
      <c r="Q40" s="85">
        <f t="shared" si="2"/>
        <v>159.10906604166007</v>
      </c>
      <c r="R40" s="28">
        <f t="shared" si="3"/>
        <v>613.50583994298972</v>
      </c>
    </row>
    <row r="41" spans="2:18" ht="15" thickBot="1">
      <c r="B41" s="39"/>
      <c r="C41" s="69" t="s">
        <v>19</v>
      </c>
      <c r="D41" s="52">
        <f>(30*E6)/1000</f>
        <v>6.87</v>
      </c>
      <c r="E41" s="52">
        <f>(20*E6)/1000</f>
        <v>4.58</v>
      </c>
      <c r="F41" s="70">
        <f>E10</f>
        <v>4.5</v>
      </c>
      <c r="I41" s="35">
        <v>20</v>
      </c>
      <c r="J41" s="79">
        <f t="shared" si="4"/>
        <v>120.60375121305276</v>
      </c>
      <c r="K41" s="79">
        <f t="shared" si="5"/>
        <v>60.30187560652638</v>
      </c>
      <c r="L41" s="79">
        <f t="shared" si="6"/>
        <v>187.18713651960019</v>
      </c>
      <c r="M41" s="79">
        <f t="shared" si="7"/>
        <v>93.59356825980008</v>
      </c>
      <c r="N41" s="79">
        <f t="shared" si="0"/>
        <v>64.021771261155209</v>
      </c>
      <c r="O41" s="79">
        <f t="shared" si="1"/>
        <v>181.54275370655651</v>
      </c>
      <c r="P41" s="35">
        <v>20</v>
      </c>
      <c r="Q41" s="85">
        <f t="shared" si="2"/>
        <v>187.18713651960013</v>
      </c>
      <c r="R41" s="28">
        <f t="shared" si="3"/>
        <v>561.56140955880073</v>
      </c>
    </row>
    <row r="42" spans="2:18" ht="15" thickBot="1">
      <c r="B42" s="39"/>
      <c r="C42" s="69" t="s">
        <v>20</v>
      </c>
      <c r="D42" s="52">
        <f>1.4*D41</f>
        <v>9.6180000000000003</v>
      </c>
      <c r="E42" s="52">
        <f>1.1*E41</f>
        <v>5.0380000000000003</v>
      </c>
      <c r="F42" s="71">
        <f>E11</f>
        <v>5.2</v>
      </c>
      <c r="I42" s="35">
        <v>21</v>
      </c>
      <c r="J42" s="79">
        <f t="shared" si="4"/>
        <v>126.6339387737054</v>
      </c>
      <c r="K42" s="79">
        <f t="shared" si="5"/>
        <v>60.15112091751007</v>
      </c>
      <c r="L42" s="79">
        <f t="shared" si="6"/>
        <v>196.54649334558022</v>
      </c>
      <c r="M42" s="79">
        <f t="shared" si="7"/>
        <v>93.359584339150587</v>
      </c>
      <c r="N42" s="79">
        <f t="shared" si="0"/>
        <v>67.222859824212961</v>
      </c>
      <c r="O42" s="79">
        <f t="shared" si="1"/>
        <v>181.08889682229008</v>
      </c>
      <c r="P42" s="35">
        <v>21</v>
      </c>
      <c r="Q42" s="85">
        <f t="shared" si="2"/>
        <v>215.26520699754008</v>
      </c>
      <c r="R42" s="28">
        <f t="shared" si="3"/>
        <v>501.19355803122983</v>
      </c>
    </row>
    <row r="43" spans="2:18" ht="15" thickBot="1">
      <c r="B43" s="72"/>
      <c r="C43" s="69" t="s">
        <v>21</v>
      </c>
      <c r="D43" s="52">
        <f>(10*E6)/1000</f>
        <v>2.29</v>
      </c>
      <c r="E43" s="52">
        <f>(5*E6)/1000</f>
        <v>1.145</v>
      </c>
      <c r="F43" s="71">
        <f>E12</f>
        <v>1.5</v>
      </c>
      <c r="I43" s="35">
        <v>22</v>
      </c>
      <c r="J43" s="79">
        <f t="shared" si="4"/>
        <v>132.66412633435803</v>
      </c>
      <c r="K43" s="79">
        <f t="shared" si="5"/>
        <v>59.698856850461127</v>
      </c>
      <c r="L43" s="79">
        <f t="shared" si="6"/>
        <v>205.90585017156022</v>
      </c>
      <c r="M43" s="79">
        <f t="shared" si="7"/>
        <v>92.657632577202094</v>
      </c>
      <c r="N43" s="79">
        <f t="shared" si="0"/>
        <v>70.423948387270727</v>
      </c>
      <c r="O43" s="79">
        <f t="shared" si="1"/>
        <v>179.72732616949088</v>
      </c>
      <c r="P43" s="35">
        <v>22</v>
      </c>
      <c r="Q43" s="85">
        <f t="shared" si="2"/>
        <v>243.34327747548014</v>
      </c>
      <c r="R43" s="28">
        <f t="shared" si="3"/>
        <v>432.40228536027678</v>
      </c>
    </row>
    <row r="44" spans="2:18" ht="15.6" thickTop="1" thickBot="1">
      <c r="C44" s="73" t="s">
        <v>43</v>
      </c>
      <c r="D44" s="52">
        <f>(30*E6)/1000</f>
        <v>6.87</v>
      </c>
      <c r="E44" s="52">
        <f>(15*E6)/1000</f>
        <v>3.4350000000000001</v>
      </c>
      <c r="F44" s="74">
        <f>E8</f>
        <v>3.8</v>
      </c>
      <c r="I44" s="35">
        <v>23</v>
      </c>
      <c r="J44" s="79">
        <f t="shared" si="4"/>
        <v>138.69431389501068</v>
      </c>
      <c r="K44" s="79">
        <f t="shared" si="5"/>
        <v>58.945083405379563</v>
      </c>
      <c r="L44" s="79">
        <f t="shared" si="6"/>
        <v>215.26520699754022</v>
      </c>
      <c r="M44" s="79">
        <f t="shared" si="7"/>
        <v>91.487712973954586</v>
      </c>
      <c r="N44" s="79">
        <f t="shared" si="0"/>
        <v>73.625036950328493</v>
      </c>
      <c r="O44" s="79">
        <f t="shared" si="1"/>
        <v>177.45804174815902</v>
      </c>
      <c r="P44" s="35">
        <v>23</v>
      </c>
      <c r="Q44" s="85">
        <f t="shared" si="2"/>
        <v>271.4213479534202</v>
      </c>
      <c r="R44" s="28">
        <f t="shared" si="3"/>
        <v>355.18759154594164</v>
      </c>
    </row>
    <row r="45" spans="2:18" ht="14.4" thickTop="1">
      <c r="I45" s="35">
        <v>24</v>
      </c>
      <c r="J45" s="79">
        <f t="shared" si="4"/>
        <v>144.7245014556633</v>
      </c>
      <c r="K45" s="79">
        <f t="shared" si="5"/>
        <v>57.889800582265337</v>
      </c>
      <c r="L45" s="79">
        <f t="shared" si="6"/>
        <v>224.62456382352025</v>
      </c>
      <c r="M45" s="79">
        <f t="shared" si="7"/>
        <v>89.849825529408093</v>
      </c>
      <c r="N45" s="79">
        <f t="shared" si="0"/>
        <v>76.826125513386245</v>
      </c>
      <c r="O45" s="79">
        <f t="shared" si="1"/>
        <v>174.28104355829424</v>
      </c>
      <c r="P45" s="35">
        <v>24</v>
      </c>
      <c r="Q45" s="85">
        <f t="shared" si="2"/>
        <v>299.49941843136014</v>
      </c>
      <c r="R45" s="28">
        <f t="shared" si="3"/>
        <v>269.54947658822488</v>
      </c>
    </row>
    <row r="46" spans="2:18">
      <c r="I46" s="35">
        <v>25</v>
      </c>
      <c r="J46" s="79">
        <f t="shared" si="4"/>
        <v>150.75468901631595</v>
      </c>
      <c r="K46" s="79">
        <f t="shared" si="5"/>
        <v>56.533008381118478</v>
      </c>
      <c r="L46" s="79">
        <f t="shared" si="6"/>
        <v>233.98392064950025</v>
      </c>
      <c r="M46" s="79">
        <f t="shared" si="7"/>
        <v>87.743970243562586</v>
      </c>
      <c r="N46" s="79">
        <f t="shared" si="0"/>
        <v>80.027214076444011</v>
      </c>
      <c r="O46" s="79">
        <f t="shared" si="1"/>
        <v>170.19633159989667</v>
      </c>
      <c r="P46" s="35">
        <v>25</v>
      </c>
      <c r="Q46" s="85">
        <f t="shared" si="2"/>
        <v>327.5774889093002</v>
      </c>
      <c r="R46" s="28">
        <f t="shared" si="3"/>
        <v>175.48794048712571</v>
      </c>
    </row>
    <row r="47" spans="2:18">
      <c r="I47" s="35">
        <v>26</v>
      </c>
      <c r="J47" s="79">
        <f t="shared" si="4"/>
        <v>156.78487657696857</v>
      </c>
      <c r="K47" s="79">
        <f t="shared" si="5"/>
        <v>54.874706801938999</v>
      </c>
      <c r="L47" s="79">
        <f t="shared" si="6"/>
        <v>243.34327747548025</v>
      </c>
      <c r="M47" s="79">
        <f t="shared" si="7"/>
        <v>85.170147116418065</v>
      </c>
      <c r="N47" s="79">
        <f t="shared" si="0"/>
        <v>83.228302639501763</v>
      </c>
      <c r="O47" s="79">
        <f t="shared" si="1"/>
        <v>165.20390587296646</v>
      </c>
      <c r="P47" s="35">
        <v>26</v>
      </c>
      <c r="Q47" s="85">
        <f t="shared" si="2"/>
        <v>355.65555938724026</v>
      </c>
      <c r="R47" s="28">
        <f t="shared" si="3"/>
        <v>73.002983242644547</v>
      </c>
    </row>
    <row r="48" spans="2:18">
      <c r="I48" s="35">
        <v>27</v>
      </c>
      <c r="J48" s="79">
        <f t="shared" si="4"/>
        <v>162.81506413762122</v>
      </c>
      <c r="K48" s="79">
        <f t="shared" si="5"/>
        <v>52.914895844726914</v>
      </c>
      <c r="L48" s="79">
        <f t="shared" si="6"/>
        <v>252.70263430146025</v>
      </c>
      <c r="M48" s="79">
        <f t="shared" si="7"/>
        <v>82.128356147974557</v>
      </c>
      <c r="N48" s="79">
        <f t="shared" si="0"/>
        <v>86.429391202559529</v>
      </c>
      <c r="O48" s="79">
        <f t="shared" si="1"/>
        <v>159.30376637750334</v>
      </c>
      <c r="P48" s="35">
        <v>27</v>
      </c>
      <c r="Q48" s="85">
        <f t="shared" si="2"/>
        <v>383.73362986518032</v>
      </c>
      <c r="R48" s="28">
        <f t="shared" si="3"/>
        <v>-37.905395145218726</v>
      </c>
    </row>
    <row r="49" spans="9:18">
      <c r="I49" s="35">
        <v>28</v>
      </c>
      <c r="J49" s="79">
        <f t="shared" si="4"/>
        <v>168.84525169827387</v>
      </c>
      <c r="K49" s="79">
        <f t="shared" si="5"/>
        <v>50.653575509482181</v>
      </c>
      <c r="L49" s="79">
        <f t="shared" si="6"/>
        <v>262.06199112744025</v>
      </c>
      <c r="M49" s="79">
        <f t="shared" si="7"/>
        <v>78.618597338232064</v>
      </c>
      <c r="N49" s="79">
        <f t="shared" si="0"/>
        <v>89.630479765617295</v>
      </c>
      <c r="O49" s="79">
        <f t="shared" si="1"/>
        <v>152.49591311350741</v>
      </c>
      <c r="P49" s="35">
        <v>28</v>
      </c>
      <c r="Q49" s="85">
        <f t="shared" si="2"/>
        <v>411.81170034312026</v>
      </c>
      <c r="R49" s="28">
        <f t="shared" si="3"/>
        <v>-157.23719467646339</v>
      </c>
    </row>
    <row r="50" spans="9:18">
      <c r="I50" s="35">
        <v>29</v>
      </c>
      <c r="J50" s="79">
        <f t="shared" si="4"/>
        <v>174.87543925892649</v>
      </c>
      <c r="K50" s="79">
        <f t="shared" si="5"/>
        <v>48.090745796204814</v>
      </c>
      <c r="L50" s="79">
        <f t="shared" si="6"/>
        <v>271.42134795342031</v>
      </c>
      <c r="M50" s="79">
        <f t="shared" si="7"/>
        <v>74.640870687190585</v>
      </c>
      <c r="N50" s="79">
        <f t="shared" si="0"/>
        <v>92.831568328675047</v>
      </c>
      <c r="O50" s="79">
        <f t="shared" si="1"/>
        <v>144.7803460809788</v>
      </c>
      <c r="P50" s="35">
        <v>29</v>
      </c>
      <c r="Q50" s="85">
        <f t="shared" si="2"/>
        <v>439.88977082106032</v>
      </c>
      <c r="R50" s="28">
        <f t="shared" si="3"/>
        <v>-284.99241535109064</v>
      </c>
    </row>
    <row r="51" spans="9:18">
      <c r="I51" s="35">
        <v>30</v>
      </c>
      <c r="J51" s="79">
        <f t="shared" si="4"/>
        <v>180.90562681957914</v>
      </c>
      <c r="K51" s="79">
        <f t="shared" si="5"/>
        <v>45.226406704894799</v>
      </c>
      <c r="L51" s="79">
        <f t="shared" si="6"/>
        <v>280.78070477940031</v>
      </c>
      <c r="M51" s="79">
        <f t="shared" si="7"/>
        <v>70.195176194850063</v>
      </c>
      <c r="N51" s="79">
        <f t="shared" si="0"/>
        <v>96.032656891732813</v>
      </c>
      <c r="O51" s="79">
        <f t="shared" si="1"/>
        <v>136.1570652799175</v>
      </c>
      <c r="P51" s="35">
        <v>30</v>
      </c>
      <c r="Q51" s="85">
        <f t="shared" si="2"/>
        <v>467.96784129900038</v>
      </c>
      <c r="R51" s="28">
        <f t="shared" si="3"/>
        <v>-421.17105716909987</v>
      </c>
    </row>
    <row r="52" spans="9:18">
      <c r="I52" s="35">
        <v>31</v>
      </c>
      <c r="J52" s="79">
        <f t="shared" si="4"/>
        <v>186.93581438023176</v>
      </c>
      <c r="K52" s="79">
        <f t="shared" si="5"/>
        <v>42.060558235552151</v>
      </c>
      <c r="L52" s="79">
        <f t="shared" si="6"/>
        <v>290.14006160538031</v>
      </c>
      <c r="M52" s="79">
        <f t="shared" si="7"/>
        <v>65.281513861210584</v>
      </c>
      <c r="N52" s="79">
        <f t="shared" si="0"/>
        <v>99.233745454790565</v>
      </c>
      <c r="O52" s="79">
        <f t="shared" si="1"/>
        <v>126.62607071032306</v>
      </c>
      <c r="P52" s="35">
        <v>31</v>
      </c>
      <c r="Q52" s="85">
        <f t="shared" si="2"/>
        <v>496.04591177694033</v>
      </c>
      <c r="R52" s="28">
        <f t="shared" si="3"/>
        <v>-565.77312013049061</v>
      </c>
    </row>
    <row r="53" spans="9:18">
      <c r="I53" s="35">
        <v>32</v>
      </c>
      <c r="J53" s="79">
        <f t="shared" si="4"/>
        <v>192.96600194088441</v>
      </c>
      <c r="K53" s="79">
        <f t="shared" si="5"/>
        <v>38.593200388176882</v>
      </c>
      <c r="L53" s="79">
        <f t="shared" si="6"/>
        <v>299.49941843136031</v>
      </c>
      <c r="M53" s="79">
        <f t="shared" si="7"/>
        <v>59.899883686272062</v>
      </c>
      <c r="N53" s="79">
        <f t="shared" ref="N53:N84" si="8">$N$19*($N$17/40)*I53</f>
        <v>102.43483401784833</v>
      </c>
      <c r="O53" s="79">
        <f t="shared" ref="O53:O84" si="9">$O$19*($N$17/40)*I53-(0.5*$E$18*(($N$17/40)*I53)^2)</f>
        <v>116.18736237219616</v>
      </c>
      <c r="P53" s="35">
        <v>32</v>
      </c>
      <c r="Q53" s="85">
        <f t="shared" si="2"/>
        <v>524.12398225488039</v>
      </c>
      <c r="R53" s="28">
        <f t="shared" si="3"/>
        <v>-718.79860423526384</v>
      </c>
    </row>
    <row r="54" spans="9:18">
      <c r="I54" s="35">
        <v>33</v>
      </c>
      <c r="J54" s="79">
        <f t="shared" ref="J54:J85" si="10">$J$19*($J$17/40)*I54</f>
        <v>198.99618950153706</v>
      </c>
      <c r="K54" s="79">
        <f t="shared" ref="K54:K85" si="11">$K$19*($J$17/40)*I54-(0.5*$E$18*(($J$17/40)*I54)^2)</f>
        <v>34.824333162769022</v>
      </c>
      <c r="L54" s="79">
        <f t="shared" ref="L54:L85" si="12">$L$19*($L$17/40)*I54</f>
        <v>308.85877525734031</v>
      </c>
      <c r="M54" s="79">
        <f t="shared" ref="M54:M85" si="13">($M$19*($L$17/40)*I54)-(0.5*$E$18*(($L$17/40)*I54)^2)</f>
        <v>54.050285670034526</v>
      </c>
      <c r="N54" s="79">
        <f t="shared" si="8"/>
        <v>105.6359225809061</v>
      </c>
      <c r="O54" s="79">
        <f t="shared" si="9"/>
        <v>104.84094026553646</v>
      </c>
      <c r="P54" s="35">
        <v>33</v>
      </c>
      <c r="Q54" s="85">
        <f t="shared" si="2"/>
        <v>552.20205273282045</v>
      </c>
      <c r="R54" s="28">
        <f t="shared" si="3"/>
        <v>-880.24750948341909</v>
      </c>
    </row>
    <row r="55" spans="9:18">
      <c r="I55" s="35">
        <v>34</v>
      </c>
      <c r="J55" s="79">
        <f t="shared" si="10"/>
        <v>205.02637706218968</v>
      </c>
      <c r="K55" s="79">
        <f t="shared" si="11"/>
        <v>30.753956559328458</v>
      </c>
      <c r="L55" s="79">
        <f t="shared" si="12"/>
        <v>318.21813208332031</v>
      </c>
      <c r="M55" s="79">
        <f t="shared" si="13"/>
        <v>47.732719812498033</v>
      </c>
      <c r="N55" s="79">
        <f t="shared" si="8"/>
        <v>108.83701114396385</v>
      </c>
      <c r="O55" s="79">
        <f t="shared" si="9"/>
        <v>92.586804390343673</v>
      </c>
      <c r="P55" s="35">
        <v>34</v>
      </c>
      <c r="Q55" s="85">
        <f t="shared" si="2"/>
        <v>580.28012321076039</v>
      </c>
      <c r="R55" s="28">
        <f t="shared" si="3"/>
        <v>-1050.1198358749555</v>
      </c>
    </row>
    <row r="56" spans="9:18">
      <c r="I56" s="35">
        <v>35</v>
      </c>
      <c r="J56" s="79">
        <f t="shared" si="10"/>
        <v>211.05656462284233</v>
      </c>
      <c r="K56" s="79">
        <f t="shared" si="11"/>
        <v>26.382070577855302</v>
      </c>
      <c r="L56" s="79">
        <f t="shared" si="12"/>
        <v>327.57748890930031</v>
      </c>
      <c r="M56" s="79">
        <f t="shared" si="13"/>
        <v>40.947186113662553</v>
      </c>
      <c r="N56" s="79">
        <f t="shared" si="8"/>
        <v>112.03809970702162</v>
      </c>
      <c r="O56" s="79">
        <f t="shared" si="9"/>
        <v>79.424954746618482</v>
      </c>
      <c r="P56" s="35">
        <v>35</v>
      </c>
      <c r="Q56" s="85">
        <f t="shared" si="2"/>
        <v>608.35819368870045</v>
      </c>
      <c r="R56" s="28">
        <f t="shared" si="3"/>
        <v>-1228.4155834098747</v>
      </c>
    </row>
    <row r="57" spans="9:18">
      <c r="I57" s="35">
        <v>36</v>
      </c>
      <c r="J57" s="79">
        <f t="shared" si="10"/>
        <v>217.08675218349495</v>
      </c>
      <c r="K57" s="79">
        <f t="shared" si="11"/>
        <v>21.70867521834947</v>
      </c>
      <c r="L57" s="79">
        <f t="shared" si="12"/>
        <v>336.93684573528037</v>
      </c>
      <c r="M57" s="79">
        <f t="shared" si="13"/>
        <v>33.69368457352806</v>
      </c>
      <c r="N57" s="79">
        <f t="shared" si="8"/>
        <v>115.23918827007937</v>
      </c>
      <c r="O57" s="79">
        <f t="shared" si="9"/>
        <v>65.355391334360434</v>
      </c>
      <c r="P57" s="35">
        <v>36</v>
      </c>
      <c r="Q57" s="85">
        <f t="shared" si="2"/>
        <v>636.43626416664051</v>
      </c>
      <c r="R57" s="28">
        <f t="shared" si="3"/>
        <v>-1415.1347520881764</v>
      </c>
    </row>
    <row r="58" spans="9:18">
      <c r="I58" s="35">
        <v>37</v>
      </c>
      <c r="J58" s="79">
        <f t="shared" si="10"/>
        <v>223.1169397441476</v>
      </c>
      <c r="K58" s="79">
        <f t="shared" si="11"/>
        <v>16.733770480811074</v>
      </c>
      <c r="L58" s="79">
        <f t="shared" si="12"/>
        <v>346.29620256126037</v>
      </c>
      <c r="M58" s="79">
        <f t="shared" si="13"/>
        <v>25.972215192094495</v>
      </c>
      <c r="N58" s="79">
        <f t="shared" si="8"/>
        <v>118.44027683313713</v>
      </c>
      <c r="O58" s="79">
        <f t="shared" si="9"/>
        <v>50.3781141535693</v>
      </c>
      <c r="P58" s="35">
        <v>37</v>
      </c>
      <c r="Q58" s="85">
        <f t="shared" si="2"/>
        <v>664.51433464458057</v>
      </c>
      <c r="R58" s="28">
        <f t="shared" si="3"/>
        <v>-1610.2773419098596</v>
      </c>
    </row>
    <row r="59" spans="9:18">
      <c r="I59" s="35">
        <v>38</v>
      </c>
      <c r="J59" s="79">
        <f t="shared" si="10"/>
        <v>229.14712730480025</v>
      </c>
      <c r="K59" s="79">
        <f t="shared" si="11"/>
        <v>11.457356365240059</v>
      </c>
      <c r="L59" s="79">
        <f t="shared" si="12"/>
        <v>355.65555938724037</v>
      </c>
      <c r="M59" s="79">
        <f t="shared" si="13"/>
        <v>17.782777969361973</v>
      </c>
      <c r="N59" s="79">
        <f t="shared" si="8"/>
        <v>121.6413653961949</v>
      </c>
      <c r="O59" s="79">
        <f t="shared" si="9"/>
        <v>34.493123204245649</v>
      </c>
      <c r="P59" s="35">
        <v>38</v>
      </c>
      <c r="Q59" s="85">
        <f t="shared" si="2"/>
        <v>692.59240512252052</v>
      </c>
      <c r="R59" s="28">
        <f t="shared" si="3"/>
        <v>-1813.843352874924</v>
      </c>
    </row>
    <row r="60" spans="9:18">
      <c r="I60" s="35">
        <v>39</v>
      </c>
      <c r="J60" s="79">
        <f t="shared" si="10"/>
        <v>235.17731486545287</v>
      </c>
      <c r="K60" s="79">
        <f t="shared" si="11"/>
        <v>5.8794328716363395</v>
      </c>
      <c r="L60" s="79">
        <f t="shared" si="12"/>
        <v>365.01491621322037</v>
      </c>
      <c r="M60" s="79">
        <f t="shared" si="13"/>
        <v>9.1253729053304937</v>
      </c>
      <c r="N60" s="79">
        <f t="shared" si="8"/>
        <v>124.84245395925265</v>
      </c>
      <c r="O60" s="79">
        <f t="shared" si="9"/>
        <v>17.700418486389367</v>
      </c>
      <c r="P60" s="35">
        <v>39</v>
      </c>
      <c r="Q60" s="85">
        <f t="shared" si="2"/>
        <v>720.67047560046046</v>
      </c>
      <c r="R60" s="28">
        <f t="shared" si="3"/>
        <v>-2025.8327849833704</v>
      </c>
    </row>
    <row r="61" spans="9:18">
      <c r="I61" s="35">
        <v>40</v>
      </c>
      <c r="J61" s="79">
        <f t="shared" si="10"/>
        <v>241.20750242610552</v>
      </c>
      <c r="K61" s="79">
        <f t="shared" si="11"/>
        <v>0</v>
      </c>
      <c r="L61" s="79">
        <f t="shared" si="12"/>
        <v>374.37427303920038</v>
      </c>
      <c r="M61" s="79">
        <f t="shared" si="13"/>
        <v>0</v>
      </c>
      <c r="N61" s="79">
        <f t="shared" si="8"/>
        <v>128.04354252231042</v>
      </c>
      <c r="O61" s="79">
        <f t="shared" si="9"/>
        <v>0</v>
      </c>
      <c r="P61" s="35">
        <v>40</v>
      </c>
      <c r="Q61" s="85">
        <f t="shared" si="2"/>
        <v>748.74854607840064</v>
      </c>
      <c r="R61" s="28">
        <f t="shared" si="3"/>
        <v>-2246.2456382352011</v>
      </c>
    </row>
    <row r="62" spans="9:18">
      <c r="I62" s="35">
        <v>41</v>
      </c>
      <c r="J62" s="79">
        <f t="shared" si="10"/>
        <v>247.23768998675814</v>
      </c>
      <c r="K62" s="79">
        <f t="shared" si="11"/>
        <v>-6.1809422496689308</v>
      </c>
      <c r="L62" s="79">
        <f t="shared" si="12"/>
        <v>383.73362986518038</v>
      </c>
      <c r="M62" s="79">
        <f t="shared" si="13"/>
        <v>-9.593340746629508</v>
      </c>
      <c r="N62" s="79">
        <f t="shared" si="8"/>
        <v>131.24463108536818</v>
      </c>
      <c r="O62" s="79">
        <f t="shared" si="9"/>
        <v>-18.608132254922111</v>
      </c>
    </row>
    <row r="63" spans="9:18">
      <c r="I63" s="35">
        <v>42</v>
      </c>
      <c r="J63" s="79">
        <f t="shared" si="10"/>
        <v>253.26787754741079</v>
      </c>
      <c r="K63" s="79">
        <f t="shared" si="11"/>
        <v>-12.66339387737051</v>
      </c>
      <c r="L63" s="79">
        <f t="shared" si="12"/>
        <v>393.09298669116043</v>
      </c>
      <c r="M63" s="79">
        <f t="shared" si="13"/>
        <v>-19.654649334557973</v>
      </c>
      <c r="N63" s="79">
        <f t="shared" si="8"/>
        <v>134.44571964842592</v>
      </c>
      <c r="O63" s="79">
        <f t="shared" si="9"/>
        <v>-38.123978278376853</v>
      </c>
    </row>
    <row r="64" spans="9:18">
      <c r="I64" s="35">
        <v>43</v>
      </c>
      <c r="J64" s="79">
        <f t="shared" si="10"/>
        <v>259.29806510806344</v>
      </c>
      <c r="K64" s="79">
        <f t="shared" si="11"/>
        <v>-19.447354883104708</v>
      </c>
      <c r="L64" s="79">
        <f t="shared" si="12"/>
        <v>402.45234351714043</v>
      </c>
      <c r="M64" s="79">
        <f t="shared" si="13"/>
        <v>-30.18392576378551</v>
      </c>
      <c r="N64" s="79">
        <f t="shared" si="8"/>
        <v>137.64680821148369</v>
      </c>
      <c r="O64" s="79">
        <f t="shared" si="9"/>
        <v>-58.547538070364226</v>
      </c>
    </row>
    <row r="65" spans="3:15">
      <c r="I65" s="35">
        <v>44</v>
      </c>
      <c r="J65" s="79">
        <f t="shared" si="10"/>
        <v>265.32825266871606</v>
      </c>
      <c r="K65" s="79">
        <f t="shared" si="11"/>
        <v>-26.532825266871555</v>
      </c>
      <c r="L65" s="79">
        <f t="shared" si="12"/>
        <v>411.81170034312044</v>
      </c>
      <c r="M65" s="79">
        <f t="shared" si="13"/>
        <v>-41.181170034312004</v>
      </c>
      <c r="N65" s="79">
        <f t="shared" si="8"/>
        <v>140.84789677454145</v>
      </c>
      <c r="O65" s="79">
        <f t="shared" si="9"/>
        <v>-79.878811630884911</v>
      </c>
    </row>
    <row r="66" spans="3:15">
      <c r="I66" s="35">
        <v>45</v>
      </c>
      <c r="J66" s="79">
        <f t="shared" si="10"/>
        <v>271.35844022936868</v>
      </c>
      <c r="K66" s="79">
        <f t="shared" si="11"/>
        <v>-33.919805028671021</v>
      </c>
      <c r="L66" s="79">
        <f t="shared" si="12"/>
        <v>421.17105716910044</v>
      </c>
      <c r="M66" s="79">
        <f t="shared" si="13"/>
        <v>-52.646382146137512</v>
      </c>
      <c r="N66" s="79">
        <f t="shared" si="8"/>
        <v>144.04898533759922</v>
      </c>
      <c r="O66" s="79">
        <f t="shared" si="9"/>
        <v>-102.117798959938</v>
      </c>
    </row>
    <row r="67" spans="3:15">
      <c r="I67" s="35">
        <v>46</v>
      </c>
      <c r="J67" s="79">
        <f t="shared" si="10"/>
        <v>277.38862779002136</v>
      </c>
      <c r="K67" s="79">
        <f t="shared" si="11"/>
        <v>-41.608294168503107</v>
      </c>
      <c r="L67" s="79">
        <f t="shared" si="12"/>
        <v>430.53041399508044</v>
      </c>
      <c r="M67" s="79">
        <f t="shared" si="13"/>
        <v>-64.579562099262034</v>
      </c>
      <c r="N67" s="79">
        <f t="shared" si="8"/>
        <v>147.25007390065699</v>
      </c>
      <c r="O67" s="79">
        <f t="shared" si="9"/>
        <v>-125.26450005752372</v>
      </c>
    </row>
    <row r="68" spans="3:15">
      <c r="I68" s="35">
        <v>47</v>
      </c>
      <c r="J68" s="79">
        <f t="shared" si="10"/>
        <v>283.41881535067398</v>
      </c>
      <c r="K68" s="79">
        <f t="shared" si="11"/>
        <v>-49.59829268636787</v>
      </c>
      <c r="L68" s="79">
        <f t="shared" si="12"/>
        <v>439.88977082106044</v>
      </c>
      <c r="M68" s="79">
        <f t="shared" si="13"/>
        <v>-76.980709893685514</v>
      </c>
      <c r="N68" s="79">
        <f t="shared" si="8"/>
        <v>150.45116246371472</v>
      </c>
      <c r="O68" s="79">
        <f t="shared" si="9"/>
        <v>-149.31891492364275</v>
      </c>
    </row>
    <row r="69" spans="3:15">
      <c r="I69" s="35">
        <v>48</v>
      </c>
      <c r="J69" s="79">
        <f t="shared" si="10"/>
        <v>289.4490029113266</v>
      </c>
      <c r="K69" s="79">
        <f t="shared" si="11"/>
        <v>-57.889800582265252</v>
      </c>
      <c r="L69" s="79">
        <f t="shared" si="12"/>
        <v>449.2491276470405</v>
      </c>
      <c r="M69" s="79">
        <f t="shared" si="13"/>
        <v>-89.849825529408008</v>
      </c>
      <c r="N69" s="79">
        <f t="shared" si="8"/>
        <v>153.65225102677249</v>
      </c>
      <c r="O69" s="79">
        <f t="shared" si="9"/>
        <v>-174.28104355829407</v>
      </c>
    </row>
    <row r="70" spans="3:15">
      <c r="I70" s="35">
        <v>49</v>
      </c>
      <c r="J70" s="79">
        <f t="shared" si="10"/>
        <v>295.47919047197928</v>
      </c>
      <c r="K70" s="79">
        <f t="shared" si="11"/>
        <v>-66.482817856195254</v>
      </c>
      <c r="L70" s="79">
        <f t="shared" si="12"/>
        <v>458.6084844730205</v>
      </c>
      <c r="M70" s="79">
        <f t="shared" si="13"/>
        <v>-103.18690900642952</v>
      </c>
      <c r="N70" s="79">
        <f t="shared" si="8"/>
        <v>156.85333958983026</v>
      </c>
      <c r="O70" s="79">
        <f t="shared" si="9"/>
        <v>-200.15088596147825</v>
      </c>
    </row>
    <row r="71" spans="3:15">
      <c r="I71" s="35">
        <v>50</v>
      </c>
      <c r="J71" s="79">
        <f t="shared" si="10"/>
        <v>301.5093780326319</v>
      </c>
      <c r="K71" s="79">
        <f t="shared" si="11"/>
        <v>-75.377344508157989</v>
      </c>
      <c r="L71" s="79">
        <f t="shared" si="12"/>
        <v>467.9678412990005</v>
      </c>
      <c r="M71" s="79">
        <f t="shared" si="13"/>
        <v>-116.99196032475004</v>
      </c>
      <c r="N71" s="79">
        <f t="shared" si="8"/>
        <v>160.05442815288802</v>
      </c>
      <c r="O71" s="79">
        <f t="shared" si="9"/>
        <v>-226.92844213319563</v>
      </c>
    </row>
    <row r="72" spans="3:15">
      <c r="C72" s="77"/>
      <c r="I72" s="35">
        <v>51</v>
      </c>
      <c r="J72" s="79">
        <f t="shared" si="10"/>
        <v>307.53956559328452</v>
      </c>
      <c r="K72" s="79">
        <f t="shared" si="11"/>
        <v>-84.573380538153117</v>
      </c>
      <c r="L72" s="79">
        <f t="shared" si="12"/>
        <v>477.3271981249805</v>
      </c>
      <c r="M72" s="79">
        <f t="shared" si="13"/>
        <v>-131.26497948436946</v>
      </c>
      <c r="N72" s="79">
        <f t="shared" si="8"/>
        <v>163.25551671594579</v>
      </c>
      <c r="O72" s="79">
        <f t="shared" si="9"/>
        <v>-254.6137120734453</v>
      </c>
    </row>
    <row r="73" spans="3:15">
      <c r="C73" s="78"/>
      <c r="I73" s="35">
        <v>52</v>
      </c>
      <c r="J73" s="79">
        <f t="shared" si="10"/>
        <v>313.56975315393714</v>
      </c>
      <c r="K73" s="79">
        <f t="shared" si="11"/>
        <v>-94.070925946181148</v>
      </c>
      <c r="L73" s="79">
        <f t="shared" si="12"/>
        <v>486.6865549509605</v>
      </c>
      <c r="M73" s="79">
        <f t="shared" si="13"/>
        <v>-146.00596648528813</v>
      </c>
      <c r="N73" s="79">
        <f t="shared" si="8"/>
        <v>166.45660527900353</v>
      </c>
      <c r="O73" s="79">
        <f t="shared" si="9"/>
        <v>-283.20669578222783</v>
      </c>
    </row>
    <row r="74" spans="3:15">
      <c r="C74" s="78"/>
      <c r="I74" s="35">
        <v>53</v>
      </c>
      <c r="J74" s="79">
        <f t="shared" si="10"/>
        <v>319.59994071458982</v>
      </c>
      <c r="K74" s="79">
        <f t="shared" si="11"/>
        <v>-103.86998073224157</v>
      </c>
      <c r="L74" s="79">
        <f t="shared" si="12"/>
        <v>496.0459117769405</v>
      </c>
      <c r="M74" s="79">
        <f t="shared" si="13"/>
        <v>-161.21492132750552</v>
      </c>
      <c r="N74" s="79">
        <f t="shared" si="8"/>
        <v>169.65769384206129</v>
      </c>
      <c r="O74" s="79">
        <f t="shared" si="9"/>
        <v>-312.70739325954332</v>
      </c>
    </row>
    <row r="75" spans="3:15">
      <c r="C75" s="78"/>
      <c r="I75" s="35">
        <v>54</v>
      </c>
      <c r="J75" s="79">
        <f t="shared" si="10"/>
        <v>325.63012827524244</v>
      </c>
      <c r="K75" s="79">
        <f t="shared" si="11"/>
        <v>-113.97054489633479</v>
      </c>
      <c r="L75" s="79">
        <f t="shared" si="12"/>
        <v>505.4052686029205</v>
      </c>
      <c r="M75" s="79">
        <f t="shared" si="13"/>
        <v>-176.89184401102221</v>
      </c>
      <c r="N75" s="79">
        <f t="shared" si="8"/>
        <v>172.85878240511906</v>
      </c>
      <c r="O75" s="79">
        <f t="shared" si="9"/>
        <v>-343.11580450539157</v>
      </c>
    </row>
    <row r="76" spans="3:15">
      <c r="I76" s="35">
        <v>55</v>
      </c>
      <c r="J76" s="79">
        <f t="shared" si="10"/>
        <v>331.66031583589506</v>
      </c>
      <c r="K76" s="79">
        <f t="shared" si="11"/>
        <v>-124.37261843846068</v>
      </c>
      <c r="L76" s="79">
        <f t="shared" si="12"/>
        <v>514.76462542890056</v>
      </c>
      <c r="M76" s="79">
        <f t="shared" si="13"/>
        <v>-193.0367345358377</v>
      </c>
      <c r="N76" s="79">
        <f t="shared" si="8"/>
        <v>176.05987096817682</v>
      </c>
      <c r="O76" s="79">
        <f t="shared" si="9"/>
        <v>-374.43192951977289</v>
      </c>
    </row>
    <row r="77" spans="3:15">
      <c r="I77" s="35">
        <v>56</v>
      </c>
      <c r="J77" s="79">
        <f t="shared" si="10"/>
        <v>337.69050339654774</v>
      </c>
      <c r="K77" s="79">
        <f t="shared" si="11"/>
        <v>-135.07620135861902</v>
      </c>
      <c r="L77" s="79">
        <f t="shared" si="12"/>
        <v>524.1239822548805</v>
      </c>
      <c r="M77" s="79">
        <f t="shared" si="13"/>
        <v>-209.64959290195225</v>
      </c>
      <c r="N77" s="79">
        <f t="shared" si="8"/>
        <v>179.26095953123459</v>
      </c>
      <c r="O77" s="79">
        <f t="shared" si="9"/>
        <v>-406.65576830268651</v>
      </c>
    </row>
    <row r="78" spans="3:15">
      <c r="I78" s="35">
        <v>57</v>
      </c>
      <c r="J78" s="79">
        <f t="shared" si="10"/>
        <v>343.72069095720036</v>
      </c>
      <c r="K78" s="79">
        <f t="shared" si="11"/>
        <v>-146.08129365681015</v>
      </c>
      <c r="L78" s="79">
        <f t="shared" si="12"/>
        <v>533.48333908086056</v>
      </c>
      <c r="M78" s="79">
        <f t="shared" si="13"/>
        <v>-226.73041910936581</v>
      </c>
      <c r="N78" s="79">
        <f t="shared" si="8"/>
        <v>182.46204809429233</v>
      </c>
      <c r="O78" s="79">
        <f t="shared" si="9"/>
        <v>-439.78732085413299</v>
      </c>
    </row>
    <row r="79" spans="3:15">
      <c r="D79" s="79"/>
      <c r="E79" s="79"/>
      <c r="F79" s="79"/>
      <c r="G79" s="79"/>
      <c r="I79" s="35">
        <v>58</v>
      </c>
      <c r="J79" s="79">
        <f t="shared" si="10"/>
        <v>349.75087851785298</v>
      </c>
      <c r="K79" s="79">
        <f t="shared" si="11"/>
        <v>-157.38789533303373</v>
      </c>
      <c r="L79" s="79">
        <f t="shared" si="12"/>
        <v>542.84269590684062</v>
      </c>
      <c r="M79" s="79">
        <f t="shared" si="13"/>
        <v>-244.27921315807816</v>
      </c>
      <c r="N79" s="79">
        <f t="shared" si="8"/>
        <v>185.66313665735009</v>
      </c>
      <c r="O79" s="79">
        <f t="shared" si="9"/>
        <v>-473.82658717411232</v>
      </c>
    </row>
    <row r="80" spans="3:15">
      <c r="I80" s="35">
        <v>59</v>
      </c>
      <c r="J80" s="79">
        <f t="shared" si="10"/>
        <v>355.78106607850566</v>
      </c>
      <c r="K80" s="79">
        <f t="shared" si="11"/>
        <v>-168.99600638729009</v>
      </c>
      <c r="L80" s="79">
        <f t="shared" si="12"/>
        <v>552.20205273282056</v>
      </c>
      <c r="M80" s="79">
        <f t="shared" si="13"/>
        <v>-262.29597504808976</v>
      </c>
      <c r="N80" s="79">
        <f t="shared" si="8"/>
        <v>188.86422522040786</v>
      </c>
      <c r="O80" s="79">
        <f t="shared" si="9"/>
        <v>-508.77356726262451</v>
      </c>
    </row>
    <row r="81" spans="9:31">
      <c r="I81" s="35">
        <v>60</v>
      </c>
      <c r="J81" s="79">
        <f t="shared" si="10"/>
        <v>361.81125363915828</v>
      </c>
      <c r="K81" s="79">
        <f t="shared" si="11"/>
        <v>-180.90562681957908</v>
      </c>
      <c r="L81" s="79">
        <f t="shared" si="12"/>
        <v>561.56140955880062</v>
      </c>
      <c r="M81" s="79">
        <f t="shared" si="13"/>
        <v>-280.78070477940025</v>
      </c>
      <c r="N81" s="79">
        <f t="shared" si="8"/>
        <v>192.06531378346563</v>
      </c>
      <c r="O81" s="79">
        <f t="shared" si="9"/>
        <v>-544.62826111966888</v>
      </c>
    </row>
    <row r="82" spans="9:31">
      <c r="I82" s="35">
        <v>61</v>
      </c>
      <c r="J82" s="79">
        <f t="shared" si="10"/>
        <v>367.8414411998109</v>
      </c>
      <c r="K82" s="79">
        <f t="shared" si="11"/>
        <v>-193.11675662990058</v>
      </c>
      <c r="L82" s="79">
        <f t="shared" si="12"/>
        <v>570.92076638478056</v>
      </c>
      <c r="M82" s="79">
        <f t="shared" si="13"/>
        <v>-299.73340235200988</v>
      </c>
      <c r="N82" s="79">
        <f t="shared" si="8"/>
        <v>195.26640234652339</v>
      </c>
      <c r="O82" s="79">
        <f t="shared" si="9"/>
        <v>-581.39066874524747</v>
      </c>
      <c r="AC82" s="77"/>
    </row>
    <row r="83" spans="9:31">
      <c r="I83" s="35">
        <v>62</v>
      </c>
      <c r="J83" s="79">
        <f t="shared" si="10"/>
        <v>373.87162876046352</v>
      </c>
      <c r="K83" s="79">
        <f t="shared" si="11"/>
        <v>-205.62939581825492</v>
      </c>
      <c r="L83" s="79">
        <f t="shared" si="12"/>
        <v>580.28012321076062</v>
      </c>
      <c r="M83" s="79">
        <f t="shared" si="13"/>
        <v>-319.15406776591817</v>
      </c>
      <c r="N83" s="79">
        <f t="shared" si="8"/>
        <v>198.46749090958113</v>
      </c>
      <c r="O83" s="79">
        <f t="shared" si="9"/>
        <v>-619.06079013935778</v>
      </c>
    </row>
    <row r="84" spans="9:31">
      <c r="I84" s="35">
        <v>63</v>
      </c>
      <c r="J84" s="79">
        <f t="shared" si="10"/>
        <v>379.9018163211162</v>
      </c>
      <c r="K84" s="79">
        <f t="shared" si="11"/>
        <v>-218.4435443846416</v>
      </c>
      <c r="L84" s="79">
        <f t="shared" si="12"/>
        <v>589.63948003674057</v>
      </c>
      <c r="M84" s="79">
        <f t="shared" si="13"/>
        <v>-339.04270102112582</v>
      </c>
      <c r="N84" s="79">
        <f t="shared" si="8"/>
        <v>201.6685794726389</v>
      </c>
      <c r="O84" s="79">
        <f t="shared" si="9"/>
        <v>-657.63862530200072</v>
      </c>
      <c r="AB84" s="84"/>
      <c r="AC84" s="85"/>
    </row>
    <row r="85" spans="9:31">
      <c r="I85" s="35">
        <v>64</v>
      </c>
      <c r="J85" s="79">
        <f t="shared" si="10"/>
        <v>385.93200388176882</v>
      </c>
      <c r="K85" s="79">
        <f t="shared" si="11"/>
        <v>-231.55920232906129</v>
      </c>
      <c r="L85" s="79">
        <f t="shared" si="12"/>
        <v>598.99883686272062</v>
      </c>
      <c r="M85" s="79">
        <f t="shared" si="13"/>
        <v>-359.39930211763226</v>
      </c>
      <c r="N85" s="79">
        <f t="shared" ref="N85:N96" si="14">$N$19*($N$17/40)*I85</f>
        <v>204.86966803569666</v>
      </c>
      <c r="O85" s="79">
        <f t="shared" ref="O85:O96" si="15">$O$19*($N$17/40)*I85-(0.5*$E$18*(($N$17/40)*I85)^2)</f>
        <v>-697.12417423317675</v>
      </c>
      <c r="Y85" s="99"/>
      <c r="Z85" s="99"/>
      <c r="AB85" s="84"/>
      <c r="AC85" s="99"/>
      <c r="AD85" s="99"/>
      <c r="AE85" s="99"/>
    </row>
    <row r="86" spans="9:31">
      <c r="I86" s="35">
        <v>65</v>
      </c>
      <c r="J86" s="79">
        <f t="shared" ref="J86:J96" si="16">$J$19*($J$17/40)*I86</f>
        <v>391.96219144242144</v>
      </c>
      <c r="K86" s="79">
        <f t="shared" ref="K86:K96" si="17">$K$19*($J$17/40)*I86-(0.5*$E$18*(($J$17/40)*I86)^2)</f>
        <v>-244.97636965151338</v>
      </c>
      <c r="L86" s="79">
        <f t="shared" ref="L86:L96" si="18">$L$19*($L$17/40)*I86</f>
        <v>608.35819368870068</v>
      </c>
      <c r="M86" s="79">
        <f t="shared" ref="M86:M96" si="19">($M$19*($L$17/40)*I86)-(0.5*$E$18*(($L$17/40)*I86)^2)</f>
        <v>-380.22387105543771</v>
      </c>
      <c r="N86" s="79">
        <f t="shared" si="14"/>
        <v>208.07075659875443</v>
      </c>
      <c r="O86" s="79">
        <f t="shared" si="15"/>
        <v>-737.51743693288563</v>
      </c>
      <c r="Y86" s="98"/>
      <c r="Z86" s="98"/>
      <c r="AB86" s="84"/>
      <c r="AC86" s="98"/>
      <c r="AD86" s="98"/>
      <c r="AE86" s="98"/>
    </row>
    <row r="87" spans="9:31">
      <c r="I87" s="35">
        <v>66</v>
      </c>
      <c r="J87" s="79">
        <f t="shared" si="16"/>
        <v>397.99237900307412</v>
      </c>
      <c r="K87" s="79">
        <f t="shared" si="17"/>
        <v>-258.69504635199803</v>
      </c>
      <c r="L87" s="79">
        <f t="shared" si="18"/>
        <v>617.71755051468062</v>
      </c>
      <c r="M87" s="79">
        <f t="shared" si="19"/>
        <v>-401.51640783454241</v>
      </c>
      <c r="N87" s="79">
        <f t="shared" si="14"/>
        <v>211.27184516181219</v>
      </c>
      <c r="O87" s="79">
        <f t="shared" si="15"/>
        <v>-778.81841340112692</v>
      </c>
      <c r="Y87" s="87"/>
      <c r="Z87" s="87"/>
      <c r="AA87" s="88"/>
      <c r="AB87" s="89"/>
      <c r="AC87" s="87"/>
      <c r="AD87" s="87"/>
      <c r="AE87" s="87"/>
    </row>
    <row r="88" spans="9:31">
      <c r="I88" s="35">
        <v>67</v>
      </c>
      <c r="J88" s="79">
        <f t="shared" si="16"/>
        <v>404.02256656372674</v>
      </c>
      <c r="K88" s="79">
        <f t="shared" si="17"/>
        <v>-272.71523243051547</v>
      </c>
      <c r="L88" s="79">
        <f t="shared" si="18"/>
        <v>627.07690734066068</v>
      </c>
      <c r="M88" s="79">
        <f t="shared" si="19"/>
        <v>-423.27691245494577</v>
      </c>
      <c r="N88" s="79">
        <f t="shared" si="14"/>
        <v>214.47293372486993</v>
      </c>
      <c r="O88" s="79">
        <f t="shared" si="15"/>
        <v>-821.02710363790129</v>
      </c>
      <c r="Y88" s="91"/>
      <c r="Z88" s="91"/>
      <c r="AA88" s="88"/>
      <c r="AB88" s="89"/>
      <c r="AC88" s="91"/>
      <c r="AD88" s="91"/>
      <c r="AE88" s="91"/>
    </row>
    <row r="89" spans="9:31" ht="14.4">
      <c r="I89" s="35">
        <v>68</v>
      </c>
      <c r="J89" s="79">
        <f t="shared" si="16"/>
        <v>410.05275412437936</v>
      </c>
      <c r="K89" s="79">
        <f t="shared" si="17"/>
        <v>-287.03692788706553</v>
      </c>
      <c r="L89" s="79">
        <f t="shared" si="18"/>
        <v>636.43626416664063</v>
      </c>
      <c r="M89" s="79">
        <f t="shared" si="19"/>
        <v>-445.50538491664838</v>
      </c>
      <c r="N89" s="79">
        <f t="shared" si="14"/>
        <v>217.6740222879277</v>
      </c>
      <c r="O89" s="79">
        <f t="shared" si="15"/>
        <v>-864.1435076432092</v>
      </c>
      <c r="Y89" s="92"/>
      <c r="Z89" s="92"/>
      <c r="AB89" s="92"/>
      <c r="AC89" s="92"/>
      <c r="AD89" s="92"/>
      <c r="AE89" s="92"/>
    </row>
    <row r="90" spans="9:31">
      <c r="I90" s="35">
        <v>69</v>
      </c>
      <c r="J90" s="79">
        <f t="shared" si="16"/>
        <v>416.08294168503198</v>
      </c>
      <c r="K90" s="79">
        <f t="shared" si="17"/>
        <v>-301.66013272164821</v>
      </c>
      <c r="L90" s="79">
        <f t="shared" si="18"/>
        <v>645.79562099262068</v>
      </c>
      <c r="M90" s="79">
        <f t="shared" si="19"/>
        <v>-468.20182521964966</v>
      </c>
      <c r="N90" s="79">
        <f t="shared" si="14"/>
        <v>220.87511085098546</v>
      </c>
      <c r="O90" s="79">
        <f t="shared" si="15"/>
        <v>-908.16762541704861</v>
      </c>
    </row>
    <row r="91" spans="9:31">
      <c r="I91" s="35">
        <v>70</v>
      </c>
      <c r="J91" s="79">
        <f t="shared" si="16"/>
        <v>422.11312924568466</v>
      </c>
      <c r="K91" s="79">
        <f t="shared" si="17"/>
        <v>-316.58484693426345</v>
      </c>
      <c r="L91" s="79">
        <f t="shared" si="18"/>
        <v>655.15497781860063</v>
      </c>
      <c r="M91" s="79">
        <f t="shared" si="19"/>
        <v>-491.3662333639503</v>
      </c>
      <c r="N91" s="79">
        <f t="shared" si="14"/>
        <v>224.07619941404323</v>
      </c>
      <c r="O91" s="79">
        <f t="shared" si="15"/>
        <v>-953.09945695942133</v>
      </c>
    </row>
    <row r="92" spans="9:31">
      <c r="I92" s="35">
        <v>71</v>
      </c>
      <c r="J92" s="79">
        <f t="shared" si="16"/>
        <v>428.14331680633728</v>
      </c>
      <c r="K92" s="79">
        <f t="shared" si="17"/>
        <v>-331.81107052491126</v>
      </c>
      <c r="L92" s="79">
        <f t="shared" si="18"/>
        <v>664.51433464458069</v>
      </c>
      <c r="M92" s="79">
        <f t="shared" si="19"/>
        <v>-514.99860934954984</v>
      </c>
      <c r="N92" s="79">
        <f t="shared" si="14"/>
        <v>227.277287977101</v>
      </c>
      <c r="O92" s="79">
        <f t="shared" si="15"/>
        <v>-998.93900227032668</v>
      </c>
    </row>
    <row r="93" spans="9:31">
      <c r="I93" s="35">
        <v>72</v>
      </c>
      <c r="J93" s="79">
        <f t="shared" si="16"/>
        <v>434.1735043669899</v>
      </c>
      <c r="K93" s="79">
        <f t="shared" si="17"/>
        <v>-347.33880349359202</v>
      </c>
      <c r="L93" s="79">
        <f t="shared" si="18"/>
        <v>673.87369147056074</v>
      </c>
      <c r="M93" s="79">
        <f t="shared" si="19"/>
        <v>-539.09895317644828</v>
      </c>
      <c r="N93" s="79">
        <f t="shared" si="14"/>
        <v>230.47837654015873</v>
      </c>
      <c r="O93" s="79">
        <f t="shared" si="15"/>
        <v>-1045.6862613497649</v>
      </c>
    </row>
    <row r="94" spans="9:31">
      <c r="I94" s="35">
        <v>73</v>
      </c>
      <c r="J94" s="79">
        <f t="shared" si="16"/>
        <v>440.20369192764258</v>
      </c>
      <c r="K94" s="79">
        <f t="shared" si="17"/>
        <v>-363.1680458403049</v>
      </c>
      <c r="L94" s="79">
        <f t="shared" si="18"/>
        <v>683.23304829654069</v>
      </c>
      <c r="M94" s="79">
        <f t="shared" si="19"/>
        <v>-563.66726484464584</v>
      </c>
      <c r="N94" s="79">
        <f t="shared" si="14"/>
        <v>233.6794651032165</v>
      </c>
      <c r="O94" s="79">
        <f t="shared" si="15"/>
        <v>-1093.341234197736</v>
      </c>
    </row>
    <row r="95" spans="9:31">
      <c r="I95" s="35">
        <v>74</v>
      </c>
      <c r="J95" s="79">
        <f t="shared" si="16"/>
        <v>446.2338794882952</v>
      </c>
      <c r="K95" s="79">
        <f t="shared" si="17"/>
        <v>-379.2987975650509</v>
      </c>
      <c r="L95" s="79">
        <f t="shared" si="18"/>
        <v>692.59240512252074</v>
      </c>
      <c r="M95" s="79">
        <f t="shared" si="19"/>
        <v>-588.70354435414265</v>
      </c>
      <c r="N95" s="79">
        <f t="shared" si="14"/>
        <v>236.88055366627427</v>
      </c>
      <c r="O95" s="79">
        <f t="shared" si="15"/>
        <v>-1141.9039208142406</v>
      </c>
    </row>
    <row r="96" spans="9:31">
      <c r="I96" s="35">
        <v>75</v>
      </c>
      <c r="J96" s="79">
        <f t="shared" si="16"/>
        <v>452.26406704894782</v>
      </c>
      <c r="K96" s="79">
        <f t="shared" si="17"/>
        <v>-395.73105866782942</v>
      </c>
      <c r="L96" s="79">
        <f t="shared" si="18"/>
        <v>701.95176194850069</v>
      </c>
      <c r="M96" s="79">
        <f t="shared" si="19"/>
        <v>-614.20779170493768</v>
      </c>
      <c r="N96" s="79">
        <f t="shared" si="14"/>
        <v>240.08164222933203</v>
      </c>
      <c r="O96" s="79">
        <f t="shared" si="15"/>
        <v>-1191.3743211992771</v>
      </c>
    </row>
    <row r="132" spans="11:19">
      <c r="K132" s="93"/>
      <c r="L132" s="93"/>
      <c r="M132" s="93"/>
      <c r="N132" s="93"/>
      <c r="O132" s="93"/>
      <c r="P132" s="93"/>
      <c r="Q132" s="93"/>
      <c r="R132" s="93"/>
      <c r="S132" s="93"/>
    </row>
    <row r="133" spans="11:19">
      <c r="K133" s="93"/>
      <c r="L133" s="93"/>
      <c r="M133" s="93"/>
      <c r="N133" s="93"/>
      <c r="O133" s="93"/>
      <c r="P133" s="93"/>
      <c r="Q133" s="93"/>
      <c r="R133" s="93"/>
      <c r="S133" s="93"/>
    </row>
    <row r="134" spans="11:19">
      <c r="K134" s="93"/>
      <c r="L134" s="93"/>
      <c r="M134" s="93"/>
      <c r="N134" s="93"/>
      <c r="O134" s="93"/>
      <c r="P134" s="93"/>
      <c r="Q134" s="93"/>
      <c r="R134" s="93"/>
      <c r="S134" s="93"/>
    </row>
    <row r="135" spans="11:19">
      <c r="K135" s="93"/>
      <c r="L135" s="93"/>
      <c r="M135" s="93"/>
      <c r="N135" s="93"/>
      <c r="O135" s="93"/>
      <c r="P135" s="93"/>
      <c r="Q135" s="93"/>
      <c r="R135" s="93"/>
      <c r="S135" s="93"/>
    </row>
    <row r="136" spans="11:19">
      <c r="K136" s="93"/>
      <c r="L136" s="93"/>
      <c r="M136" s="93"/>
      <c r="N136" s="93"/>
      <c r="O136" s="93"/>
    </row>
    <row r="137" spans="11:19">
      <c r="K137" s="93"/>
      <c r="L137" s="93"/>
    </row>
    <row r="138" spans="11:19">
      <c r="K138" s="93"/>
      <c r="L138" s="93"/>
    </row>
    <row r="139" spans="11:19">
      <c r="K139" s="93"/>
      <c r="L139" s="93"/>
    </row>
    <row r="140" spans="11:19">
      <c r="K140" s="93"/>
      <c r="L140" s="93"/>
    </row>
    <row r="186" spans="4:6">
      <c r="D186" s="93"/>
      <c r="E186" s="94"/>
    </row>
    <row r="187" spans="4:6">
      <c r="D187" s="93"/>
      <c r="E187" s="94"/>
    </row>
    <row r="188" spans="4:6">
      <c r="D188" s="93"/>
      <c r="E188" s="94"/>
    </row>
    <row r="189" spans="4:6">
      <c r="D189" s="93"/>
      <c r="E189" s="94"/>
    </row>
    <row r="190" spans="4:6">
      <c r="D190" s="93"/>
      <c r="E190" s="94"/>
    </row>
    <row r="191" spans="4:6">
      <c r="D191" s="93"/>
      <c r="E191" s="94"/>
    </row>
    <row r="192" spans="4:6">
      <c r="D192" s="93"/>
      <c r="E192" s="94"/>
      <c r="F192" s="94"/>
    </row>
    <row r="193" spans="4:8">
      <c r="D193" s="93"/>
      <c r="E193" s="94"/>
      <c r="F193" s="94"/>
      <c r="G193" s="94"/>
      <c r="H193" s="93"/>
    </row>
    <row r="194" spans="4:8">
      <c r="D194" s="93"/>
      <c r="E194" s="94"/>
      <c r="F194" s="94"/>
      <c r="G194" s="94"/>
      <c r="H194" s="93"/>
    </row>
    <row r="195" spans="4:8">
      <c r="D195" s="93"/>
      <c r="E195" s="94"/>
      <c r="F195" s="94"/>
      <c r="G195" s="94"/>
      <c r="H195" s="93"/>
    </row>
    <row r="196" spans="4:8">
      <c r="D196" s="93"/>
      <c r="E196" s="94"/>
      <c r="F196" s="94"/>
      <c r="G196" s="94"/>
      <c r="H196" s="93"/>
    </row>
    <row r="197" spans="4:8">
      <c r="D197" s="93"/>
      <c r="E197" s="94"/>
      <c r="F197" s="94"/>
      <c r="G197" s="94"/>
      <c r="H197" s="93"/>
    </row>
    <row r="198" spans="4:8">
      <c r="D198" s="93"/>
      <c r="E198" s="94"/>
      <c r="F198" s="94"/>
      <c r="G198" s="94"/>
      <c r="H198" s="93"/>
    </row>
    <row r="199" spans="4:8">
      <c r="D199" s="93"/>
      <c r="E199" s="94"/>
      <c r="F199" s="94"/>
      <c r="G199" s="94"/>
      <c r="H199" s="93"/>
    </row>
    <row r="200" spans="4:8">
      <c r="D200" s="93"/>
      <c r="E200" s="94"/>
      <c r="F200" s="94"/>
      <c r="G200" s="94"/>
      <c r="H200" s="93"/>
    </row>
    <row r="201" spans="4:8">
      <c r="D201" s="93"/>
      <c r="E201" s="94"/>
      <c r="F201" s="94"/>
      <c r="G201" s="94"/>
      <c r="H201" s="93"/>
    </row>
    <row r="202" spans="4:8">
      <c r="D202" s="93"/>
      <c r="E202" s="94"/>
      <c r="F202" s="94"/>
      <c r="G202" s="94"/>
      <c r="H202" s="93"/>
    </row>
    <row r="203" spans="4:8">
      <c r="D203" s="93"/>
      <c r="E203" s="94"/>
      <c r="F203" s="94"/>
      <c r="G203" s="94"/>
      <c r="H203" s="93"/>
    </row>
    <row r="204" spans="4:8">
      <c r="D204" s="93"/>
      <c r="E204" s="94"/>
      <c r="F204" s="94"/>
      <c r="G204" s="94"/>
      <c r="H204" s="93"/>
    </row>
    <row r="205" spans="4:8">
      <c r="D205" s="93"/>
      <c r="E205" s="94"/>
      <c r="F205" s="94"/>
      <c r="G205" s="94"/>
      <c r="H205" s="93"/>
    </row>
    <row r="206" spans="4:8">
      <c r="D206" s="93"/>
      <c r="E206" s="94"/>
      <c r="F206" s="94"/>
      <c r="G206" s="94"/>
      <c r="H206" s="93"/>
    </row>
    <row r="207" spans="4:8">
      <c r="D207" s="93"/>
      <c r="E207" s="94"/>
      <c r="F207" s="94"/>
      <c r="G207" s="94"/>
      <c r="H207" s="93"/>
    </row>
    <row r="208" spans="4:8">
      <c r="D208" s="93"/>
      <c r="E208" s="94"/>
      <c r="F208" s="94"/>
      <c r="G208" s="94"/>
      <c r="H208" s="93"/>
    </row>
    <row r="209" spans="4:8">
      <c r="D209" s="93"/>
      <c r="E209" s="94"/>
      <c r="F209" s="94"/>
      <c r="G209" s="94"/>
      <c r="H209" s="93"/>
    </row>
    <row r="210" spans="4:8">
      <c r="D210" s="93"/>
      <c r="E210" s="94"/>
      <c r="F210" s="94"/>
      <c r="G210" s="94"/>
      <c r="H210" s="93"/>
    </row>
    <row r="211" spans="4:8">
      <c r="D211" s="93"/>
      <c r="E211" s="94"/>
      <c r="F211" s="94"/>
      <c r="G211" s="94"/>
      <c r="H211" s="93"/>
    </row>
    <row r="212" spans="4:8">
      <c r="D212" s="93"/>
      <c r="E212" s="94"/>
      <c r="F212" s="94"/>
      <c r="G212" s="94"/>
      <c r="H212" s="93"/>
    </row>
    <row r="213" spans="4:8">
      <c r="D213" s="93"/>
      <c r="E213" s="94"/>
      <c r="F213" s="94"/>
      <c r="G213" s="94"/>
      <c r="H213" s="93"/>
    </row>
    <row r="214" spans="4:8">
      <c r="D214" s="93"/>
      <c r="E214" s="94"/>
      <c r="F214" s="94"/>
      <c r="G214" s="94"/>
      <c r="H214" s="93"/>
    </row>
    <row r="215" spans="4:8">
      <c r="D215" s="93"/>
      <c r="E215" s="94"/>
      <c r="F215" s="94"/>
      <c r="G215" s="94"/>
      <c r="H215" s="93"/>
    </row>
    <row r="216" spans="4:8">
      <c r="D216" s="93"/>
      <c r="E216" s="94"/>
      <c r="F216" s="94"/>
      <c r="G216" s="94"/>
      <c r="H216" s="93"/>
    </row>
    <row r="217" spans="4:8">
      <c r="F217" s="94"/>
      <c r="G217" s="94"/>
      <c r="H217" s="93"/>
    </row>
    <row r="218" spans="4:8">
      <c r="F218" s="94"/>
      <c r="G218" s="94"/>
      <c r="H218" s="93"/>
    </row>
    <row r="219" spans="4:8">
      <c r="F219" s="94"/>
      <c r="G219" s="94"/>
      <c r="H219" s="93"/>
    </row>
    <row r="220" spans="4:8">
      <c r="F220" s="94"/>
      <c r="G220" s="94"/>
      <c r="H220" s="93"/>
    </row>
    <row r="221" spans="4:8">
      <c r="F221" s="94"/>
      <c r="G221" s="94"/>
      <c r="H221" s="93"/>
    </row>
    <row r="222" spans="4:8">
      <c r="F222" s="94"/>
      <c r="G222" s="94"/>
      <c r="H222" s="93"/>
    </row>
    <row r="223" spans="4:8">
      <c r="G223" s="94"/>
      <c r="H223" s="93"/>
    </row>
  </sheetData>
  <mergeCells count="13">
    <mergeCell ref="C21:E21"/>
    <mergeCell ref="C30:E30"/>
    <mergeCell ref="C39:F39"/>
    <mergeCell ref="C25:E25"/>
    <mergeCell ref="R6:W6"/>
    <mergeCell ref="R7:W7"/>
    <mergeCell ref="B1:H1"/>
    <mergeCell ref="C4:E4"/>
    <mergeCell ref="R3:W3"/>
    <mergeCell ref="R4:W4"/>
    <mergeCell ref="R5:W5"/>
    <mergeCell ref="J4:L4"/>
    <mergeCell ref="M4:O4"/>
  </mergeCells>
  <conditionalFormatting sqref="F41">
    <cfRule type="cellIs" dxfId="6" priority="4" operator="notBetween">
      <formula>$D$41</formula>
      <formula>$E$41</formula>
    </cfRule>
  </conditionalFormatting>
  <conditionalFormatting sqref="F42">
    <cfRule type="cellIs" dxfId="5" priority="3" operator="notBetween">
      <formula>$D$42</formula>
      <formula>$E$42</formula>
    </cfRule>
  </conditionalFormatting>
  <conditionalFormatting sqref="F43">
    <cfRule type="cellIs" dxfId="4" priority="2" operator="notBetween">
      <formula>$D$43</formula>
      <formula>$E$43</formula>
    </cfRule>
  </conditionalFormatting>
  <conditionalFormatting sqref="F44">
    <cfRule type="cellIs" dxfId="3" priority="1" operator="notBetween">
      <formula>$D$44</formula>
      <formula>$E$44</formula>
    </cfRule>
  </conditionalFormatting>
  <conditionalFormatting sqref="J7:K9">
    <cfRule type="cellIs" dxfId="2" priority="5" operator="greaterThan">
      <formula>800</formula>
    </cfRule>
  </conditionalFormatting>
  <conditionalFormatting sqref="J5:O5">
    <cfRule type="colorScale" priority="9">
      <colorScale>
        <cfvo type="min"/>
        <cfvo type="max"/>
        <color rgb="FFFF7128"/>
        <color rgb="FFFFEF9C"/>
      </colorScale>
    </cfRule>
  </conditionalFormatting>
  <conditionalFormatting sqref="L7:L9">
    <cfRule type="cellIs" dxfId="1" priority="7" operator="greaterThan">
      <formula>922</formula>
    </cfRule>
    <cfRule type="cellIs" dxfId="0" priority="8" operator="greaterThan">
      <formula>800</formula>
    </cfRule>
  </conditionalFormatting>
  <pageMargins left="0.7" right="0.7" top="0.75" bottom="0.75" header="0.3" footer="0.3"/>
  <pageSetup paperSize="9"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C7DD4-59C7-49D1-840E-A15784A20966}">
  <sheetPr codeName="Sheet33">
    <tabColor theme="0" tint="-0.499984740745262"/>
  </sheetPr>
  <dimension ref="B1:AG706"/>
  <sheetViews>
    <sheetView tabSelected="1" topLeftCell="A8" zoomScale="55" zoomScaleNormal="55" workbookViewId="0">
      <selection activeCell="AH28" sqref="AH28"/>
    </sheetView>
  </sheetViews>
  <sheetFormatPr defaultColWidth="10.33203125" defaultRowHeight="13.8"/>
  <cols>
    <col min="1" max="1" width="10.33203125" style="1"/>
    <col min="2" max="2" width="49.6640625" style="1" bestFit="1" customWidth="1"/>
    <col min="3" max="3" width="26.6640625" style="1" bestFit="1" customWidth="1"/>
    <col min="4" max="5" width="10.33203125" style="1"/>
    <col min="6" max="6" width="17.44140625" style="1" bestFit="1" customWidth="1"/>
    <col min="7" max="8" width="10.33203125" style="1"/>
    <col min="9" max="9" width="17.44140625" style="1" bestFit="1" customWidth="1"/>
    <col min="10" max="11" width="10.33203125" style="1"/>
    <col min="12" max="12" width="17.44140625" style="1" bestFit="1" customWidth="1"/>
    <col min="13" max="13" width="14.33203125" style="1" bestFit="1" customWidth="1"/>
    <col min="14" max="16" width="10.33203125" style="1"/>
    <col min="17" max="17" width="13.33203125" style="1" bestFit="1" customWidth="1"/>
    <col min="18" max="20" width="11.6640625" style="1" bestFit="1" customWidth="1"/>
    <col min="21" max="22" width="12.33203125" style="1" customWidth="1"/>
    <col min="23" max="24" width="10.33203125" style="1"/>
    <col min="25" max="25" width="16.6640625" style="1" customWidth="1"/>
    <col min="26" max="26" width="13.33203125" style="1" customWidth="1"/>
    <col min="27" max="27" width="16.6640625" style="1" customWidth="1"/>
    <col min="28" max="28" width="9.44140625" style="1" customWidth="1"/>
    <col min="29" max="29" width="17.6640625" style="1" customWidth="1"/>
    <col min="30" max="30" width="9.6640625" style="1" bestFit="1" customWidth="1"/>
    <col min="31" max="31" width="14.6640625" style="1" bestFit="1" customWidth="1"/>
    <col min="32" max="32" width="12.44140625" style="1" customWidth="1"/>
    <col min="33" max="33" width="12" style="1" bestFit="1" customWidth="1"/>
    <col min="34" max="16384" width="10.33203125" style="1"/>
  </cols>
  <sheetData>
    <row r="1" spans="2:23" ht="21" customHeight="1"/>
    <row r="2" spans="2:23" ht="21" customHeight="1"/>
    <row r="3" spans="2:23" ht="21" customHeight="1" thickBot="1"/>
    <row r="4" spans="2:23" ht="90.6" thickBot="1">
      <c r="B4" s="108" t="s">
        <v>62</v>
      </c>
      <c r="C4" s="109"/>
      <c r="D4" s="109"/>
      <c r="E4" s="109"/>
      <c r="F4" s="109"/>
      <c r="G4" s="109"/>
      <c r="H4" s="109"/>
      <c r="I4" s="109"/>
      <c r="J4" s="109"/>
      <c r="K4" s="109"/>
      <c r="L4" s="109"/>
      <c r="M4" s="109"/>
      <c r="N4" s="109"/>
      <c r="O4" s="109"/>
      <c r="P4" s="109"/>
      <c r="Q4" s="109"/>
      <c r="R4" s="109"/>
      <c r="S4" s="109"/>
      <c r="T4" s="109"/>
      <c r="U4" s="109"/>
      <c r="V4" s="109"/>
      <c r="W4" s="110"/>
    </row>
    <row r="5" spans="2:23" ht="14.4" thickBot="1"/>
    <row r="6" spans="2:23" ht="25.2" thickBot="1">
      <c r="B6" s="2" t="s">
        <v>63</v>
      </c>
      <c r="C6" s="3">
        <f>MAX('Flyrock Exclusion Calculator'!$E$31:$E$33)</f>
        <v>60.602076024791067</v>
      </c>
    </row>
    <row r="7" spans="2:23" ht="25.2" thickBot="1">
      <c r="B7" s="4" t="s">
        <v>64</v>
      </c>
      <c r="C7" s="5">
        <v>600</v>
      </c>
    </row>
    <row r="8" spans="2:23" ht="25.2" thickBot="1">
      <c r="B8" s="4" t="s">
        <v>65</v>
      </c>
      <c r="C8" s="5">
        <v>300</v>
      </c>
    </row>
    <row r="11" spans="2:23">
      <c r="P11" s="6"/>
      <c r="Q11" s="6"/>
      <c r="R11" s="6"/>
      <c r="S11" s="6"/>
      <c r="T11" s="6"/>
      <c r="U11" s="6"/>
      <c r="V11" s="6"/>
      <c r="W11" s="6"/>
    </row>
    <row r="12" spans="2:23" ht="14.4" thickBot="1">
      <c r="P12" s="6"/>
      <c r="Q12" s="7" t="s">
        <v>66</v>
      </c>
      <c r="R12" s="6"/>
      <c r="S12" s="6"/>
      <c r="T12" s="6"/>
      <c r="U12" s="6"/>
      <c r="V12" s="6"/>
      <c r="W12" s="6"/>
    </row>
    <row r="13" spans="2:23" ht="41.4">
      <c r="P13" s="6"/>
      <c r="Q13" s="8" t="s">
        <v>67</v>
      </c>
      <c r="R13" s="9" t="s">
        <v>68</v>
      </c>
      <c r="S13" s="9" t="s">
        <v>69</v>
      </c>
      <c r="T13" s="9" t="s">
        <v>70</v>
      </c>
      <c r="U13" s="9" t="s">
        <v>71</v>
      </c>
      <c r="V13" s="10" t="s">
        <v>72</v>
      </c>
      <c r="W13" s="6"/>
    </row>
    <row r="14" spans="2:23">
      <c r="P14" s="6"/>
      <c r="Q14" s="11">
        <v>0</v>
      </c>
      <c r="R14" s="12">
        <f t="shared" ref="R14:R24" si="0">IFERROR(SQRT($C$6^4/9.81^2-(2*$C$6^2/9.81)*Q14),0)</f>
        <v>374.37427303920038</v>
      </c>
      <c r="S14" s="12">
        <f>C7</f>
        <v>600</v>
      </c>
      <c r="T14" s="13">
        <f>S14/R14</f>
        <v>1.6026742306012427</v>
      </c>
      <c r="U14" s="12">
        <f>C8</f>
        <v>300</v>
      </c>
      <c r="V14" s="14">
        <f>U14/R14</f>
        <v>0.80133711530062135</v>
      </c>
      <c r="W14" s="6"/>
    </row>
    <row r="15" spans="2:23">
      <c r="P15" s="6"/>
      <c r="Q15" s="11">
        <f>Q14+10</f>
        <v>10</v>
      </c>
      <c r="R15" s="12">
        <f t="shared" si="0"/>
        <v>364.23702564792308</v>
      </c>
      <c r="S15" s="12">
        <f>IF(R15*$T$14&gt;$C$8,R15*$T$14,$C$8)</f>
        <v>583.75329483677024</v>
      </c>
      <c r="T15" s="13">
        <f>IFERROR(S15/R15,"-")</f>
        <v>1.6026742306012427</v>
      </c>
      <c r="U15" s="12">
        <f>IF(R15*$V$14&lt;100,100,R15*$V$14)</f>
        <v>291.87664741838512</v>
      </c>
      <c r="V15" s="14">
        <f>IFERROR(U15/R15,"-")</f>
        <v>0.80133711530062135</v>
      </c>
      <c r="W15" s="6"/>
    </row>
    <row r="16" spans="2:23">
      <c r="P16" s="6"/>
      <c r="Q16" s="11">
        <f t="shared" ref="Q16:Q23" si="1">Q15+10</f>
        <v>20</v>
      </c>
      <c r="R16" s="12">
        <f t="shared" si="0"/>
        <v>353.80944785585041</v>
      </c>
      <c r="S16" s="12">
        <f t="shared" ref="S16:S24" si="2">IF(R16*$T$14&gt;$C$8,R16*$T$14,$C$8)</f>
        <v>567.04128462182553</v>
      </c>
      <c r="T16" s="13">
        <f t="shared" ref="T16:T24" si="3">IFERROR(S16/R16,"-")</f>
        <v>1.6026742306012427</v>
      </c>
      <c r="U16" s="12">
        <f t="shared" ref="U16:U24" si="4">IF(R16*$V$14&lt;100,100,R16*$V$14)</f>
        <v>283.52064231091276</v>
      </c>
      <c r="V16" s="14">
        <f t="shared" ref="V16:V24" si="5">IFERROR(U16/R16,"-")</f>
        <v>0.80133711530062135</v>
      </c>
      <c r="W16" s="6"/>
    </row>
    <row r="17" spans="6:23">
      <c r="P17" s="6"/>
      <c r="Q17" s="11">
        <f t="shared" si="1"/>
        <v>30</v>
      </c>
      <c r="R17" s="12">
        <f t="shared" si="0"/>
        <v>343.06506661459679</v>
      </c>
      <c r="S17" s="12">
        <f t="shared" si="2"/>
        <v>549.82154168271302</v>
      </c>
      <c r="T17" s="13">
        <f t="shared" si="3"/>
        <v>1.6026742306012429</v>
      </c>
      <c r="U17" s="12">
        <f t="shared" si="4"/>
        <v>274.91077084135651</v>
      </c>
      <c r="V17" s="14">
        <f t="shared" si="5"/>
        <v>0.80133711530062146</v>
      </c>
      <c r="W17" s="6"/>
    </row>
    <row r="18" spans="6:23">
      <c r="P18" s="6"/>
      <c r="Q18" s="11">
        <f t="shared" si="1"/>
        <v>40</v>
      </c>
      <c r="R18" s="12">
        <f t="shared" si="0"/>
        <v>331.97312311464873</v>
      </c>
      <c r="S18" s="12">
        <f t="shared" si="2"/>
        <v>532.04476966806124</v>
      </c>
      <c r="T18" s="13">
        <f t="shared" si="3"/>
        <v>1.6026742306012427</v>
      </c>
      <c r="U18" s="12">
        <f t="shared" si="4"/>
        <v>266.02238483403062</v>
      </c>
      <c r="V18" s="14">
        <f t="shared" si="5"/>
        <v>0.80133711530062135</v>
      </c>
      <c r="W18" s="6"/>
    </row>
    <row r="19" spans="6:23">
      <c r="P19" s="6"/>
      <c r="Q19" s="11">
        <f t="shared" si="1"/>
        <v>50</v>
      </c>
      <c r="R19" s="12">
        <f t="shared" si="0"/>
        <v>320.49753354699897</v>
      </c>
      <c r="S19" s="12">
        <f t="shared" si="2"/>
        <v>513.65313798703255</v>
      </c>
      <c r="T19" s="13">
        <f t="shared" si="3"/>
        <v>1.6026742306012427</v>
      </c>
      <c r="U19" s="12">
        <f t="shared" si="4"/>
        <v>256.82656899351628</v>
      </c>
      <c r="V19" s="14">
        <f t="shared" si="5"/>
        <v>0.80133711530062135</v>
      </c>
      <c r="W19" s="6"/>
    </row>
    <row r="20" spans="6:23">
      <c r="P20" s="6"/>
      <c r="Q20" s="11">
        <f t="shared" si="1"/>
        <v>60</v>
      </c>
      <c r="R20" s="12">
        <f t="shared" si="0"/>
        <v>308.59550150468124</v>
      </c>
      <c r="S20" s="12">
        <f t="shared" si="2"/>
        <v>494.57805794101961</v>
      </c>
      <c r="T20" s="13">
        <f t="shared" si="3"/>
        <v>1.6026742306012427</v>
      </c>
      <c r="U20" s="12">
        <f t="shared" si="4"/>
        <v>247.2890289705098</v>
      </c>
      <c r="V20" s="14">
        <f t="shared" si="5"/>
        <v>0.80133711530062135</v>
      </c>
      <c r="W20" s="6"/>
    </row>
    <row r="21" spans="6:23" ht="13.95" customHeight="1" thickBot="1">
      <c r="P21" s="6"/>
      <c r="Q21" s="11">
        <f t="shared" si="1"/>
        <v>70</v>
      </c>
      <c r="R21" s="12">
        <f t="shared" si="0"/>
        <v>296.21562769060938</v>
      </c>
      <c r="S21" s="12">
        <f t="shared" si="2"/>
        <v>474.73715320111154</v>
      </c>
      <c r="T21" s="13">
        <f t="shared" si="3"/>
        <v>1.6026742306012427</v>
      </c>
      <c r="U21" s="12">
        <f t="shared" si="4"/>
        <v>237.36857660055577</v>
      </c>
      <c r="V21" s="14">
        <f t="shared" si="5"/>
        <v>0.80133711530062135</v>
      </c>
      <c r="W21" s="6"/>
    </row>
    <row r="22" spans="6:23" ht="13.95" customHeight="1">
      <c r="F22" s="111" t="str">
        <f>"FLYROCK TRAJECTORIES BASED ON " &amp;C6 &amp; "m/s EJECTION VELOCITY"</f>
        <v>FLYROCK TRAJECTORIES BASED ON 60.6020760247911m/s EJECTION VELOCITY</v>
      </c>
      <c r="G22" s="112"/>
      <c r="H22" s="112"/>
      <c r="I22" s="112"/>
      <c r="J22" s="112"/>
      <c r="K22" s="112"/>
      <c r="L22" s="112"/>
      <c r="M22" s="113"/>
      <c r="P22" s="6"/>
      <c r="Q22" s="11">
        <f t="shared" si="1"/>
        <v>80</v>
      </c>
      <c r="R22" s="12">
        <f t="shared" si="0"/>
        <v>283.2952746294186</v>
      </c>
      <c r="S22" s="12">
        <f t="shared" si="2"/>
        <v>454.03003629967122</v>
      </c>
      <c r="T22" s="13">
        <f t="shared" si="3"/>
        <v>1.6026742306012427</v>
      </c>
      <c r="U22" s="12">
        <f t="shared" si="4"/>
        <v>227.01501814983561</v>
      </c>
      <c r="V22" s="14">
        <f t="shared" si="5"/>
        <v>0.80133711530062135</v>
      </c>
      <c r="W22" s="6"/>
    </row>
    <row r="23" spans="6:23" ht="13.95" customHeight="1">
      <c r="F23" s="114"/>
      <c r="G23" s="115"/>
      <c r="H23" s="115"/>
      <c r="I23" s="115"/>
      <c r="J23" s="115"/>
      <c r="K23" s="115"/>
      <c r="L23" s="115"/>
      <c r="M23" s="116"/>
      <c r="P23" s="6"/>
      <c r="Q23" s="11">
        <f t="shared" si="1"/>
        <v>90</v>
      </c>
      <c r="R23" s="12">
        <f t="shared" si="0"/>
        <v>269.75679262360325</v>
      </c>
      <c r="S23" s="12">
        <f t="shared" si="2"/>
        <v>432.33226006749231</v>
      </c>
      <c r="T23" s="13">
        <f t="shared" si="3"/>
        <v>1.6026742306012427</v>
      </c>
      <c r="U23" s="12">
        <f t="shared" si="4"/>
        <v>216.16613003374616</v>
      </c>
      <c r="V23" s="14">
        <f t="shared" si="5"/>
        <v>0.80133711530062135</v>
      </c>
      <c r="W23" s="6"/>
    </row>
    <row r="24" spans="6:23" ht="14.4" thickBot="1">
      <c r="F24" s="117"/>
      <c r="G24" s="118"/>
      <c r="H24" s="118"/>
      <c r="I24" s="118"/>
      <c r="J24" s="118"/>
      <c r="K24" s="118"/>
      <c r="L24" s="118"/>
      <c r="M24" s="119"/>
      <c r="P24" s="6"/>
      <c r="Q24" s="15" t="s">
        <v>73</v>
      </c>
      <c r="R24" s="16">
        <f t="shared" si="0"/>
        <v>0</v>
      </c>
      <c r="S24" s="16">
        <f t="shared" si="2"/>
        <v>300</v>
      </c>
      <c r="T24" s="17" t="str">
        <f t="shared" si="3"/>
        <v>-</v>
      </c>
      <c r="U24" s="16">
        <f t="shared" si="4"/>
        <v>100</v>
      </c>
      <c r="V24" s="18" t="str">
        <f t="shared" si="5"/>
        <v>-</v>
      </c>
      <c r="W24" s="6"/>
    </row>
    <row r="25" spans="6:23">
      <c r="P25" s="6"/>
      <c r="Q25" s="6"/>
      <c r="R25" s="6"/>
      <c r="S25" s="6"/>
      <c r="T25" s="6"/>
      <c r="U25" s="6"/>
      <c r="V25" s="6"/>
      <c r="W25" s="6"/>
    </row>
    <row r="26" spans="6:23">
      <c r="P26" s="6"/>
      <c r="Q26" s="6"/>
      <c r="R26" s="6"/>
      <c r="S26" s="6"/>
      <c r="T26" s="6"/>
      <c r="U26" s="6"/>
      <c r="V26" s="6"/>
      <c r="W26" s="6"/>
    </row>
    <row r="35" spans="2:9" ht="14.4" thickBot="1"/>
    <row r="36" spans="2:9">
      <c r="B36" s="120"/>
      <c r="C36" s="121"/>
      <c r="D36" s="121"/>
      <c r="E36" s="121"/>
      <c r="F36" s="121"/>
      <c r="G36" s="121"/>
      <c r="H36" s="121"/>
      <c r="I36" s="122"/>
    </row>
    <row r="37" spans="2:9">
      <c r="B37" s="123"/>
      <c r="C37" s="124"/>
      <c r="D37" s="124"/>
      <c r="E37" s="124"/>
      <c r="F37" s="124"/>
      <c r="G37" s="124"/>
      <c r="H37" s="124"/>
      <c r="I37" s="125"/>
    </row>
    <row r="38" spans="2:9">
      <c r="B38" s="126"/>
      <c r="C38" s="127"/>
      <c r="D38" s="127"/>
      <c r="E38" s="127"/>
      <c r="F38" s="127"/>
      <c r="G38" s="127"/>
      <c r="H38" s="127"/>
      <c r="I38" s="128"/>
    </row>
    <row r="54" spans="3:13">
      <c r="E54" s="1" t="s">
        <v>25</v>
      </c>
    </row>
    <row r="55" spans="3:13" ht="14.4" thickBot="1">
      <c r="D55" s="1" t="str">
        <f t="shared" ref="D55:L55" si="6">D57&amp;$E$54</f>
        <v>45°</v>
      </c>
      <c r="E55" s="1" t="str">
        <f t="shared" si="6"/>
        <v>50°</v>
      </c>
      <c r="F55" s="1" t="str">
        <f t="shared" si="6"/>
        <v>55°</v>
      </c>
      <c r="G55" s="1" t="str">
        <f t="shared" si="6"/>
        <v>60°</v>
      </c>
      <c r="H55" s="1" t="str">
        <f t="shared" si="6"/>
        <v>65°</v>
      </c>
      <c r="I55" s="1" t="str">
        <f t="shared" si="6"/>
        <v>70°</v>
      </c>
      <c r="J55" s="1" t="str">
        <f t="shared" si="6"/>
        <v>75°</v>
      </c>
      <c r="K55" s="1" t="str">
        <f t="shared" si="6"/>
        <v>80°</v>
      </c>
      <c r="L55" s="1" t="str">
        <f t="shared" si="6"/>
        <v>85°</v>
      </c>
    </row>
    <row r="56" spans="3:13" ht="14.4" thickBot="1">
      <c r="D56" s="129" t="s">
        <v>74</v>
      </c>
      <c r="E56" s="130"/>
      <c r="F56" s="130"/>
      <c r="G56" s="130"/>
      <c r="H56" s="130"/>
      <c r="I56" s="130"/>
      <c r="J56" s="130"/>
      <c r="K56" s="130"/>
      <c r="L56" s="131"/>
    </row>
    <row r="57" spans="3:13" ht="14.4" thickBot="1">
      <c r="D57" s="19">
        <v>45</v>
      </c>
      <c r="E57" s="19">
        <v>50</v>
      </c>
      <c r="F57" s="19">
        <v>55</v>
      </c>
      <c r="G57" s="19">
        <f t="shared" ref="G57:L57" si="7">F57+5</f>
        <v>60</v>
      </c>
      <c r="H57" s="19">
        <f t="shared" si="7"/>
        <v>65</v>
      </c>
      <c r="I57" s="19">
        <f t="shared" si="7"/>
        <v>70</v>
      </c>
      <c r="J57" s="19">
        <f t="shared" si="7"/>
        <v>75</v>
      </c>
      <c r="K57" s="19">
        <f t="shared" si="7"/>
        <v>80</v>
      </c>
      <c r="L57" s="20">
        <f t="shared" si="7"/>
        <v>85</v>
      </c>
    </row>
    <row r="58" spans="3:13" ht="14.4" thickBot="1">
      <c r="C58" s="21" t="s">
        <v>75</v>
      </c>
      <c r="D58" s="22">
        <f>D57*(PI())/180</f>
        <v>0.78539816339744828</v>
      </c>
      <c r="E58" s="23">
        <f t="shared" ref="E58:L58" si="8">E57*(PI())/180</f>
        <v>0.87266462599716477</v>
      </c>
      <c r="F58" s="23">
        <f t="shared" si="8"/>
        <v>0.95993108859688125</v>
      </c>
      <c r="G58" s="23">
        <f t="shared" si="8"/>
        <v>1.0471975511965976</v>
      </c>
      <c r="H58" s="23">
        <f t="shared" si="8"/>
        <v>1.1344640137963142</v>
      </c>
      <c r="I58" s="23">
        <f t="shared" si="8"/>
        <v>1.2217304763960306</v>
      </c>
      <c r="J58" s="23">
        <f t="shared" si="8"/>
        <v>1.3089969389957472</v>
      </c>
      <c r="K58" s="23">
        <f t="shared" si="8"/>
        <v>1.3962634015954636</v>
      </c>
      <c r="L58" s="23">
        <f t="shared" si="8"/>
        <v>1.4835298641951802</v>
      </c>
      <c r="M58" s="24" t="s">
        <v>76</v>
      </c>
    </row>
    <row r="59" spans="3:13">
      <c r="C59" s="25">
        <v>0</v>
      </c>
      <c r="D59" s="26">
        <f>IF($C59*TAN(D$58)-0.5*9.81*$C59^2/($C$6*COS(D$58))^2&lt;0,0,$C59*TAN(D$58)-0.5*9.81*$C59^2/($C$6*COS(D$58))^2)</f>
        <v>0</v>
      </c>
      <c r="E59" s="27">
        <f t="shared" ref="D59:L74" si="9">IF($C59*TAN(E$58)-0.5*9.81*$C59^2/($C$6*COS(E$58))^2&lt;0,0,$C59*TAN(E$58)-0.5*9.81*$C59^2/($C$6*COS(E$58))^2)</f>
        <v>0</v>
      </c>
      <c r="F59" s="27">
        <f t="shared" si="9"/>
        <v>0</v>
      </c>
      <c r="G59" s="27">
        <f t="shared" si="9"/>
        <v>0</v>
      </c>
      <c r="H59" s="27">
        <f t="shared" si="9"/>
        <v>0</v>
      </c>
      <c r="I59" s="27">
        <f t="shared" si="9"/>
        <v>0</v>
      </c>
      <c r="J59" s="27">
        <f t="shared" si="9"/>
        <v>0</v>
      </c>
      <c r="K59" s="27">
        <f t="shared" si="9"/>
        <v>0</v>
      </c>
      <c r="L59" s="27">
        <f t="shared" si="9"/>
        <v>0</v>
      </c>
      <c r="M59" s="28">
        <f>($C$6^4-9.81^2*C59^2)/(2*9.81*$C$6^2)</f>
        <v>187.18713651960019</v>
      </c>
    </row>
    <row r="60" spans="3:13">
      <c r="C60" s="25">
        <f>C59+1</f>
        <v>1</v>
      </c>
      <c r="D60" s="26">
        <f t="shared" si="9"/>
        <v>0.99732887628233113</v>
      </c>
      <c r="E60" s="27">
        <f t="shared" si="9"/>
        <v>1.1885211634454156</v>
      </c>
      <c r="F60" s="27">
        <f t="shared" si="9"/>
        <v>1.4240884239287901</v>
      </c>
      <c r="G60" s="27">
        <f t="shared" si="9"/>
        <v>1.7267085601335392</v>
      </c>
      <c r="H60" s="27">
        <f t="shared" si="9"/>
        <v>2.1370292299531792</v>
      </c>
      <c r="I60" s="27">
        <f t="shared" si="9"/>
        <v>2.7360601923826136</v>
      </c>
      <c r="J60" s="27">
        <f t="shared" si="9"/>
        <v>3.7121132687135936</v>
      </c>
      <c r="K60" s="27">
        <f t="shared" si="9"/>
        <v>5.626989997414884</v>
      </c>
      <c r="L60" s="27">
        <f t="shared" si="9"/>
        <v>11.254230798554948</v>
      </c>
      <c r="M60" s="28">
        <f t="shared" ref="M60:M123" si="10">($C$6^4-9.81^2*C60^2)/(2*9.81*$C$6^2)</f>
        <v>187.18580095774138</v>
      </c>
    </row>
    <row r="61" spans="3:13">
      <c r="C61" s="25">
        <f t="shared" ref="C61:C124" si="11">C60+1</f>
        <v>2</v>
      </c>
      <c r="D61" s="26">
        <f t="shared" si="9"/>
        <v>1.9893155051293248</v>
      </c>
      <c r="E61" s="27">
        <f t="shared" si="9"/>
        <v>2.3705774685932428</v>
      </c>
      <c r="F61" s="27">
        <f t="shared" si="9"/>
        <v>2.8400576822309316</v>
      </c>
      <c r="G61" s="27">
        <f t="shared" si="9"/>
        <v>3.4427326253964035</v>
      </c>
      <c r="H61" s="27">
        <f t="shared" si="9"/>
        <v>4.2591030787935988</v>
      </c>
      <c r="I61" s="27">
        <f t="shared" si="9"/>
        <v>5.4492859306212109</v>
      </c>
      <c r="J61" s="27">
        <f t="shared" si="9"/>
        <v>7.3843514597166191</v>
      </c>
      <c r="K61" s="27">
        <f t="shared" si="9"/>
        <v>11.165396350424123</v>
      </c>
      <c r="L61" s="27">
        <f t="shared" si="9"/>
        <v>22.156818588697092</v>
      </c>
      <c r="M61" s="28">
        <f t="shared" si="10"/>
        <v>187.18179427216486</v>
      </c>
    </row>
    <row r="62" spans="3:13">
      <c r="C62" s="25">
        <f t="shared" si="11"/>
        <v>3</v>
      </c>
      <c r="D62" s="26">
        <f t="shared" si="9"/>
        <v>2.9759598865409811</v>
      </c>
      <c r="E62" s="27">
        <f t="shared" si="9"/>
        <v>3.5461689154434808</v>
      </c>
      <c r="F62" s="27">
        <f t="shared" si="9"/>
        <v>4.247907774906424</v>
      </c>
      <c r="G62" s="27">
        <f t="shared" si="9"/>
        <v>5.1480721957885933</v>
      </c>
      <c r="H62" s="27">
        <f t="shared" si="9"/>
        <v>6.3662215465212597</v>
      </c>
      <c r="I62" s="27">
        <f t="shared" si="9"/>
        <v>8.1396772147157908</v>
      </c>
      <c r="J62" s="27">
        <f t="shared" si="9"/>
        <v>11.016714573009077</v>
      </c>
      <c r="K62" s="27">
        <f t="shared" si="9"/>
        <v>16.615219059027716</v>
      </c>
      <c r="L62" s="27">
        <f t="shared" si="9"/>
        <v>32.707763370426441</v>
      </c>
      <c r="M62" s="28">
        <f t="shared" si="10"/>
        <v>187.17511646287068</v>
      </c>
    </row>
    <row r="63" spans="3:13">
      <c r="C63" s="25">
        <f t="shared" si="11"/>
        <v>4</v>
      </c>
      <c r="D63" s="26">
        <f t="shared" si="9"/>
        <v>3.9572620205172999</v>
      </c>
      <c r="E63" s="27">
        <f t="shared" si="9"/>
        <v>4.7152955039961304</v>
      </c>
      <c r="F63" s="27">
        <f t="shared" si="9"/>
        <v>5.6476387019552678</v>
      </c>
      <c r="G63" s="27">
        <f t="shared" si="9"/>
        <v>6.8427272713101077</v>
      </c>
      <c r="H63" s="27">
        <f t="shared" si="9"/>
        <v>8.458384633136161</v>
      </c>
      <c r="I63" s="27">
        <f t="shared" si="9"/>
        <v>10.807234044666357</v>
      </c>
      <c r="J63" s="27">
        <f t="shared" si="9"/>
        <v>14.609202608590966</v>
      </c>
      <c r="K63" s="27">
        <f t="shared" si="9"/>
        <v>21.976458123225669</v>
      </c>
      <c r="L63" s="27">
        <f t="shared" si="9"/>
        <v>42.907065143742983</v>
      </c>
      <c r="M63" s="28">
        <f t="shared" si="10"/>
        <v>187.16576752985884</v>
      </c>
    </row>
    <row r="64" spans="3:13">
      <c r="C64" s="25">
        <f t="shared" si="11"/>
        <v>5</v>
      </c>
      <c r="D64" s="26">
        <f t="shared" si="9"/>
        <v>4.9332219070582806</v>
      </c>
      <c r="E64" s="27">
        <f t="shared" si="9"/>
        <v>5.8779572342511921</v>
      </c>
      <c r="F64" s="27">
        <f t="shared" si="9"/>
        <v>7.0392504633774635</v>
      </c>
      <c r="G64" s="27">
        <f t="shared" si="9"/>
        <v>8.5266978519609467</v>
      </c>
      <c r="H64" s="27">
        <f t="shared" si="9"/>
        <v>10.535592338638303</v>
      </c>
      <c r="I64" s="27">
        <f t="shared" si="9"/>
        <v>13.451956420472905</v>
      </c>
      <c r="J64" s="27">
        <f t="shared" si="9"/>
        <v>18.161815566462288</v>
      </c>
      <c r="K64" s="27">
        <f t="shared" si="9"/>
        <v>27.249113543017973</v>
      </c>
      <c r="L64" s="27">
        <f t="shared" si="9"/>
        <v>52.754723908646724</v>
      </c>
      <c r="M64" s="28">
        <f t="shared" si="10"/>
        <v>187.15374747312933</v>
      </c>
    </row>
    <row r="65" spans="3:33">
      <c r="C65" s="25">
        <f t="shared" si="11"/>
        <v>6</v>
      </c>
      <c r="D65" s="26">
        <f t="shared" si="9"/>
        <v>5.9038395461639244</v>
      </c>
      <c r="E65" s="27">
        <f t="shared" si="9"/>
        <v>7.0341541062086632</v>
      </c>
      <c r="F65" s="27">
        <f t="shared" si="9"/>
        <v>8.4227430591730084</v>
      </c>
      <c r="G65" s="27">
        <f t="shared" si="9"/>
        <v>10.199983937741111</v>
      </c>
      <c r="H65" s="27">
        <f t="shared" si="9"/>
        <v>12.597844663027688</v>
      </c>
      <c r="I65" s="27">
        <f t="shared" si="9"/>
        <v>16.073844342135438</v>
      </c>
      <c r="J65" s="27">
        <f t="shared" si="9"/>
        <v>21.67455344662304</v>
      </c>
      <c r="K65" s="27">
        <f t="shared" si="9"/>
        <v>32.433185318404632</v>
      </c>
      <c r="L65" s="27">
        <f t="shared" si="9"/>
        <v>62.250739665137665</v>
      </c>
      <c r="M65" s="28">
        <f t="shared" si="10"/>
        <v>187.13905629268214</v>
      </c>
    </row>
    <row r="66" spans="3:33">
      <c r="C66" s="25">
        <f t="shared" si="11"/>
        <v>7</v>
      </c>
      <c r="D66" s="26">
        <f t="shared" si="9"/>
        <v>6.8691149378342313</v>
      </c>
      <c r="E66" s="27">
        <f t="shared" si="9"/>
        <v>8.1838861198685464</v>
      </c>
      <c r="F66" s="27">
        <f t="shared" si="9"/>
        <v>9.7981164893419077</v>
      </c>
      <c r="G66" s="27">
        <f t="shared" si="9"/>
        <v>11.862585528650602</v>
      </c>
      <c r="H66" s="27">
        <f t="shared" si="9"/>
        <v>14.645141606304312</v>
      </c>
      <c r="I66" s="27">
        <f t="shared" si="9"/>
        <v>18.672897809653954</v>
      </c>
      <c r="J66" s="27">
        <f t="shared" si="9"/>
        <v>25.147416249073228</v>
      </c>
      <c r="K66" s="27">
        <f t="shared" si="9"/>
        <v>37.52867344938565</v>
      </c>
      <c r="L66" s="27">
        <f t="shared" si="9"/>
        <v>71.395112413215799</v>
      </c>
      <c r="M66" s="28">
        <f t="shared" si="10"/>
        <v>187.12169398851731</v>
      </c>
    </row>
    <row r="67" spans="3:33">
      <c r="C67" s="25">
        <f t="shared" si="11"/>
        <v>8</v>
      </c>
      <c r="D67" s="26">
        <f t="shared" si="9"/>
        <v>7.8290480820691997</v>
      </c>
      <c r="E67" s="27">
        <f t="shared" si="9"/>
        <v>9.3271532752308417</v>
      </c>
      <c r="F67" s="27">
        <f t="shared" si="9"/>
        <v>11.165370753884156</v>
      </c>
      <c r="G67" s="27">
        <f t="shared" si="9"/>
        <v>13.514502624689415</v>
      </c>
      <c r="H67" s="27">
        <f t="shared" si="9"/>
        <v>16.677483168468175</v>
      </c>
      <c r="I67" s="27">
        <f t="shared" si="9"/>
        <v>21.249116823028455</v>
      </c>
      <c r="J67" s="27">
        <f t="shared" si="9"/>
        <v>28.580403973812846</v>
      </c>
      <c r="K67" s="27">
        <f t="shared" si="9"/>
        <v>42.535577935961015</v>
      </c>
      <c r="L67" s="27">
        <f t="shared" si="9"/>
        <v>80.187842152881132</v>
      </c>
      <c r="M67" s="28">
        <f t="shared" si="10"/>
        <v>187.1016605606348</v>
      </c>
    </row>
    <row r="68" spans="3:33">
      <c r="C68" s="25">
        <f t="shared" si="11"/>
        <v>9</v>
      </c>
      <c r="D68" s="26">
        <f t="shared" si="9"/>
        <v>8.7836389788688312</v>
      </c>
      <c r="E68" s="27">
        <f t="shared" si="9"/>
        <v>10.463955572295548</v>
      </c>
      <c r="F68" s="27">
        <f t="shared" si="9"/>
        <v>12.524505852799757</v>
      </c>
      <c r="G68" s="27">
        <f t="shared" si="9"/>
        <v>15.155735225857555</v>
      </c>
      <c r="H68" s="27">
        <f t="shared" si="9"/>
        <v>18.694869349519283</v>
      </c>
      <c r="I68" s="27">
        <f t="shared" si="9"/>
        <v>23.802501382258939</v>
      </c>
      <c r="J68" s="27">
        <f t="shared" si="9"/>
        <v>31.973516620841892</v>
      </c>
      <c r="K68" s="27">
        <f t="shared" si="9"/>
        <v>47.453898778130743</v>
      </c>
      <c r="L68" s="27">
        <f t="shared" si="9"/>
        <v>88.628928884133686</v>
      </c>
      <c r="M68" s="28">
        <f t="shared" si="10"/>
        <v>187.07895600903461</v>
      </c>
    </row>
    <row r="69" spans="3:33">
      <c r="C69" s="25">
        <f t="shared" si="11"/>
        <v>10</v>
      </c>
      <c r="D69" s="26">
        <f t="shared" si="9"/>
        <v>9.732887628233124</v>
      </c>
      <c r="E69" s="27">
        <f t="shared" si="9"/>
        <v>11.594293011062666</v>
      </c>
      <c r="F69" s="27">
        <f t="shared" si="9"/>
        <v>13.87552178608871</v>
      </c>
      <c r="G69" s="27">
        <f t="shared" si="9"/>
        <v>16.786283332155019</v>
      </c>
      <c r="H69" s="27">
        <f t="shared" si="9"/>
        <v>20.697300149457629</v>
      </c>
      <c r="I69" s="27">
        <f t="shared" si="9"/>
        <v>26.333051487345408</v>
      </c>
      <c r="J69" s="27">
        <f t="shared" si="9"/>
        <v>35.326754190160379</v>
      </c>
      <c r="K69" s="27">
        <f t="shared" si="9"/>
        <v>52.283635975894825</v>
      </c>
      <c r="L69" s="27">
        <f t="shared" si="9"/>
        <v>96.718372606973404</v>
      </c>
      <c r="M69" s="28">
        <f t="shared" si="10"/>
        <v>187.05358033371678</v>
      </c>
    </row>
    <row r="70" spans="3:33">
      <c r="C70" s="25">
        <f t="shared" si="11"/>
        <v>11</v>
      </c>
      <c r="D70" s="26">
        <f t="shared" si="9"/>
        <v>10.676794030162082</v>
      </c>
      <c r="E70" s="27">
        <f t="shared" si="9"/>
        <v>12.718165591532195</v>
      </c>
      <c r="F70" s="27">
        <f t="shared" si="9"/>
        <v>15.218418553751013</v>
      </c>
      <c r="G70" s="27">
        <f t="shared" si="9"/>
        <v>18.406146943581813</v>
      </c>
      <c r="H70" s="27">
        <f t="shared" si="9"/>
        <v>22.684775568283218</v>
      </c>
      <c r="I70" s="27">
        <f t="shared" si="9"/>
        <v>28.840767138287859</v>
      </c>
      <c r="J70" s="27">
        <f t="shared" si="9"/>
        <v>38.640116681768291</v>
      </c>
      <c r="K70" s="27">
        <f t="shared" si="9"/>
        <v>57.024789529253255</v>
      </c>
      <c r="L70" s="27">
        <f t="shared" si="9"/>
        <v>104.45617332140034</v>
      </c>
      <c r="M70" s="28">
        <f t="shared" si="10"/>
        <v>187.02553353468124</v>
      </c>
    </row>
    <row r="71" spans="3:33">
      <c r="C71" s="25">
        <f t="shared" si="11"/>
        <v>12</v>
      </c>
      <c r="D71" s="26">
        <f t="shared" si="9"/>
        <v>11.615358184655699</v>
      </c>
      <c r="E71" s="27">
        <f t="shared" si="9"/>
        <v>13.835573313704135</v>
      </c>
      <c r="F71" s="27">
        <f t="shared" si="9"/>
        <v>16.553196155786665</v>
      </c>
      <c r="G71" s="27">
        <f t="shared" si="9"/>
        <v>20.015326060137927</v>
      </c>
      <c r="H71" s="27">
        <f t="shared" si="9"/>
        <v>24.657295605996048</v>
      </c>
      <c r="I71" s="27">
        <f t="shared" si="9"/>
        <v>31.325648335086292</v>
      </c>
      <c r="J71" s="27">
        <f t="shared" si="9"/>
        <v>41.913604095665633</v>
      </c>
      <c r="K71" s="27">
        <f t="shared" si="9"/>
        <v>61.677359438206047</v>
      </c>
      <c r="L71" s="27">
        <f t="shared" si="9"/>
        <v>111.84233102741447</v>
      </c>
      <c r="M71" s="28">
        <f t="shared" si="10"/>
        <v>186.99481561192803</v>
      </c>
    </row>
    <row r="72" spans="3:33">
      <c r="C72" s="25">
        <f t="shared" si="11"/>
        <v>13</v>
      </c>
      <c r="D72" s="26">
        <f t="shared" si="9"/>
        <v>12.548580091713982</v>
      </c>
      <c r="E72" s="27">
        <f t="shared" si="9"/>
        <v>14.946516177578486</v>
      </c>
      <c r="F72" s="27">
        <f t="shared" si="9"/>
        <v>17.879854592195674</v>
      </c>
      <c r="G72" s="27">
        <f t="shared" si="9"/>
        <v>21.613820681823363</v>
      </c>
      <c r="H72" s="27">
        <f t="shared" si="9"/>
        <v>26.614860262596114</v>
      </c>
      <c r="I72" s="27">
        <f t="shared" si="9"/>
        <v>33.787695077740715</v>
      </c>
      <c r="J72" s="27">
        <f t="shared" si="9"/>
        <v>45.147216431852414</v>
      </c>
      <c r="K72" s="27">
        <f t="shared" si="9"/>
        <v>66.241345702753193</v>
      </c>
      <c r="L72" s="27">
        <f t="shared" si="9"/>
        <v>118.8768457250158</v>
      </c>
      <c r="M72" s="28">
        <f t="shared" si="10"/>
        <v>186.96142656545717</v>
      </c>
    </row>
    <row r="73" spans="3:33">
      <c r="C73" s="25">
        <f t="shared" si="11"/>
        <v>14</v>
      </c>
      <c r="D73" s="26">
        <f t="shared" si="9"/>
        <v>13.476459751336925</v>
      </c>
      <c r="E73" s="27">
        <f t="shared" si="9"/>
        <v>16.050994183155247</v>
      </c>
      <c r="F73" s="27">
        <f t="shared" si="9"/>
        <v>19.198393862978026</v>
      </c>
      <c r="G73" s="27">
        <f t="shared" si="9"/>
        <v>23.201630808638129</v>
      </c>
      <c r="H73" s="27">
        <f t="shared" si="9"/>
        <v>28.557469538083424</v>
      </c>
      <c r="I73" s="27">
        <f t="shared" si="9"/>
        <v>36.226907366251112</v>
      </c>
      <c r="J73" s="27">
        <f t="shared" si="9"/>
        <v>48.340953690328625</v>
      </c>
      <c r="K73" s="27">
        <f t="shared" si="9"/>
        <v>70.716748322894702</v>
      </c>
      <c r="L73" s="27">
        <f t="shared" si="9"/>
        <v>125.55971741420433</v>
      </c>
      <c r="M73" s="28">
        <f t="shared" si="10"/>
        <v>186.92536639526867</v>
      </c>
    </row>
    <row r="74" spans="3:33">
      <c r="C74" s="25">
        <f t="shared" si="11"/>
        <v>15</v>
      </c>
      <c r="D74" s="26">
        <f t="shared" si="9"/>
        <v>14.398997163524532</v>
      </c>
      <c r="E74" s="27">
        <f t="shared" si="9"/>
        <v>17.149007330434422</v>
      </c>
      <c r="F74" s="27">
        <f t="shared" si="9"/>
        <v>20.508813968133737</v>
      </c>
      <c r="G74" s="27">
        <f t="shared" si="9"/>
        <v>24.778756440582221</v>
      </c>
      <c r="H74" s="27">
        <f t="shared" si="9"/>
        <v>30.485123432457979</v>
      </c>
      <c r="I74" s="27">
        <f t="shared" si="9"/>
        <v>38.643285200617505</v>
      </c>
      <c r="J74" s="27">
        <f t="shared" si="9"/>
        <v>51.494815871094268</v>
      </c>
      <c r="K74" s="27">
        <f t="shared" si="9"/>
        <v>75.103567298630551</v>
      </c>
      <c r="L74" s="27">
        <f t="shared" si="9"/>
        <v>131.89094609498008</v>
      </c>
      <c r="M74" s="28">
        <f t="shared" si="10"/>
        <v>186.88663510136246</v>
      </c>
    </row>
    <row r="75" spans="3:33">
      <c r="C75" s="25">
        <f t="shared" si="11"/>
        <v>16</v>
      </c>
      <c r="D75" s="26">
        <f t="shared" ref="D75:L90" si="12">IF($C75*TAN(D$58)-0.5*9.81*$C75^2/($C$6*COS(D$58))^2&lt;0,0,$C75*TAN(D$58)-0.5*9.81*$C75^2/($C$6*COS(D$58))^2)</f>
        <v>15.316192328276802</v>
      </c>
      <c r="E75" s="27">
        <f t="shared" si="12"/>
        <v>18.240555619416007</v>
      </c>
      <c r="F75" s="27">
        <f t="shared" si="12"/>
        <v>21.811114907662795</v>
      </c>
      <c r="G75" s="27">
        <f t="shared" si="12"/>
        <v>26.345197577655636</v>
      </c>
      <c r="H75" s="27">
        <f t="shared" si="12"/>
        <v>32.39782194571977</v>
      </c>
      <c r="I75" s="27">
        <f t="shared" si="12"/>
        <v>41.036828580839874</v>
      </c>
      <c r="J75" s="27">
        <f t="shared" si="12"/>
        <v>54.608802974149341</v>
      </c>
      <c r="K75" s="27">
        <f t="shared" si="12"/>
        <v>79.401802629960756</v>
      </c>
      <c r="L75" s="27">
        <f t="shared" si="12"/>
        <v>137.87053176734298</v>
      </c>
      <c r="M75" s="28">
        <f t="shared" si="10"/>
        <v>186.8452326837386</v>
      </c>
    </row>
    <row r="76" spans="3:33">
      <c r="C76" s="25">
        <f t="shared" si="11"/>
        <v>17</v>
      </c>
      <c r="D76" s="26">
        <f t="shared" si="12"/>
        <v>16.22804524559373</v>
      </c>
      <c r="E76" s="27">
        <f t="shared" si="12"/>
        <v>19.325639050100005</v>
      </c>
      <c r="F76" s="27">
        <f t="shared" si="12"/>
        <v>23.105296681565203</v>
      </c>
      <c r="G76" s="27">
        <f t="shared" si="12"/>
        <v>27.900954219858374</v>
      </c>
      <c r="H76" s="27">
        <f t="shared" si="12"/>
        <v>34.295565077868801</v>
      </c>
      <c r="I76" s="27">
        <f t="shared" si="12"/>
        <v>43.407537506918224</v>
      </c>
      <c r="J76" s="27">
        <f t="shared" si="12"/>
        <v>57.682914999493846</v>
      </c>
      <c r="K76" s="27">
        <f t="shared" si="12"/>
        <v>83.611454316885329</v>
      </c>
      <c r="L76" s="27">
        <f t="shared" si="12"/>
        <v>143.49847443129309</v>
      </c>
      <c r="M76" s="28">
        <f t="shared" si="10"/>
        <v>186.80115914239707</v>
      </c>
      <c r="AG76" s="29"/>
    </row>
    <row r="77" spans="3:33">
      <c r="C77" s="25">
        <f t="shared" si="11"/>
        <v>18</v>
      </c>
      <c r="D77" s="26">
        <f t="shared" si="12"/>
        <v>17.134555915475325</v>
      </c>
      <c r="E77" s="27">
        <f t="shared" si="12"/>
        <v>20.404257622486412</v>
      </c>
      <c r="F77" s="27">
        <f t="shared" si="12"/>
        <v>24.39135928984097</v>
      </c>
      <c r="G77" s="27">
        <f t="shared" si="12"/>
        <v>29.446026367190441</v>
      </c>
      <c r="H77" s="27">
        <f t="shared" si="12"/>
        <v>36.178352828905076</v>
      </c>
      <c r="I77" s="27">
        <f t="shared" si="12"/>
        <v>45.755411978852564</v>
      </c>
      <c r="J77" s="27">
        <f t="shared" si="12"/>
        <v>60.717151947127782</v>
      </c>
      <c r="K77" s="27">
        <f t="shared" si="12"/>
        <v>87.732522359404243</v>
      </c>
      <c r="L77" s="27">
        <f t="shared" si="12"/>
        <v>148.77477408683046</v>
      </c>
      <c r="M77" s="28">
        <f t="shared" si="10"/>
        <v>186.75441447733786</v>
      </c>
    </row>
    <row r="78" spans="3:33">
      <c r="C78" s="25">
        <f t="shared" si="11"/>
        <v>19</v>
      </c>
      <c r="D78" s="26">
        <f t="shared" si="12"/>
        <v>18.035724337921582</v>
      </c>
      <c r="E78" s="27">
        <f t="shared" si="12"/>
        <v>21.476411336575232</v>
      </c>
      <c r="F78" s="27">
        <f t="shared" si="12"/>
        <v>25.669302732490081</v>
      </c>
      <c r="G78" s="27">
        <f t="shared" si="12"/>
        <v>30.980414019651832</v>
      </c>
      <c r="H78" s="27">
        <f t="shared" si="12"/>
        <v>38.046185198828589</v>
      </c>
      <c r="I78" s="27">
        <f t="shared" si="12"/>
        <v>48.080451996642886</v>
      </c>
      <c r="J78" s="27">
        <f t="shared" si="12"/>
        <v>63.711513817051156</v>
      </c>
      <c r="K78" s="27">
        <f t="shared" si="12"/>
        <v>91.765006757517526</v>
      </c>
      <c r="L78" s="27">
        <f t="shared" si="12"/>
        <v>153.69943073395496</v>
      </c>
      <c r="M78" s="28">
        <f t="shared" si="10"/>
        <v>186.70499868856098</v>
      </c>
    </row>
    <row r="79" spans="3:33">
      <c r="C79" s="25">
        <f t="shared" si="11"/>
        <v>20</v>
      </c>
      <c r="D79" s="26">
        <f t="shared" si="12"/>
        <v>18.931550512932503</v>
      </c>
      <c r="E79" s="27">
        <f t="shared" si="12"/>
        <v>22.542100192366465</v>
      </c>
      <c r="F79" s="27">
        <f t="shared" si="12"/>
        <v>26.939127009512546</v>
      </c>
      <c r="G79" s="27">
        <f t="shared" si="12"/>
        <v>32.504117177242549</v>
      </c>
      <c r="H79" s="27">
        <f t="shared" si="12"/>
        <v>39.899062187639345</v>
      </c>
      <c r="I79" s="27">
        <f t="shared" si="12"/>
        <v>50.382657560289189</v>
      </c>
      <c r="J79" s="27">
        <f t="shared" si="12"/>
        <v>66.666000609263961</v>
      </c>
      <c r="K79" s="27">
        <f t="shared" si="12"/>
        <v>95.708907511225163</v>
      </c>
      <c r="L79" s="27">
        <f t="shared" si="12"/>
        <v>158.27244437266665</v>
      </c>
      <c r="M79" s="28">
        <f t="shared" si="10"/>
        <v>186.65291177606645</v>
      </c>
    </row>
    <row r="80" spans="3:33">
      <c r="C80" s="25">
        <f t="shared" si="11"/>
        <v>21</v>
      </c>
      <c r="D80" s="26">
        <f t="shared" si="12"/>
        <v>19.822034440508084</v>
      </c>
      <c r="E80" s="27">
        <f t="shared" si="12"/>
        <v>23.601324189860104</v>
      </c>
      <c r="F80" s="27">
        <f t="shared" si="12"/>
        <v>28.200832120908363</v>
      </c>
      <c r="G80" s="27">
        <f t="shared" si="12"/>
        <v>34.017135839962584</v>
      </c>
      <c r="H80" s="27">
        <f t="shared" si="12"/>
        <v>41.736983795337345</v>
      </c>
      <c r="I80" s="27">
        <f t="shared" si="12"/>
        <v>52.662028669791482</v>
      </c>
      <c r="J80" s="27">
        <f t="shared" si="12"/>
        <v>69.580612323766189</v>
      </c>
      <c r="K80" s="27">
        <f t="shared" si="12"/>
        <v>99.564224620527142</v>
      </c>
      <c r="L80" s="27">
        <f t="shared" si="12"/>
        <v>162.49381500296562</v>
      </c>
      <c r="M80" s="28">
        <f t="shared" si="10"/>
        <v>186.59815373985424</v>
      </c>
    </row>
    <row r="81" spans="3:13">
      <c r="C81" s="25">
        <f t="shared" si="11"/>
        <v>22</v>
      </c>
      <c r="D81" s="26">
        <f t="shared" si="12"/>
        <v>20.707176120648327</v>
      </c>
      <c r="E81" s="27">
        <f t="shared" si="12"/>
        <v>24.654083329056157</v>
      </c>
      <c r="F81" s="27">
        <f t="shared" si="12"/>
        <v>29.45441806667753</v>
      </c>
      <c r="G81" s="27">
        <f t="shared" si="12"/>
        <v>35.519470007811954</v>
      </c>
      <c r="H81" s="27">
        <f t="shared" si="12"/>
        <v>43.559950021922582</v>
      </c>
      <c r="I81" s="27">
        <f t="shared" si="12"/>
        <v>54.918565325149757</v>
      </c>
      <c r="J81" s="27">
        <f t="shared" si="12"/>
        <v>72.455348960557856</v>
      </c>
      <c r="K81" s="27">
        <f t="shared" si="12"/>
        <v>103.33095808542349</v>
      </c>
      <c r="L81" s="27">
        <f t="shared" si="12"/>
        <v>166.36354262485173</v>
      </c>
      <c r="M81" s="28">
        <f t="shared" si="10"/>
        <v>186.54072457992436</v>
      </c>
    </row>
    <row r="82" spans="3:13">
      <c r="C82" s="25">
        <f t="shared" si="11"/>
        <v>23</v>
      </c>
      <c r="D82" s="26">
        <f t="shared" si="12"/>
        <v>21.586975553353234</v>
      </c>
      <c r="E82" s="27">
        <f t="shared" si="12"/>
        <v>25.700377609954622</v>
      </c>
      <c r="F82" s="27">
        <f t="shared" si="12"/>
        <v>30.699884846820048</v>
      </c>
      <c r="G82" s="27">
        <f t="shared" si="12"/>
        <v>37.011119680790642</v>
      </c>
      <c r="H82" s="27">
        <f t="shared" si="12"/>
        <v>45.367960867395055</v>
      </c>
      <c r="I82" s="27">
        <f t="shared" si="12"/>
        <v>57.152267526364007</v>
      </c>
      <c r="J82" s="27">
        <f t="shared" si="12"/>
        <v>75.290210519638961</v>
      </c>
      <c r="K82" s="27">
        <f t="shared" si="12"/>
        <v>107.00910790591419</v>
      </c>
      <c r="L82" s="27">
        <f t="shared" si="12"/>
        <v>169.88162723832505</v>
      </c>
      <c r="M82" s="28">
        <f t="shared" si="10"/>
        <v>186.4806242962768</v>
      </c>
    </row>
    <row r="83" spans="3:13">
      <c r="C83" s="25">
        <f t="shared" si="11"/>
        <v>24</v>
      </c>
      <c r="D83" s="26">
        <f t="shared" si="12"/>
        <v>22.461432738622804</v>
      </c>
      <c r="E83" s="27">
        <f t="shared" si="12"/>
        <v>26.740207032555499</v>
      </c>
      <c r="F83" s="27">
        <f t="shared" si="12"/>
        <v>31.937232461335917</v>
      </c>
      <c r="G83" s="27">
        <f t="shared" si="12"/>
        <v>38.492084858898657</v>
      </c>
      <c r="H83" s="27">
        <f t="shared" si="12"/>
        <v>47.16101633175478</v>
      </c>
      <c r="I83" s="27">
        <f t="shared" si="12"/>
        <v>59.363135273434246</v>
      </c>
      <c r="J83" s="27">
        <f t="shared" si="12"/>
        <v>78.085197001009476</v>
      </c>
      <c r="K83" s="27">
        <f t="shared" si="12"/>
        <v>110.59867408199922</v>
      </c>
      <c r="L83" s="27">
        <f t="shared" si="12"/>
        <v>173.04806884338555</v>
      </c>
      <c r="M83" s="28">
        <f t="shared" si="10"/>
        <v>186.4178528889116</v>
      </c>
    </row>
    <row r="84" spans="3:13">
      <c r="C84" s="25">
        <f t="shared" si="11"/>
        <v>25</v>
      </c>
      <c r="D84" s="26">
        <f t="shared" si="12"/>
        <v>23.330547676457037</v>
      </c>
      <c r="E84" s="27">
        <f t="shared" si="12"/>
        <v>27.773571596858787</v>
      </c>
      <c r="F84" s="27">
        <f t="shared" si="12"/>
        <v>33.166460910225133</v>
      </c>
      <c r="G84" s="27">
        <f t="shared" si="12"/>
        <v>39.962365542135998</v>
      </c>
      <c r="H84" s="27">
        <f t="shared" si="12"/>
        <v>48.939116415001735</v>
      </c>
      <c r="I84" s="27">
        <f t="shared" si="12"/>
        <v>61.551168566360474</v>
      </c>
      <c r="J84" s="27">
        <f t="shared" si="12"/>
        <v>80.840308404669443</v>
      </c>
      <c r="K84" s="27">
        <f t="shared" si="12"/>
        <v>114.09965661367865</v>
      </c>
      <c r="L84" s="27">
        <f t="shared" si="12"/>
        <v>175.86286744003326</v>
      </c>
      <c r="M84" s="28">
        <f t="shared" si="10"/>
        <v>186.35241035782872</v>
      </c>
    </row>
    <row r="85" spans="3:13">
      <c r="C85" s="25">
        <f t="shared" si="11"/>
        <v>26</v>
      </c>
      <c r="D85" s="26">
        <f t="shared" si="12"/>
        <v>24.19432036685593</v>
      </c>
      <c r="E85" s="27">
        <f t="shared" si="12"/>
        <v>28.800471302864487</v>
      </c>
      <c r="F85" s="27">
        <f t="shared" si="12"/>
        <v>34.387570193487711</v>
      </c>
      <c r="G85" s="27">
        <f t="shared" si="12"/>
        <v>41.421961730502659</v>
      </c>
      <c r="H85" s="27">
        <f t="shared" si="12"/>
        <v>50.702261117135933</v>
      </c>
      <c r="I85" s="27">
        <f t="shared" si="12"/>
        <v>63.716367405142691</v>
      </c>
      <c r="J85" s="27">
        <f t="shared" si="12"/>
        <v>83.555544730618834</v>
      </c>
      <c r="K85" s="27">
        <f t="shared" si="12"/>
        <v>117.51205550095239</v>
      </c>
      <c r="L85" s="27">
        <f t="shared" si="12"/>
        <v>178.32602302826814</v>
      </c>
      <c r="M85" s="28">
        <f t="shared" si="10"/>
        <v>186.28429670302816</v>
      </c>
    </row>
    <row r="86" spans="3:13">
      <c r="C86" s="25">
        <f t="shared" si="11"/>
        <v>27</v>
      </c>
      <c r="D86" s="26">
        <f t="shared" si="12"/>
        <v>25.052750809819486</v>
      </c>
      <c r="E86" s="27">
        <f t="shared" si="12"/>
        <v>29.820906150572593</v>
      </c>
      <c r="F86" s="27">
        <f t="shared" si="12"/>
        <v>35.600560311123637</v>
      </c>
      <c r="G86" s="27">
        <f t="shared" si="12"/>
        <v>42.87087342399866</v>
      </c>
      <c r="H86" s="27">
        <f t="shared" si="12"/>
        <v>52.450450438157375</v>
      </c>
      <c r="I86" s="27">
        <f t="shared" si="12"/>
        <v>65.858731789780876</v>
      </c>
      <c r="J86" s="27">
        <f t="shared" si="12"/>
        <v>86.230905978857677</v>
      </c>
      <c r="K86" s="27">
        <f t="shared" si="12"/>
        <v>120.83587074382052</v>
      </c>
      <c r="L86" s="27">
        <f t="shared" si="12"/>
        <v>180.43753560809026</v>
      </c>
      <c r="M86" s="28">
        <f t="shared" si="10"/>
        <v>186.21351192450993</v>
      </c>
    </row>
    <row r="87" spans="3:13">
      <c r="C87" s="25">
        <f t="shared" si="11"/>
        <v>28</v>
      </c>
      <c r="D87" s="26">
        <f t="shared" si="12"/>
        <v>25.905839005347705</v>
      </c>
      <c r="E87" s="27">
        <f t="shared" si="12"/>
        <v>30.834876139983113</v>
      </c>
      <c r="F87" s="27">
        <f t="shared" si="12"/>
        <v>36.80543126313291</v>
      </c>
      <c r="G87" s="27">
        <f t="shared" si="12"/>
        <v>44.309100622623973</v>
      </c>
      <c r="H87" s="27">
        <f t="shared" si="12"/>
        <v>54.183684378066062</v>
      </c>
      <c r="I87" s="27">
        <f t="shared" si="12"/>
        <v>67.978261720275043</v>
      </c>
      <c r="J87" s="27">
        <f t="shared" si="12"/>
        <v>88.866392149385916</v>
      </c>
      <c r="K87" s="27">
        <f t="shared" si="12"/>
        <v>124.07110234228301</v>
      </c>
      <c r="L87" s="27">
        <f t="shared" si="12"/>
        <v>182.19740517949955</v>
      </c>
      <c r="M87" s="28">
        <f t="shared" si="10"/>
        <v>186.14005602227405</v>
      </c>
    </row>
    <row r="88" spans="3:13">
      <c r="C88" s="25">
        <f t="shared" si="11"/>
        <v>29</v>
      </c>
      <c r="D88" s="26">
        <f t="shared" si="12"/>
        <v>26.753584953440587</v>
      </c>
      <c r="E88" s="27">
        <f t="shared" si="12"/>
        <v>31.842381271096045</v>
      </c>
      <c r="F88" s="27">
        <f t="shared" si="12"/>
        <v>38.002183049515537</v>
      </c>
      <c r="G88" s="27">
        <f t="shared" si="12"/>
        <v>45.736643326378612</v>
      </c>
      <c r="H88" s="27">
        <f t="shared" si="12"/>
        <v>55.901962936861977</v>
      </c>
      <c r="I88" s="27">
        <f t="shared" si="12"/>
        <v>70.074957196625206</v>
      </c>
      <c r="J88" s="27">
        <f t="shared" si="12"/>
        <v>91.462003242203622</v>
      </c>
      <c r="K88" s="27">
        <f t="shared" si="12"/>
        <v>127.2177502963398</v>
      </c>
      <c r="L88" s="27">
        <f t="shared" si="12"/>
        <v>183.60563174249609</v>
      </c>
      <c r="M88" s="28">
        <f t="shared" si="10"/>
        <v>186.0639289963205</v>
      </c>
    </row>
    <row r="89" spans="3:13">
      <c r="C89" s="25">
        <f t="shared" si="11"/>
        <v>30</v>
      </c>
      <c r="D89" s="26">
        <f t="shared" si="12"/>
        <v>27.595988654098132</v>
      </c>
      <c r="E89" s="27">
        <f t="shared" si="12"/>
        <v>32.84342154391139</v>
      </c>
      <c r="F89" s="27">
        <f t="shared" si="12"/>
        <v>39.190815670271519</v>
      </c>
      <c r="G89" s="27">
        <f t="shared" si="12"/>
        <v>47.153501535262578</v>
      </c>
      <c r="H89" s="27">
        <f t="shared" si="12"/>
        <v>57.605286114545152</v>
      </c>
      <c r="I89" s="27">
        <f t="shared" si="12"/>
        <v>72.148818218831366</v>
      </c>
      <c r="J89" s="27">
        <f t="shared" si="12"/>
        <v>94.017739257310751</v>
      </c>
      <c r="K89" s="27">
        <f t="shared" si="12"/>
        <v>130.275814605991</v>
      </c>
      <c r="L89" s="27">
        <f t="shared" si="12"/>
        <v>184.66221529707983</v>
      </c>
      <c r="M89" s="28">
        <f t="shared" si="10"/>
        <v>185.98513084664927</v>
      </c>
    </row>
    <row r="90" spans="3:13">
      <c r="C90" s="25">
        <f t="shared" si="11"/>
        <v>31</v>
      </c>
      <c r="D90" s="26">
        <f t="shared" si="12"/>
        <v>28.433050107320341</v>
      </c>
      <c r="E90" s="27">
        <f t="shared" si="12"/>
        <v>33.837996958429144</v>
      </c>
      <c r="F90" s="27">
        <f t="shared" si="12"/>
        <v>40.371329125400841</v>
      </c>
      <c r="G90" s="27">
        <f t="shared" si="12"/>
        <v>48.55967524927587</v>
      </c>
      <c r="H90" s="27">
        <f t="shared" si="12"/>
        <v>59.293653911115555</v>
      </c>
      <c r="I90" s="27">
        <f t="shared" si="12"/>
        <v>74.199844786893479</v>
      </c>
      <c r="J90" s="27">
        <f t="shared" si="12"/>
        <v>96.53360019470729</v>
      </c>
      <c r="K90" s="27">
        <f t="shared" si="12"/>
        <v>133.24529527123653</v>
      </c>
      <c r="L90" s="27">
        <f t="shared" si="12"/>
        <v>185.36715584325071</v>
      </c>
      <c r="M90" s="28">
        <f t="shared" si="10"/>
        <v>185.90366157326037</v>
      </c>
    </row>
    <row r="91" spans="3:13">
      <c r="C91" s="25">
        <f t="shared" si="11"/>
        <v>32</v>
      </c>
      <c r="D91" s="26">
        <f t="shared" ref="D91:L106" si="13">IF($C91*TAN(D$58)-0.5*9.81*$C91^2/($C$6*COS(D$58))^2&lt;0,0,$C91*TAN(D$58)-0.5*9.81*$C91^2/($C$6*COS(D$58))^2)</f>
        <v>29.264769313107209</v>
      </c>
      <c r="E91" s="27">
        <f t="shared" si="13"/>
        <v>34.826107514649316</v>
      </c>
      <c r="F91" s="27">
        <f t="shared" si="13"/>
        <v>41.543723414903525</v>
      </c>
      <c r="G91" s="27">
        <f t="shared" si="13"/>
        <v>49.955164468418488</v>
      </c>
      <c r="H91" s="27">
        <f t="shared" si="13"/>
        <v>60.967066326573196</v>
      </c>
      <c r="I91" s="27">
        <f t="shared" si="13"/>
        <v>76.228036900811588</v>
      </c>
      <c r="J91" s="27">
        <f t="shared" si="13"/>
        <v>99.009586054393282</v>
      </c>
      <c r="K91" s="27">
        <f t="shared" si="13"/>
        <v>136.12619229207644</v>
      </c>
      <c r="L91" s="27">
        <f t="shared" si="13"/>
        <v>185.72045338100878</v>
      </c>
      <c r="M91" s="28">
        <f t="shared" si="10"/>
        <v>185.81952117615381</v>
      </c>
    </row>
    <row r="92" spans="3:13">
      <c r="C92" s="25">
        <f t="shared" si="11"/>
        <v>33</v>
      </c>
      <c r="D92" s="26">
        <f t="shared" si="13"/>
        <v>30.091146271458737</v>
      </c>
      <c r="E92" s="27">
        <f t="shared" si="13"/>
        <v>35.807753212571889</v>
      </c>
      <c r="F92" s="27">
        <f t="shared" si="13"/>
        <v>42.707998538779549</v>
      </c>
      <c r="G92" s="27">
        <f t="shared" si="13"/>
        <v>51.339969192690425</v>
      </c>
      <c r="H92" s="27">
        <f t="shared" si="13"/>
        <v>62.625523360918081</v>
      </c>
      <c r="I92" s="27">
        <f t="shared" si="13"/>
        <v>78.233394560585694</v>
      </c>
      <c r="J92" s="27">
        <f t="shared" si="13"/>
        <v>101.4456968363687</v>
      </c>
      <c r="K92" s="27">
        <f t="shared" si="13"/>
        <v>138.9185056685107</v>
      </c>
      <c r="L92" s="27">
        <f t="shared" si="13"/>
        <v>185.72210791035408</v>
      </c>
      <c r="M92" s="28">
        <f t="shared" si="10"/>
        <v>185.73270965532956</v>
      </c>
    </row>
    <row r="93" spans="3:13">
      <c r="C93" s="25">
        <f t="shared" si="11"/>
        <v>34</v>
      </c>
      <c r="D93" s="26">
        <f t="shared" si="13"/>
        <v>30.912180982374931</v>
      </c>
      <c r="E93" s="27">
        <f t="shared" si="13"/>
        <v>36.782934052196879</v>
      </c>
      <c r="F93" s="27">
        <f t="shared" si="13"/>
        <v>43.864154497028935</v>
      </c>
      <c r="G93" s="27">
        <f t="shared" si="13"/>
        <v>52.714089422091689</v>
      </c>
      <c r="H93" s="27">
        <f t="shared" si="13"/>
        <v>64.269025014150202</v>
      </c>
      <c r="I93" s="27">
        <f t="shared" si="13"/>
        <v>80.215917766215767</v>
      </c>
      <c r="J93" s="27">
        <f t="shared" si="13"/>
        <v>103.84193254063354</v>
      </c>
      <c r="K93" s="27">
        <f t="shared" si="13"/>
        <v>141.6222354005393</v>
      </c>
      <c r="L93" s="27">
        <f t="shared" si="13"/>
        <v>185.37211943128656</v>
      </c>
      <c r="M93" s="28">
        <f t="shared" si="10"/>
        <v>185.64322701078765</v>
      </c>
    </row>
    <row r="94" spans="3:13">
      <c r="C94" s="25">
        <f t="shared" si="11"/>
        <v>35</v>
      </c>
      <c r="D94" s="26">
        <f t="shared" si="13"/>
        <v>31.727873445855789</v>
      </c>
      <c r="E94" s="27">
        <f t="shared" si="13"/>
        <v>37.751650033524285</v>
      </c>
      <c r="F94" s="27">
        <f t="shared" si="13"/>
        <v>45.012191289651675</v>
      </c>
      <c r="G94" s="27">
        <f t="shared" si="13"/>
        <v>54.077525156622286</v>
      </c>
      <c r="H94" s="27">
        <f t="shared" si="13"/>
        <v>65.897571286269567</v>
      </c>
      <c r="I94" s="27">
        <f t="shared" si="13"/>
        <v>82.175606517701823</v>
      </c>
      <c r="J94" s="27">
        <f t="shared" si="13"/>
        <v>106.19829316718783</v>
      </c>
      <c r="K94" s="27">
        <f t="shared" si="13"/>
        <v>144.23738148816224</v>
      </c>
      <c r="L94" s="27">
        <f t="shared" si="13"/>
        <v>184.67048794380628</v>
      </c>
      <c r="M94" s="28">
        <f t="shared" si="10"/>
        <v>185.5510732425281</v>
      </c>
    </row>
    <row r="95" spans="3:13">
      <c r="C95" s="25">
        <f t="shared" si="11"/>
        <v>36</v>
      </c>
      <c r="D95" s="26">
        <f t="shared" si="13"/>
        <v>32.538223661901313</v>
      </c>
      <c r="E95" s="27">
        <f t="shared" si="13"/>
        <v>38.713901156554094</v>
      </c>
      <c r="F95" s="27">
        <f t="shared" si="13"/>
        <v>46.152108916647755</v>
      </c>
      <c r="G95" s="27">
        <f t="shared" si="13"/>
        <v>55.430276396282196</v>
      </c>
      <c r="H95" s="27">
        <f t="shared" si="13"/>
        <v>67.511162177276191</v>
      </c>
      <c r="I95" s="27">
        <f t="shared" si="13"/>
        <v>84.112460815043875</v>
      </c>
      <c r="J95" s="27">
        <f t="shared" si="13"/>
        <v>108.51477871603153</v>
      </c>
      <c r="K95" s="27">
        <f t="shared" si="13"/>
        <v>146.76394393137954</v>
      </c>
      <c r="L95" s="27">
        <f t="shared" si="13"/>
        <v>183.61721344791323</v>
      </c>
      <c r="M95" s="28">
        <f t="shared" si="10"/>
        <v>185.45624835055085</v>
      </c>
    </row>
    <row r="96" spans="3:13">
      <c r="C96" s="25">
        <f t="shared" si="11"/>
        <v>37</v>
      </c>
      <c r="D96" s="26">
        <f t="shared" si="13"/>
        <v>33.34323163051149</v>
      </c>
      <c r="E96" s="27">
        <f t="shared" si="13"/>
        <v>39.669687421286319</v>
      </c>
      <c r="F96" s="27">
        <f t="shared" si="13"/>
        <v>47.28390737801719</v>
      </c>
      <c r="G96" s="27">
        <f t="shared" si="13"/>
        <v>56.772343141071438</v>
      </c>
      <c r="H96" s="27">
        <f t="shared" si="13"/>
        <v>69.109797687170044</v>
      </c>
      <c r="I96" s="27">
        <f t="shared" si="13"/>
        <v>86.026480658241908</v>
      </c>
      <c r="J96" s="27">
        <f t="shared" si="13"/>
        <v>110.7913891871647</v>
      </c>
      <c r="K96" s="27">
        <f t="shared" si="13"/>
        <v>149.20192273019123</v>
      </c>
      <c r="L96" s="27">
        <f t="shared" si="13"/>
        <v>182.21229594360727</v>
      </c>
      <c r="M96" s="28">
        <f t="shared" si="10"/>
        <v>185.35875233485595</v>
      </c>
    </row>
    <row r="97" spans="3:13">
      <c r="C97" s="25">
        <f t="shared" si="11"/>
        <v>38</v>
      </c>
      <c r="D97" s="26">
        <f t="shared" si="13"/>
        <v>34.142897351686337</v>
      </c>
      <c r="E97" s="27">
        <f t="shared" si="13"/>
        <v>40.619008827720954</v>
      </c>
      <c r="F97" s="27">
        <f t="shared" si="13"/>
        <v>48.40758667375998</v>
      </c>
      <c r="G97" s="27">
        <f t="shared" si="13"/>
        <v>58.103725390990007</v>
      </c>
      <c r="H97" s="27">
        <f t="shared" si="13"/>
        <v>70.693477815951127</v>
      </c>
      <c r="I97" s="27">
        <f t="shared" si="13"/>
        <v>87.91766604729591</v>
      </c>
      <c r="J97" s="27">
        <f t="shared" si="13"/>
        <v>113.02812458058726</v>
      </c>
      <c r="K97" s="27">
        <f t="shared" si="13"/>
        <v>151.55131788459727</v>
      </c>
      <c r="L97" s="27">
        <f t="shared" si="13"/>
        <v>180.45573543088858</v>
      </c>
      <c r="M97" s="28">
        <f t="shared" si="10"/>
        <v>185.25858519544337</v>
      </c>
    </row>
    <row r="98" spans="3:13">
      <c r="C98" s="25">
        <f t="shared" si="11"/>
        <v>39</v>
      </c>
      <c r="D98" s="26">
        <f t="shared" si="13"/>
        <v>34.93722082542584</v>
      </c>
      <c r="E98" s="27">
        <f t="shared" si="13"/>
        <v>41.561865375857998</v>
      </c>
      <c r="F98" s="27">
        <f t="shared" si="13"/>
        <v>49.523146803876124</v>
      </c>
      <c r="G98" s="27">
        <f t="shared" si="13"/>
        <v>59.424423146037896</v>
      </c>
      <c r="H98" s="27">
        <f t="shared" si="13"/>
        <v>72.262202563619454</v>
      </c>
      <c r="I98" s="27">
        <f t="shared" si="13"/>
        <v>89.786016982205922</v>
      </c>
      <c r="J98" s="27">
        <f t="shared" si="13"/>
        <v>115.22498489629926</v>
      </c>
      <c r="K98" s="27">
        <f t="shared" si="13"/>
        <v>153.8121293945976</v>
      </c>
      <c r="L98" s="27">
        <f t="shared" si="13"/>
        <v>178.34753190975709</v>
      </c>
      <c r="M98" s="28">
        <f t="shared" si="10"/>
        <v>185.15574693231312</v>
      </c>
    </row>
    <row r="99" spans="3:13">
      <c r="C99" s="25">
        <f t="shared" si="11"/>
        <v>40</v>
      </c>
      <c r="D99" s="26">
        <f t="shared" si="13"/>
        <v>35.726202051730013</v>
      </c>
      <c r="E99" s="27">
        <f t="shared" si="13"/>
        <v>42.498257065697459</v>
      </c>
      <c r="F99" s="27">
        <f t="shared" si="13"/>
        <v>50.630587768365615</v>
      </c>
      <c r="G99" s="27">
        <f t="shared" si="13"/>
        <v>60.73443640621511</v>
      </c>
      <c r="H99" s="27">
        <f t="shared" si="13"/>
        <v>73.815971930175024</v>
      </c>
      <c r="I99" s="27">
        <f t="shared" si="13"/>
        <v>91.631533462971902</v>
      </c>
      <c r="J99" s="27">
        <f t="shared" si="13"/>
        <v>117.38197013430073</v>
      </c>
      <c r="K99" s="27">
        <f t="shared" si="13"/>
        <v>155.98435726019238</v>
      </c>
      <c r="L99" s="27">
        <f t="shared" si="13"/>
        <v>175.88768538021276</v>
      </c>
      <c r="M99" s="28">
        <f t="shared" si="10"/>
        <v>185.05023754546522</v>
      </c>
    </row>
    <row r="100" spans="3:13">
      <c r="C100" s="25">
        <f t="shared" si="11"/>
        <v>41</v>
      </c>
      <c r="D100" s="26">
        <f t="shared" si="13"/>
        <v>36.509841030598842</v>
      </c>
      <c r="E100" s="27">
        <f t="shared" si="13"/>
        <v>43.428183897239315</v>
      </c>
      <c r="F100" s="27">
        <f t="shared" si="13"/>
        <v>51.729909567228454</v>
      </c>
      <c r="G100" s="27">
        <f t="shared" si="13"/>
        <v>62.033765171521665</v>
      </c>
      <c r="H100" s="27">
        <f t="shared" si="13"/>
        <v>75.354785915617839</v>
      </c>
      <c r="I100" s="27">
        <f t="shared" si="13"/>
        <v>93.454215489593849</v>
      </c>
      <c r="J100" s="27">
        <f t="shared" si="13"/>
        <v>119.49908029459159</v>
      </c>
      <c r="K100" s="27">
        <f t="shared" si="13"/>
        <v>158.06800148138143</v>
      </c>
      <c r="L100" s="27">
        <f t="shared" si="13"/>
        <v>173.07619584225563</v>
      </c>
      <c r="M100" s="28">
        <f t="shared" si="10"/>
        <v>184.94205703489962</v>
      </c>
    </row>
    <row r="101" spans="3:13">
      <c r="C101" s="25">
        <f t="shared" si="11"/>
        <v>42</v>
      </c>
      <c r="D101" s="26">
        <f t="shared" si="13"/>
        <v>37.288137762032342</v>
      </c>
      <c r="E101" s="27">
        <f t="shared" si="13"/>
        <v>44.351645870483594</v>
      </c>
      <c r="F101" s="27">
        <f t="shared" si="13"/>
        <v>52.82111220046464</v>
      </c>
      <c r="G101" s="27">
        <f t="shared" si="13"/>
        <v>63.322409441957518</v>
      </c>
      <c r="H101" s="27">
        <f t="shared" si="13"/>
        <v>76.878644519947912</v>
      </c>
      <c r="I101" s="27">
        <f t="shared" si="13"/>
        <v>95.254063062071808</v>
      </c>
      <c r="J101" s="27">
        <f t="shared" si="13"/>
        <v>121.57631537717188</v>
      </c>
      <c r="K101" s="27">
        <f t="shared" si="13"/>
        <v>160.06306205816492</v>
      </c>
      <c r="L101" s="27">
        <f t="shared" si="13"/>
        <v>169.91306329588576</v>
      </c>
      <c r="M101" s="28">
        <f t="shared" si="10"/>
        <v>184.83120540061637</v>
      </c>
    </row>
    <row r="102" spans="3:13">
      <c r="C102" s="25">
        <f t="shared" si="11"/>
        <v>43</v>
      </c>
      <c r="D102" s="26">
        <f t="shared" si="13"/>
        <v>38.061092246030498</v>
      </c>
      <c r="E102" s="27">
        <f t="shared" si="13"/>
        <v>45.26864298543029</v>
      </c>
      <c r="F102" s="27">
        <f t="shared" si="13"/>
        <v>53.904195668074188</v>
      </c>
      <c r="G102" s="27">
        <f t="shared" si="13"/>
        <v>64.600369217522712</v>
      </c>
      <c r="H102" s="27">
        <f t="shared" si="13"/>
        <v>78.3875477431652</v>
      </c>
      <c r="I102" s="27">
        <f t="shared" si="13"/>
        <v>97.031076180405748</v>
      </c>
      <c r="J102" s="27">
        <f t="shared" si="13"/>
        <v>123.61367538204163</v>
      </c>
      <c r="K102" s="27">
        <f t="shared" si="13"/>
        <v>161.9695389905427</v>
      </c>
      <c r="L102" s="27">
        <f t="shared" si="13"/>
        <v>166.39828774110299</v>
      </c>
      <c r="M102" s="28">
        <f t="shared" si="10"/>
        <v>184.71768264261544</v>
      </c>
    </row>
    <row r="103" spans="3:13">
      <c r="C103" s="25">
        <f t="shared" si="11"/>
        <v>44</v>
      </c>
      <c r="D103" s="26">
        <f t="shared" si="13"/>
        <v>38.828704482593317</v>
      </c>
      <c r="E103" s="27">
        <f t="shared" si="13"/>
        <v>46.179175242079396</v>
      </c>
      <c r="F103" s="27">
        <f t="shared" si="13"/>
        <v>54.97915997005709</v>
      </c>
      <c r="G103" s="27">
        <f t="shared" si="13"/>
        <v>65.867644498217231</v>
      </c>
      <c r="H103" s="27">
        <f t="shared" si="13"/>
        <v>79.881495585269732</v>
      </c>
      <c r="I103" s="27">
        <f t="shared" si="13"/>
        <v>98.78525484459567</v>
      </c>
      <c r="J103" s="27">
        <f t="shared" si="13"/>
        <v>125.61116030920081</v>
      </c>
      <c r="K103" s="27">
        <f t="shared" si="13"/>
        <v>163.78743227851487</v>
      </c>
      <c r="L103" s="27">
        <f t="shared" si="13"/>
        <v>162.53186917790754</v>
      </c>
      <c r="M103" s="28">
        <f t="shared" si="10"/>
        <v>184.60148876089684</v>
      </c>
    </row>
    <row r="104" spans="3:13">
      <c r="C104" s="25">
        <f t="shared" si="11"/>
        <v>45</v>
      </c>
      <c r="D104" s="26">
        <f t="shared" si="13"/>
        <v>39.590974471720799</v>
      </c>
      <c r="E104" s="27">
        <f t="shared" si="13"/>
        <v>47.083242640430903</v>
      </c>
      <c r="F104" s="27">
        <f t="shared" si="13"/>
        <v>56.046005106413325</v>
      </c>
      <c r="G104" s="27">
        <f t="shared" si="13"/>
        <v>67.124235284041077</v>
      </c>
      <c r="H104" s="27">
        <f t="shared" si="13"/>
        <v>81.360488046261509</v>
      </c>
      <c r="I104" s="27">
        <f t="shared" si="13"/>
        <v>100.51659905464156</v>
      </c>
      <c r="J104" s="27">
        <f t="shared" si="13"/>
        <v>127.5687701586494</v>
      </c>
      <c r="K104" s="27">
        <f t="shared" si="13"/>
        <v>165.51674192208137</v>
      </c>
      <c r="L104" s="27">
        <f t="shared" si="13"/>
        <v>158.31380760629918</v>
      </c>
      <c r="M104" s="28">
        <f t="shared" si="10"/>
        <v>184.48262375546062</v>
      </c>
    </row>
    <row r="105" spans="3:13">
      <c r="C105" s="25">
        <f t="shared" si="11"/>
        <v>46</v>
      </c>
      <c r="D105" s="26">
        <f t="shared" si="13"/>
        <v>40.347902213412944</v>
      </c>
      <c r="E105" s="27">
        <f t="shared" si="13"/>
        <v>47.980845180484827</v>
      </c>
      <c r="F105" s="27">
        <f t="shared" si="13"/>
        <v>57.10473107714293</v>
      </c>
      <c r="G105" s="27">
        <f t="shared" si="13"/>
        <v>68.370141574994236</v>
      </c>
      <c r="H105" s="27">
        <f t="shared" si="13"/>
        <v>82.824525126140529</v>
      </c>
      <c r="I105" s="27">
        <f t="shared" si="13"/>
        <v>102.22510881054345</v>
      </c>
      <c r="J105" s="27">
        <f t="shared" si="13"/>
        <v>129.48650493038744</v>
      </c>
      <c r="K105" s="27">
        <f t="shared" si="13"/>
        <v>167.15746792124224</v>
      </c>
      <c r="L105" s="27">
        <f t="shared" si="13"/>
        <v>153.74410302627808</v>
      </c>
      <c r="M105" s="28">
        <f t="shared" si="10"/>
        <v>184.36108762630667</v>
      </c>
    </row>
    <row r="106" spans="3:13">
      <c r="C106" s="25">
        <f t="shared" si="11"/>
        <v>47</v>
      </c>
      <c r="D106" s="26">
        <f t="shared" si="13"/>
        <v>41.099487707669752</v>
      </c>
      <c r="E106" s="27">
        <f t="shared" si="13"/>
        <v>48.871982862241168</v>
      </c>
      <c r="F106" s="27">
        <f t="shared" si="13"/>
        <v>58.155337882245888</v>
      </c>
      <c r="G106" s="27">
        <f t="shared" si="13"/>
        <v>69.60536337107672</v>
      </c>
      <c r="H106" s="27">
        <f t="shared" si="13"/>
        <v>84.273606824906778</v>
      </c>
      <c r="I106" s="27">
        <f t="shared" si="13"/>
        <v>103.91078411230131</v>
      </c>
      <c r="J106" s="27">
        <f t="shared" si="13"/>
        <v>131.36436462441492</v>
      </c>
      <c r="K106" s="27">
        <f t="shared" si="13"/>
        <v>168.70961027599742</v>
      </c>
      <c r="L106" s="27">
        <f t="shared" si="13"/>
        <v>148.82275543784414</v>
      </c>
      <c r="M106" s="28">
        <f t="shared" si="10"/>
        <v>184.23688037343507</v>
      </c>
    </row>
    <row r="107" spans="3:13">
      <c r="C107" s="25">
        <f t="shared" si="11"/>
        <v>48</v>
      </c>
      <c r="D107" s="26">
        <f t="shared" ref="D107:L122" si="14">IF($C107*TAN(D$58)-0.5*9.81*$C107^2/($C$6*COS(D$58))^2&lt;0,0,$C107*TAN(D$58)-0.5*9.81*$C107^2/($C$6*COS(D$58))^2)</f>
        <v>41.845730954491223</v>
      </c>
      <c r="E107" s="27">
        <f t="shared" si="14"/>
        <v>49.756655685699918</v>
      </c>
      <c r="F107" s="27">
        <f t="shared" si="14"/>
        <v>59.19782552172218</v>
      </c>
      <c r="G107" s="27">
        <f t="shared" si="14"/>
        <v>70.829900672288545</v>
      </c>
      <c r="H107" s="27">
        <f t="shared" si="14"/>
        <v>85.707733142560301</v>
      </c>
      <c r="I107" s="27">
        <f t="shared" si="14"/>
        <v>105.57362495991515</v>
      </c>
      <c r="J107" s="27">
        <f t="shared" si="14"/>
        <v>133.20234924073179</v>
      </c>
      <c r="K107" s="27">
        <f t="shared" si="14"/>
        <v>170.17316898634698</v>
      </c>
      <c r="L107" s="27">
        <f t="shared" si="14"/>
        <v>143.54976484099745</v>
      </c>
      <c r="M107" s="28">
        <f t="shared" si="10"/>
        <v>184.1100019968458</v>
      </c>
    </row>
    <row r="108" spans="3:13">
      <c r="C108" s="25">
        <f t="shared" si="11"/>
        <v>49</v>
      </c>
      <c r="D108" s="26">
        <f t="shared" si="14"/>
        <v>42.586631953877351</v>
      </c>
      <c r="E108" s="27">
        <f t="shared" si="14"/>
        <v>50.634863650861078</v>
      </c>
      <c r="F108" s="27">
        <f t="shared" si="14"/>
        <v>60.232193995571834</v>
      </c>
      <c r="G108" s="27">
        <f t="shared" si="14"/>
        <v>72.043753478629696</v>
      </c>
      <c r="H108" s="27">
        <f t="shared" si="14"/>
        <v>87.126904079101024</v>
      </c>
      <c r="I108" s="27">
        <f t="shared" si="14"/>
        <v>107.21363135338501</v>
      </c>
      <c r="J108" s="27">
        <f t="shared" si="14"/>
        <v>135.00045877933815</v>
      </c>
      <c r="K108" s="27">
        <f t="shared" si="14"/>
        <v>171.54814405229092</v>
      </c>
      <c r="L108" s="27">
        <f t="shared" si="14"/>
        <v>137.92513123573787</v>
      </c>
      <c r="M108" s="28">
        <f t="shared" si="10"/>
        <v>183.98045249653887</v>
      </c>
    </row>
    <row r="109" spans="3:13">
      <c r="C109" s="25">
        <f t="shared" si="11"/>
        <v>50</v>
      </c>
      <c r="D109" s="26">
        <f t="shared" si="14"/>
        <v>43.322190705828149</v>
      </c>
      <c r="E109" s="27">
        <f t="shared" si="14"/>
        <v>51.506606757724647</v>
      </c>
      <c r="F109" s="27">
        <f t="shared" si="14"/>
        <v>61.258443303794827</v>
      </c>
      <c r="G109" s="27">
        <f t="shared" si="14"/>
        <v>73.246921790100146</v>
      </c>
      <c r="H109" s="27">
        <f t="shared" si="14"/>
        <v>88.531119634529006</v>
      </c>
      <c r="I109" s="27">
        <f t="shared" si="14"/>
        <v>108.83080329271081</v>
      </c>
      <c r="J109" s="27">
        <f t="shared" si="14"/>
        <v>136.7586932402339</v>
      </c>
      <c r="K109" s="27">
        <f t="shared" si="14"/>
        <v>172.83453547382925</v>
      </c>
      <c r="L109" s="27">
        <f t="shared" si="14"/>
        <v>131.9488546220656</v>
      </c>
      <c r="M109" s="28">
        <f t="shared" si="10"/>
        <v>183.84823187251428</v>
      </c>
    </row>
    <row r="110" spans="3:13">
      <c r="C110" s="25">
        <f t="shared" si="11"/>
        <v>51</v>
      </c>
      <c r="D110" s="26">
        <f t="shared" si="14"/>
        <v>44.052407210343603</v>
      </c>
      <c r="E110" s="27">
        <f t="shared" si="14"/>
        <v>52.371885006290626</v>
      </c>
      <c r="F110" s="27">
        <f t="shared" si="14"/>
        <v>62.27657344639119</v>
      </c>
      <c r="G110" s="27">
        <f t="shared" si="14"/>
        <v>74.43940560669995</v>
      </c>
      <c r="H110" s="27">
        <f t="shared" si="14"/>
        <v>89.920379808844231</v>
      </c>
      <c r="I110" s="27">
        <f t="shared" si="14"/>
        <v>110.42514077789261</v>
      </c>
      <c r="J110" s="27">
        <f t="shared" si="14"/>
        <v>138.47705262341913</v>
      </c>
      <c r="K110" s="27">
        <f t="shared" si="14"/>
        <v>174.0323432509619</v>
      </c>
      <c r="L110" s="27">
        <f t="shared" si="14"/>
        <v>125.62093499998042</v>
      </c>
      <c r="M110" s="28">
        <f t="shared" si="10"/>
        <v>183.713340124772</v>
      </c>
    </row>
    <row r="111" spans="3:13">
      <c r="C111" s="25">
        <f t="shared" si="11"/>
        <v>52</v>
      </c>
      <c r="D111" s="26">
        <f t="shared" si="14"/>
        <v>44.777281467423727</v>
      </c>
      <c r="E111" s="27">
        <f t="shared" si="14"/>
        <v>53.230698396559021</v>
      </c>
      <c r="F111" s="27">
        <f t="shared" si="14"/>
        <v>63.2865844233609</v>
      </c>
      <c r="G111" s="27">
        <f t="shared" si="14"/>
        <v>75.621204928429052</v>
      </c>
      <c r="H111" s="27">
        <f t="shared" si="14"/>
        <v>91.294684602046686</v>
      </c>
      <c r="I111" s="27">
        <f t="shared" si="14"/>
        <v>111.99664380893041</v>
      </c>
      <c r="J111" s="27">
        <f t="shared" si="14"/>
        <v>140.15553692889372</v>
      </c>
      <c r="K111" s="27">
        <f t="shared" si="14"/>
        <v>175.14156738368882</v>
      </c>
      <c r="L111" s="27">
        <f t="shared" si="14"/>
        <v>118.94137236948251</v>
      </c>
      <c r="M111" s="28">
        <f t="shared" si="10"/>
        <v>183.57577725331205</v>
      </c>
    </row>
    <row r="112" spans="3:13">
      <c r="C112" s="25">
        <f t="shared" si="11"/>
        <v>53</v>
      </c>
      <c r="D112" s="26">
        <f t="shared" si="14"/>
        <v>45.496813477068507</v>
      </c>
      <c r="E112" s="27">
        <f t="shared" si="14"/>
        <v>54.083046928529825</v>
      </c>
      <c r="F112" s="27">
        <f t="shared" si="14"/>
        <v>64.28847623470395</v>
      </c>
      <c r="G112" s="27">
        <f t="shared" si="14"/>
        <v>76.792319755287508</v>
      </c>
      <c r="H112" s="27">
        <f t="shared" si="14"/>
        <v>92.654034014136386</v>
      </c>
      <c r="I112" s="27">
        <f t="shared" si="14"/>
        <v>113.54531238582418</v>
      </c>
      <c r="J112" s="27">
        <f t="shared" si="14"/>
        <v>141.79414615665777</v>
      </c>
      <c r="K112" s="27">
        <f t="shared" si="14"/>
        <v>176.16220787201021</v>
      </c>
      <c r="L112" s="27">
        <f t="shared" si="14"/>
        <v>111.91016673057186</v>
      </c>
      <c r="M112" s="28">
        <f t="shared" si="10"/>
        <v>183.43554325813446</v>
      </c>
    </row>
    <row r="113" spans="3:13">
      <c r="C113" s="25">
        <f t="shared" si="11"/>
        <v>54</v>
      </c>
      <c r="D113" s="26">
        <f t="shared" si="14"/>
        <v>46.211003239277957</v>
      </c>
      <c r="E113" s="27">
        <f t="shared" si="14"/>
        <v>54.928930602203032</v>
      </c>
      <c r="F113" s="27">
        <f t="shared" si="14"/>
        <v>65.282248880420369</v>
      </c>
      <c r="G113" s="27">
        <f t="shared" si="14"/>
        <v>77.952750087275277</v>
      </c>
      <c r="H113" s="27">
        <f t="shared" si="14"/>
        <v>93.998428045113329</v>
      </c>
      <c r="I113" s="27">
        <f t="shared" si="14"/>
        <v>115.07114650857392</v>
      </c>
      <c r="J113" s="27">
        <f t="shared" si="14"/>
        <v>143.39288030671128</v>
      </c>
      <c r="K113" s="27">
        <f t="shared" si="14"/>
        <v>177.0942647159259</v>
      </c>
      <c r="L113" s="27">
        <f t="shared" si="14"/>
        <v>104.52731808324825</v>
      </c>
      <c r="M113" s="28">
        <f t="shared" si="10"/>
        <v>183.29263813923919</v>
      </c>
    </row>
    <row r="114" spans="3:13">
      <c r="C114" s="25">
        <f t="shared" si="11"/>
        <v>55</v>
      </c>
      <c r="D114" s="26">
        <f t="shared" si="14"/>
        <v>46.919850754052064</v>
      </c>
      <c r="E114" s="27">
        <f t="shared" si="14"/>
        <v>55.768349417578662</v>
      </c>
      <c r="F114" s="27">
        <f t="shared" si="14"/>
        <v>66.267902360510135</v>
      </c>
      <c r="G114" s="27">
        <f t="shared" si="14"/>
        <v>79.102495924392358</v>
      </c>
      <c r="H114" s="27">
        <f t="shared" si="14"/>
        <v>95.32786669497753</v>
      </c>
      <c r="I114" s="27">
        <f t="shared" si="14"/>
        <v>116.57414617717967</v>
      </c>
      <c r="J114" s="27">
        <f t="shared" si="14"/>
        <v>144.9517393790542</v>
      </c>
      <c r="K114" s="27">
        <f t="shared" si="14"/>
        <v>177.937737915436</v>
      </c>
      <c r="L114" s="27">
        <f t="shared" si="14"/>
        <v>96.792826427511955</v>
      </c>
      <c r="M114" s="28">
        <f t="shared" si="10"/>
        <v>183.14706189662621</v>
      </c>
    </row>
    <row r="115" spans="3:13">
      <c r="C115" s="25">
        <f t="shared" si="11"/>
        <v>56</v>
      </c>
      <c r="D115" s="26">
        <f t="shared" si="14"/>
        <v>47.623356021390833</v>
      </c>
      <c r="E115" s="27">
        <f t="shared" si="14"/>
        <v>56.601303374656702</v>
      </c>
      <c r="F115" s="27">
        <f t="shared" si="14"/>
        <v>67.245436674973234</v>
      </c>
      <c r="G115" s="27">
        <f t="shared" si="14"/>
        <v>80.241557266638779</v>
      </c>
      <c r="H115" s="27">
        <f t="shared" si="14"/>
        <v>96.642349963728961</v>
      </c>
      <c r="I115" s="27">
        <f t="shared" si="14"/>
        <v>118.05431139164139</v>
      </c>
      <c r="J115" s="27">
        <f t="shared" si="14"/>
        <v>146.47072337368655</v>
      </c>
      <c r="K115" s="27">
        <f t="shared" si="14"/>
        <v>178.69262747054043</v>
      </c>
      <c r="L115" s="27">
        <f t="shared" si="14"/>
        <v>88.706691763362755</v>
      </c>
      <c r="M115" s="28">
        <f t="shared" si="10"/>
        <v>182.99881453029559</v>
      </c>
    </row>
    <row r="116" spans="3:13">
      <c r="C116" s="25">
        <f t="shared" si="11"/>
        <v>57</v>
      </c>
      <c r="D116" s="26">
        <f t="shared" si="14"/>
        <v>48.321519041294266</v>
      </c>
      <c r="E116" s="27">
        <f t="shared" si="14"/>
        <v>57.427792473437151</v>
      </c>
      <c r="F116" s="27">
        <f t="shared" si="14"/>
        <v>68.214851823809695</v>
      </c>
      <c r="G116" s="27">
        <f t="shared" si="14"/>
        <v>81.369934114014526</v>
      </c>
      <c r="H116" s="27">
        <f t="shared" si="14"/>
        <v>97.941877851367622</v>
      </c>
      <c r="I116" s="27">
        <f t="shared" si="14"/>
        <v>119.51164215195908</v>
      </c>
      <c r="J116" s="27">
        <f t="shared" si="14"/>
        <v>147.94983229060836</v>
      </c>
      <c r="K116" s="27">
        <f t="shared" si="14"/>
        <v>179.35893338123915</v>
      </c>
      <c r="L116" s="27">
        <f t="shared" si="14"/>
        <v>80.268914090800877</v>
      </c>
      <c r="M116" s="28">
        <f t="shared" si="10"/>
        <v>182.84789604024732</v>
      </c>
    </row>
    <row r="117" spans="3:13">
      <c r="C117" s="25">
        <f t="shared" si="11"/>
        <v>58</v>
      </c>
      <c r="D117" s="26">
        <f t="shared" si="14"/>
        <v>49.014339813762362</v>
      </c>
      <c r="E117" s="27">
        <f t="shared" si="14"/>
        <v>58.24781671392001</v>
      </c>
      <c r="F117" s="27">
        <f t="shared" si="14"/>
        <v>69.176147807019504</v>
      </c>
      <c r="G117" s="27">
        <f t="shared" si="14"/>
        <v>82.487626466519586</v>
      </c>
      <c r="H117" s="27">
        <f t="shared" si="14"/>
        <v>99.226450357893526</v>
      </c>
      <c r="I117" s="27">
        <f t="shared" si="14"/>
        <v>120.94613845813279</v>
      </c>
      <c r="J117" s="27">
        <f t="shared" si="14"/>
        <v>149.38906612981955</v>
      </c>
      <c r="K117" s="27">
        <f t="shared" si="14"/>
        <v>179.93665564753226</v>
      </c>
      <c r="L117" s="27">
        <f t="shared" si="14"/>
        <v>71.479493409826091</v>
      </c>
      <c r="M117" s="28">
        <f t="shared" si="10"/>
        <v>182.69430642648138</v>
      </c>
    </row>
    <row r="118" spans="3:13">
      <c r="C118" s="25">
        <f t="shared" si="11"/>
        <v>59</v>
      </c>
      <c r="D118" s="26">
        <f t="shared" si="14"/>
        <v>49.701818338795121</v>
      </c>
      <c r="E118" s="27">
        <f t="shared" si="14"/>
        <v>59.061376096105285</v>
      </c>
      <c r="F118" s="27">
        <f t="shared" si="14"/>
        <v>70.129324624602674</v>
      </c>
      <c r="G118" s="27">
        <f t="shared" si="14"/>
        <v>83.594634324153986</v>
      </c>
      <c r="H118" s="27">
        <f t="shared" si="14"/>
        <v>100.49606748330667</v>
      </c>
      <c r="I118" s="27">
        <f t="shared" si="14"/>
        <v>122.35780031016245</v>
      </c>
      <c r="J118" s="27">
        <f t="shared" si="14"/>
        <v>150.7884248913202</v>
      </c>
      <c r="K118" s="27">
        <f t="shared" si="14"/>
        <v>180.42579426941978</v>
      </c>
      <c r="L118" s="27">
        <f t="shared" si="14"/>
        <v>62.338429720438626</v>
      </c>
      <c r="M118" s="28">
        <f t="shared" si="10"/>
        <v>182.53804568899776</v>
      </c>
    </row>
    <row r="119" spans="3:13">
      <c r="C119" s="25">
        <f t="shared" si="11"/>
        <v>60</v>
      </c>
      <c r="D119" s="26">
        <f t="shared" si="14"/>
        <v>50.383954616392536</v>
      </c>
      <c r="E119" s="27">
        <f t="shared" si="14"/>
        <v>59.868470619992969</v>
      </c>
      <c r="F119" s="27">
        <f t="shared" si="14"/>
        <v>71.074382276559191</v>
      </c>
      <c r="G119" s="27">
        <f t="shared" si="14"/>
        <v>84.690957686917713</v>
      </c>
      <c r="H119" s="27">
        <f t="shared" si="14"/>
        <v>101.75072922760708</v>
      </c>
      <c r="I119" s="27">
        <f t="shared" si="14"/>
        <v>123.74662770804812</v>
      </c>
      <c r="J119" s="27">
        <f t="shared" si="14"/>
        <v>152.14790857511031</v>
      </c>
      <c r="K119" s="27">
        <f t="shared" si="14"/>
        <v>180.82634924690163</v>
      </c>
      <c r="L119" s="27">
        <f t="shared" si="14"/>
        <v>52.845723022638367</v>
      </c>
      <c r="M119" s="28">
        <f t="shared" si="10"/>
        <v>182.37911382779646</v>
      </c>
    </row>
    <row r="120" spans="3:13">
      <c r="C120" s="25">
        <f t="shared" si="11"/>
        <v>61</v>
      </c>
      <c r="D120" s="26">
        <f t="shared" si="14"/>
        <v>51.060748646554622</v>
      </c>
      <c r="E120" s="27">
        <f t="shared" si="14"/>
        <v>60.669100285583063</v>
      </c>
      <c r="F120" s="27">
        <f t="shared" si="14"/>
        <v>72.011320762889056</v>
      </c>
      <c r="G120" s="27">
        <f t="shared" si="14"/>
        <v>85.776596554810737</v>
      </c>
      <c r="H120" s="27">
        <f t="shared" si="14"/>
        <v>102.99043559079469</v>
      </c>
      <c r="I120" s="27">
        <f t="shared" si="14"/>
        <v>125.11262065178977</v>
      </c>
      <c r="J120" s="27">
        <f t="shared" si="14"/>
        <v>153.46751718118981</v>
      </c>
      <c r="K120" s="27">
        <f t="shared" si="14"/>
        <v>181.13832057997783</v>
      </c>
      <c r="L120" s="27">
        <f t="shared" si="14"/>
        <v>43.001373316425088</v>
      </c>
      <c r="M120" s="28">
        <f t="shared" si="10"/>
        <v>182.21751084287749</v>
      </c>
    </row>
    <row r="121" spans="3:13">
      <c r="C121" s="25">
        <f t="shared" si="11"/>
        <v>62</v>
      </c>
      <c r="D121" s="26">
        <f t="shared" si="14"/>
        <v>51.732200429281363</v>
      </c>
      <c r="E121" s="27">
        <f t="shared" si="14"/>
        <v>61.463265092875567</v>
      </c>
      <c r="F121" s="27">
        <f t="shared" si="14"/>
        <v>72.940140083592283</v>
      </c>
      <c r="G121" s="27">
        <f t="shared" si="14"/>
        <v>86.851550927833117</v>
      </c>
      <c r="H121" s="27">
        <f t="shared" si="14"/>
        <v>104.21518657286958</v>
      </c>
      <c r="I121" s="27">
        <f t="shared" si="14"/>
        <v>126.45577914138738</v>
      </c>
      <c r="J121" s="27">
        <f t="shared" si="14"/>
        <v>154.74725070955873</v>
      </c>
      <c r="K121" s="27">
        <f t="shared" si="14"/>
        <v>181.36170826864833</v>
      </c>
      <c r="L121" s="27">
        <f t="shared" si="14"/>
        <v>32.805380601799243</v>
      </c>
      <c r="M121" s="28">
        <f t="shared" si="10"/>
        <v>182.0532367342409</v>
      </c>
    </row>
    <row r="122" spans="3:13">
      <c r="C122" s="25">
        <f t="shared" si="11"/>
        <v>63</v>
      </c>
      <c r="D122" s="26">
        <f t="shared" si="14"/>
        <v>52.398309964572775</v>
      </c>
      <c r="E122" s="27">
        <f t="shared" si="14"/>
        <v>62.250965041870487</v>
      </c>
      <c r="F122" s="27">
        <f t="shared" si="14"/>
        <v>73.860840238668843</v>
      </c>
      <c r="G122" s="27">
        <f t="shared" si="14"/>
        <v>87.915820805984808</v>
      </c>
      <c r="H122" s="27">
        <f t="shared" si="14"/>
        <v>105.42498217383167</v>
      </c>
      <c r="I122" s="27">
        <f t="shared" si="14"/>
        <v>127.776103176841</v>
      </c>
      <c r="J122" s="27">
        <f t="shared" si="14"/>
        <v>155.98710916021713</v>
      </c>
      <c r="K122" s="27">
        <f t="shared" si="14"/>
        <v>181.49651231291327</v>
      </c>
      <c r="L122" s="27">
        <f t="shared" si="14"/>
        <v>22.257744878760377</v>
      </c>
      <c r="M122" s="28">
        <f t="shared" si="10"/>
        <v>181.88629150188657</v>
      </c>
    </row>
    <row r="123" spans="3:13">
      <c r="C123" s="25">
        <f t="shared" si="11"/>
        <v>64</v>
      </c>
      <c r="D123" s="26">
        <f t="shared" ref="D123:L138" si="15">IF($C123*TAN(D$58)-0.5*9.81*$C123^2/($C$6*COS(D$58))^2&lt;0,0,$C123*TAN(D$58)-0.5*9.81*$C123^2/($C$6*COS(D$58))^2)</f>
        <v>53.059077252428843</v>
      </c>
      <c r="E123" s="27">
        <f t="shared" si="15"/>
        <v>63.032200132567816</v>
      </c>
      <c r="F123" s="27">
        <f t="shared" si="15"/>
        <v>74.773421228118764</v>
      </c>
      <c r="G123" s="27">
        <f t="shared" si="15"/>
        <v>88.969406189265825</v>
      </c>
      <c r="H123" s="27">
        <f t="shared" si="15"/>
        <v>106.61982239368103</v>
      </c>
      <c r="I123" s="27">
        <f t="shared" si="15"/>
        <v>129.0735927581506</v>
      </c>
      <c r="J123" s="27">
        <f t="shared" si="15"/>
        <v>157.18709253316496</v>
      </c>
      <c r="K123" s="27">
        <f t="shared" si="15"/>
        <v>181.54273271277251</v>
      </c>
      <c r="L123" s="27">
        <f t="shared" si="15"/>
        <v>11.358466147308832</v>
      </c>
      <c r="M123" s="28">
        <f t="shared" si="10"/>
        <v>181.71667514581461</v>
      </c>
    </row>
    <row r="124" spans="3:13">
      <c r="C124" s="25">
        <f t="shared" si="11"/>
        <v>65</v>
      </c>
      <c r="D124" s="26">
        <f t="shared" si="15"/>
        <v>53.714502292849573</v>
      </c>
      <c r="E124" s="27">
        <f t="shared" si="15"/>
        <v>63.806970364967555</v>
      </c>
      <c r="F124" s="27">
        <f t="shared" si="15"/>
        <v>75.677883051942047</v>
      </c>
      <c r="G124" s="27">
        <f t="shared" si="15"/>
        <v>90.012307077676169</v>
      </c>
      <c r="H124" s="27">
        <f t="shared" si="15"/>
        <v>107.79970723241765</v>
      </c>
      <c r="I124" s="27">
        <f t="shared" si="15"/>
        <v>130.34824788531614</v>
      </c>
      <c r="J124" s="27">
        <f t="shared" si="15"/>
        <v>158.34720082840218</v>
      </c>
      <c r="K124" s="27">
        <f t="shared" si="15"/>
        <v>181.50036946822615</v>
      </c>
      <c r="L124" s="27">
        <f t="shared" si="15"/>
        <v>0.1075444074446068</v>
      </c>
      <c r="M124" s="28">
        <f t="shared" ref="M124:M187" si="16">($C$6^4-9.81^2*C124^2)/(2*9.81*$C$6^2)</f>
        <v>181.54438766602499</v>
      </c>
    </row>
    <row r="125" spans="3:13">
      <c r="C125" s="25">
        <f t="shared" ref="C125:C188" si="17">C124+1</f>
        <v>66</v>
      </c>
      <c r="D125" s="26">
        <f t="shared" si="15"/>
        <v>54.364585085834968</v>
      </c>
      <c r="E125" s="27">
        <f t="shared" si="15"/>
        <v>64.57527573906971</v>
      </c>
      <c r="F125" s="27">
        <f t="shared" si="15"/>
        <v>76.574225710138663</v>
      </c>
      <c r="G125" s="27">
        <f t="shared" si="15"/>
        <v>91.044523471215825</v>
      </c>
      <c r="H125" s="27">
        <f t="shared" si="15"/>
        <v>108.96463669004146</v>
      </c>
      <c r="I125" s="27">
        <f t="shared" si="15"/>
        <v>131.60006855833774</v>
      </c>
      <c r="J125" s="27">
        <f t="shared" si="15"/>
        <v>159.46743404592888</v>
      </c>
      <c r="K125" s="27">
        <f t="shared" si="15"/>
        <v>181.36942257927413</v>
      </c>
      <c r="L125" s="27">
        <f t="shared" si="15"/>
        <v>0</v>
      </c>
      <c r="M125" s="28">
        <f t="shared" si="16"/>
        <v>181.3694290625177</v>
      </c>
    </row>
    <row r="126" spans="3:13">
      <c r="C126" s="25">
        <f t="shared" si="17"/>
        <v>67</v>
      </c>
      <c r="D126" s="26">
        <f t="shared" si="15"/>
        <v>55.009325631385025</v>
      </c>
      <c r="E126" s="27">
        <f t="shared" si="15"/>
        <v>65.337116254874275</v>
      </c>
      <c r="F126" s="27">
        <f t="shared" si="15"/>
        <v>77.46244920270864</v>
      </c>
      <c r="G126" s="27">
        <f t="shared" si="15"/>
        <v>92.066055369884822</v>
      </c>
      <c r="H126" s="27">
        <f t="shared" si="15"/>
        <v>110.11461076655254</v>
      </c>
      <c r="I126" s="27">
        <f t="shared" si="15"/>
        <v>132.82905477721528</v>
      </c>
      <c r="J126" s="27">
        <f t="shared" si="15"/>
        <v>160.54779218574498</v>
      </c>
      <c r="K126" s="27">
        <f t="shared" si="15"/>
        <v>181.14989204591637</v>
      </c>
      <c r="L126" s="27">
        <f t="shared" si="15"/>
        <v>0</v>
      </c>
      <c r="M126" s="28">
        <f t="shared" si="16"/>
        <v>181.1917993352927</v>
      </c>
    </row>
    <row r="127" spans="3:13">
      <c r="C127" s="25">
        <f t="shared" si="17"/>
        <v>68</v>
      </c>
      <c r="D127" s="26">
        <f t="shared" si="15"/>
        <v>55.648723929499745</v>
      </c>
      <c r="E127" s="27">
        <f t="shared" si="15"/>
        <v>66.092491912381249</v>
      </c>
      <c r="F127" s="27">
        <f t="shared" si="15"/>
        <v>78.342553529651966</v>
      </c>
      <c r="G127" s="27">
        <f t="shared" si="15"/>
        <v>93.076902773683145</v>
      </c>
      <c r="H127" s="27">
        <f t="shared" si="15"/>
        <v>111.24962946195085</v>
      </c>
      <c r="I127" s="27">
        <f t="shared" si="15"/>
        <v>134.03520654194878</v>
      </c>
      <c r="J127" s="27">
        <f t="shared" si="15"/>
        <v>161.5882752478505</v>
      </c>
      <c r="K127" s="27">
        <f t="shared" si="15"/>
        <v>180.84177786815309</v>
      </c>
      <c r="L127" s="27">
        <f t="shared" si="15"/>
        <v>0</v>
      </c>
      <c r="M127" s="28">
        <f t="shared" si="16"/>
        <v>181.01149848435006</v>
      </c>
    </row>
    <row r="128" spans="3:13">
      <c r="C128" s="25">
        <f t="shared" si="17"/>
        <v>69</v>
      </c>
      <c r="D128" s="26">
        <f t="shared" si="15"/>
        <v>56.282779980179129</v>
      </c>
      <c r="E128" s="27">
        <f t="shared" si="15"/>
        <v>66.841402711590632</v>
      </c>
      <c r="F128" s="27">
        <f t="shared" si="15"/>
        <v>79.214538690968652</v>
      </c>
      <c r="G128" s="27">
        <f t="shared" si="15"/>
        <v>94.077065682610794</v>
      </c>
      <c r="H128" s="27">
        <f t="shared" si="15"/>
        <v>112.36969277623642</v>
      </c>
      <c r="I128" s="27">
        <f t="shared" si="15"/>
        <v>135.21852385253831</v>
      </c>
      <c r="J128" s="27">
        <f t="shared" si="15"/>
        <v>162.58888323224545</v>
      </c>
      <c r="K128" s="27">
        <f t="shared" si="15"/>
        <v>180.44508004598413</v>
      </c>
      <c r="L128" s="27">
        <f t="shared" si="15"/>
        <v>0</v>
      </c>
      <c r="M128" s="28">
        <f t="shared" si="16"/>
        <v>180.82852650968977</v>
      </c>
    </row>
    <row r="129" spans="3:13">
      <c r="C129" s="25">
        <f t="shared" si="17"/>
        <v>70</v>
      </c>
      <c r="D129" s="26">
        <f t="shared" si="15"/>
        <v>56.911493783423168</v>
      </c>
      <c r="E129" s="27">
        <f t="shared" si="15"/>
        <v>67.583848652502425</v>
      </c>
      <c r="F129" s="27">
        <f t="shared" si="15"/>
        <v>80.078404686658672</v>
      </c>
      <c r="G129" s="27">
        <f t="shared" si="15"/>
        <v>95.066544096667769</v>
      </c>
      <c r="H129" s="27">
        <f t="shared" si="15"/>
        <v>113.47480070940921</v>
      </c>
      <c r="I129" s="27">
        <f t="shared" si="15"/>
        <v>136.37900670898381</v>
      </c>
      <c r="J129" s="27">
        <f t="shared" si="15"/>
        <v>163.54961613892988</v>
      </c>
      <c r="K129" s="27">
        <f t="shared" si="15"/>
        <v>179.95979857940952</v>
      </c>
      <c r="L129" s="27">
        <f t="shared" si="15"/>
        <v>0</v>
      </c>
      <c r="M129" s="28">
        <f t="shared" si="16"/>
        <v>180.64288341131177</v>
      </c>
    </row>
    <row r="130" spans="3:13">
      <c r="C130" s="25">
        <f t="shared" si="17"/>
        <v>71</v>
      </c>
      <c r="D130" s="26">
        <f t="shared" si="15"/>
        <v>57.534865339231878</v>
      </c>
      <c r="E130" s="27">
        <f t="shared" si="15"/>
        <v>68.319829735116627</v>
      </c>
      <c r="F130" s="27">
        <f t="shared" si="15"/>
        <v>80.934151516722054</v>
      </c>
      <c r="G130" s="27">
        <f t="shared" si="15"/>
        <v>96.045338015854043</v>
      </c>
      <c r="H130" s="27">
        <f t="shared" si="15"/>
        <v>114.56495326146926</v>
      </c>
      <c r="I130" s="27">
        <f t="shared" si="15"/>
        <v>137.5166551112853</v>
      </c>
      <c r="J130" s="27">
        <f t="shared" si="15"/>
        <v>164.47047396790373</v>
      </c>
      <c r="K130" s="27">
        <f t="shared" si="15"/>
        <v>179.3859334684293</v>
      </c>
      <c r="L130" s="27">
        <f t="shared" si="15"/>
        <v>0</v>
      </c>
      <c r="M130" s="28">
        <f t="shared" si="16"/>
        <v>180.45456918921616</v>
      </c>
    </row>
    <row r="131" spans="3:13">
      <c r="C131" s="25">
        <f t="shared" si="17"/>
        <v>72</v>
      </c>
      <c r="D131" s="26">
        <f t="shared" si="15"/>
        <v>58.152894647605251</v>
      </c>
      <c r="E131" s="27">
        <f t="shared" si="15"/>
        <v>69.049345959433253</v>
      </c>
      <c r="F131" s="27">
        <f t="shared" si="15"/>
        <v>81.781779181158782</v>
      </c>
      <c r="G131" s="27">
        <f t="shared" si="15"/>
        <v>97.013447440169671</v>
      </c>
      <c r="H131" s="27">
        <f t="shared" si="15"/>
        <v>115.64015043241655</v>
      </c>
      <c r="I131" s="27">
        <f t="shared" si="15"/>
        <v>138.63146905944274</v>
      </c>
      <c r="J131" s="27">
        <f t="shared" si="15"/>
        <v>165.35145671916695</v>
      </c>
      <c r="K131" s="27">
        <f t="shared" si="15"/>
        <v>178.72348471304335</v>
      </c>
      <c r="L131" s="27">
        <f t="shared" si="15"/>
        <v>0</v>
      </c>
      <c r="M131" s="28">
        <f t="shared" si="16"/>
        <v>180.26358384340284</v>
      </c>
    </row>
    <row r="132" spans="3:13">
      <c r="C132" s="25">
        <f t="shared" si="17"/>
        <v>73</v>
      </c>
      <c r="D132" s="26">
        <f t="shared" si="15"/>
        <v>58.76558170854328</v>
      </c>
      <c r="E132" s="27">
        <f t="shared" si="15"/>
        <v>69.772397325452289</v>
      </c>
      <c r="F132" s="27">
        <f t="shared" si="15"/>
        <v>82.621287679968859</v>
      </c>
      <c r="G132" s="27">
        <f t="shared" si="15"/>
        <v>97.970872369614611</v>
      </c>
      <c r="H132" s="27">
        <f t="shared" si="15"/>
        <v>116.70039222225105</v>
      </c>
      <c r="I132" s="27">
        <f t="shared" si="15"/>
        <v>139.72344855345617</v>
      </c>
      <c r="J132" s="27">
        <f t="shared" si="15"/>
        <v>166.19256439271967</v>
      </c>
      <c r="K132" s="27">
        <f t="shared" si="15"/>
        <v>177.97245231325178</v>
      </c>
      <c r="L132" s="27">
        <f t="shared" si="15"/>
        <v>0</v>
      </c>
      <c r="M132" s="28">
        <f t="shared" si="16"/>
        <v>180.06992737387185</v>
      </c>
    </row>
    <row r="133" spans="3:13">
      <c r="C133" s="25">
        <f t="shared" si="17"/>
        <v>74</v>
      </c>
      <c r="D133" s="26">
        <f t="shared" si="15"/>
        <v>59.372926522045979</v>
      </c>
      <c r="E133" s="27">
        <f t="shared" si="15"/>
        <v>70.488983833173734</v>
      </c>
      <c r="F133" s="27">
        <f t="shared" si="15"/>
        <v>83.452677013152311</v>
      </c>
      <c r="G133" s="27">
        <f t="shared" si="15"/>
        <v>98.917612804188877</v>
      </c>
      <c r="H133" s="27">
        <f t="shared" si="15"/>
        <v>117.74567863097282</v>
      </c>
      <c r="I133" s="27">
        <f t="shared" si="15"/>
        <v>140.79259359332562</v>
      </c>
      <c r="J133" s="27">
        <f t="shared" si="15"/>
        <v>166.99379698856183</v>
      </c>
      <c r="K133" s="27">
        <f t="shared" si="15"/>
        <v>177.13283626905459</v>
      </c>
      <c r="L133" s="27">
        <f t="shared" si="15"/>
        <v>0</v>
      </c>
      <c r="M133" s="28">
        <f t="shared" si="16"/>
        <v>179.87359978062318</v>
      </c>
    </row>
    <row r="134" spans="3:13">
      <c r="C134" s="25">
        <f t="shared" si="17"/>
        <v>75</v>
      </c>
      <c r="D134" s="26">
        <f t="shared" si="15"/>
        <v>59.974929088113342</v>
      </c>
      <c r="E134" s="27">
        <f t="shared" si="15"/>
        <v>71.199105482597588</v>
      </c>
      <c r="F134" s="27">
        <f t="shared" si="15"/>
        <v>84.275947180709096</v>
      </c>
      <c r="G134" s="27">
        <f t="shared" si="15"/>
        <v>99.853668743892456</v>
      </c>
      <c r="H134" s="27">
        <f t="shared" si="15"/>
        <v>118.77600965858181</v>
      </c>
      <c r="I134" s="27">
        <f t="shared" si="15"/>
        <v>141.83890417905104</v>
      </c>
      <c r="J134" s="27">
        <f t="shared" si="15"/>
        <v>167.75515450669337</v>
      </c>
      <c r="K134" s="27">
        <f t="shared" si="15"/>
        <v>176.20463658045179</v>
      </c>
      <c r="L134" s="27">
        <f t="shared" si="15"/>
        <v>0</v>
      </c>
      <c r="M134" s="28">
        <f t="shared" si="16"/>
        <v>179.67460106365687</v>
      </c>
    </row>
    <row r="135" spans="3:13">
      <c r="C135" s="25">
        <f t="shared" si="17"/>
        <v>76</v>
      </c>
      <c r="D135" s="26">
        <f t="shared" si="15"/>
        <v>60.57158940674536</v>
      </c>
      <c r="E135" s="27">
        <f t="shared" si="15"/>
        <v>71.902762273723852</v>
      </c>
      <c r="F135" s="27">
        <f t="shared" si="15"/>
        <v>85.091098182639229</v>
      </c>
      <c r="G135" s="27">
        <f t="shared" si="15"/>
        <v>100.77904018872539</v>
      </c>
      <c r="H135" s="27">
        <f t="shared" si="15"/>
        <v>119.79138530507805</v>
      </c>
      <c r="I135" s="27">
        <f t="shared" si="15"/>
        <v>142.86238031063243</v>
      </c>
      <c r="J135" s="27">
        <f t="shared" si="15"/>
        <v>168.47663694711434</v>
      </c>
      <c r="K135" s="27">
        <f t="shared" si="15"/>
        <v>175.18785324744331</v>
      </c>
      <c r="L135" s="27">
        <f t="shared" si="15"/>
        <v>0</v>
      </c>
      <c r="M135" s="28">
        <f t="shared" si="16"/>
        <v>179.47293122297287</v>
      </c>
    </row>
    <row r="136" spans="3:13">
      <c r="C136" s="25">
        <f t="shared" si="17"/>
        <v>77</v>
      </c>
      <c r="D136" s="26">
        <f t="shared" si="15"/>
        <v>61.162907477942042</v>
      </c>
      <c r="E136" s="27">
        <f t="shared" si="15"/>
        <v>72.599954206552525</v>
      </c>
      <c r="F136" s="27">
        <f t="shared" si="15"/>
        <v>85.898130018942709</v>
      </c>
      <c r="G136" s="27">
        <f t="shared" si="15"/>
        <v>101.69372713868763</v>
      </c>
      <c r="H136" s="27">
        <f t="shared" si="15"/>
        <v>120.79180557046155</v>
      </c>
      <c r="I136" s="27">
        <f t="shared" si="15"/>
        <v>143.86302198806982</v>
      </c>
      <c r="J136" s="27">
        <f t="shared" si="15"/>
        <v>169.15824430982479</v>
      </c>
      <c r="K136" s="27">
        <f t="shared" si="15"/>
        <v>174.08248627002911</v>
      </c>
      <c r="L136" s="27">
        <f t="shared" si="15"/>
        <v>0</v>
      </c>
      <c r="M136" s="28">
        <f t="shared" si="16"/>
        <v>179.26859025857124</v>
      </c>
    </row>
    <row r="137" spans="3:13">
      <c r="C137" s="25">
        <f t="shared" si="17"/>
        <v>78</v>
      </c>
      <c r="D137" s="26">
        <f t="shared" si="15"/>
        <v>61.748883301703387</v>
      </c>
      <c r="E137" s="27">
        <f t="shared" si="15"/>
        <v>73.290681281083607</v>
      </c>
      <c r="F137" s="27">
        <f t="shared" si="15"/>
        <v>86.697042689619565</v>
      </c>
      <c r="G137" s="27">
        <f t="shared" si="15"/>
        <v>102.59772959377919</v>
      </c>
      <c r="H137" s="27">
        <f t="shared" si="15"/>
        <v>121.77727045473227</v>
      </c>
      <c r="I137" s="27">
        <f t="shared" si="15"/>
        <v>144.84082921136317</v>
      </c>
      <c r="J137" s="27">
        <f t="shared" si="15"/>
        <v>169.79997659482461</v>
      </c>
      <c r="K137" s="27">
        <f t="shared" si="15"/>
        <v>172.88853564820937</v>
      </c>
      <c r="L137" s="27">
        <f t="shared" si="15"/>
        <v>0</v>
      </c>
      <c r="M137" s="28">
        <f t="shared" si="16"/>
        <v>179.0615781704519</v>
      </c>
    </row>
    <row r="138" spans="3:13">
      <c r="C138" s="25">
        <f t="shared" si="17"/>
        <v>79</v>
      </c>
      <c r="D138" s="26">
        <f t="shared" si="15"/>
        <v>62.329516878029395</v>
      </c>
      <c r="E138" s="27">
        <f t="shared" si="15"/>
        <v>73.974943497317099</v>
      </c>
      <c r="F138" s="27">
        <f t="shared" si="15"/>
        <v>87.48783619466974</v>
      </c>
      <c r="G138" s="27">
        <f t="shared" si="15"/>
        <v>103.4910475540001</v>
      </c>
      <c r="H138" s="27">
        <f t="shared" si="15"/>
        <v>122.74777995789024</v>
      </c>
      <c r="I138" s="27">
        <f t="shared" si="15"/>
        <v>145.79580198051252</v>
      </c>
      <c r="J138" s="27">
        <f t="shared" si="15"/>
        <v>170.40183380211391</v>
      </c>
      <c r="K138" s="27">
        <f t="shared" si="15"/>
        <v>171.60600138198396</v>
      </c>
      <c r="L138" s="27">
        <f t="shared" si="15"/>
        <v>0</v>
      </c>
      <c r="M138" s="28">
        <f t="shared" si="16"/>
        <v>178.85189495861491</v>
      </c>
    </row>
    <row r="139" spans="3:13">
      <c r="C139" s="25">
        <f t="shared" si="17"/>
        <v>80</v>
      </c>
      <c r="D139" s="26">
        <f t="shared" ref="D139:L154" si="18">IF($C139*TAN(D$58)-0.5*9.81*$C139^2/($C$6*COS(D$58))^2&lt;0,0,$C139*TAN(D$58)-0.5*9.81*$C139^2/($C$6*COS(D$58))^2)</f>
        <v>62.904808206920066</v>
      </c>
      <c r="E139" s="27">
        <f t="shared" si="18"/>
        <v>74.652740855253015</v>
      </c>
      <c r="F139" s="27">
        <f t="shared" si="18"/>
        <v>88.27051053409329</v>
      </c>
      <c r="G139" s="27">
        <f t="shared" si="18"/>
        <v>104.37368101935031</v>
      </c>
      <c r="H139" s="27">
        <f t="shared" si="18"/>
        <v>123.70333407993544</v>
      </c>
      <c r="I139" s="27">
        <f t="shared" si="18"/>
        <v>146.72794029551787</v>
      </c>
      <c r="J139" s="27">
        <f t="shared" si="18"/>
        <v>170.96381593169269</v>
      </c>
      <c r="K139" s="27">
        <f t="shared" si="18"/>
        <v>170.23488347135293</v>
      </c>
      <c r="L139" s="27">
        <f t="shared" si="18"/>
        <v>0</v>
      </c>
      <c r="M139" s="28">
        <f t="shared" si="16"/>
        <v>178.63954062306021</v>
      </c>
    </row>
    <row r="140" spans="3:13">
      <c r="C140" s="25">
        <f t="shared" si="17"/>
        <v>81</v>
      </c>
      <c r="D140" s="26">
        <f t="shared" si="18"/>
        <v>63.4747572883754</v>
      </c>
      <c r="E140" s="27">
        <f t="shared" si="18"/>
        <v>75.324073354891325</v>
      </c>
      <c r="F140" s="27">
        <f t="shared" si="18"/>
        <v>89.045065707890174</v>
      </c>
      <c r="G140" s="27">
        <f t="shared" si="18"/>
        <v>105.24562998982985</v>
      </c>
      <c r="H140" s="27">
        <f t="shared" si="18"/>
        <v>124.64393282086789</v>
      </c>
      <c r="I140" s="27">
        <f t="shared" si="18"/>
        <v>147.63724415637915</v>
      </c>
      <c r="J140" s="27">
        <f t="shared" si="18"/>
        <v>171.48592298356078</v>
      </c>
      <c r="K140" s="27">
        <f t="shared" si="18"/>
        <v>168.77518191631623</v>
      </c>
      <c r="L140" s="27">
        <f t="shared" si="18"/>
        <v>0</v>
      </c>
      <c r="M140" s="28">
        <f t="shared" si="16"/>
        <v>178.4245151637879</v>
      </c>
    </row>
    <row r="141" spans="3:13">
      <c r="C141" s="25">
        <f t="shared" si="17"/>
        <v>82</v>
      </c>
      <c r="D141" s="26">
        <f t="shared" si="18"/>
        <v>64.039364122395398</v>
      </c>
      <c r="E141" s="27">
        <f t="shared" si="18"/>
        <v>75.98894099623206</v>
      </c>
      <c r="F141" s="27">
        <f t="shared" si="18"/>
        <v>89.811501716060434</v>
      </c>
      <c r="G141" s="27">
        <f t="shared" si="18"/>
        <v>106.10689446543874</v>
      </c>
      <c r="H141" s="27">
        <f t="shared" si="18"/>
        <v>125.56957618068756</v>
      </c>
      <c r="I141" s="27">
        <f t="shared" si="18"/>
        <v>148.52371356309646</v>
      </c>
      <c r="J141" s="27">
        <f t="shared" si="18"/>
        <v>171.96815495771841</v>
      </c>
      <c r="K141" s="27">
        <f t="shared" si="18"/>
        <v>167.22689671687385</v>
      </c>
      <c r="L141" s="27">
        <f t="shared" si="18"/>
        <v>0</v>
      </c>
      <c r="M141" s="28">
        <f t="shared" si="16"/>
        <v>178.20681858079791</v>
      </c>
    </row>
    <row r="142" spans="3:13">
      <c r="C142" s="25">
        <f t="shared" si="17"/>
        <v>83</v>
      </c>
      <c r="D142" s="26">
        <f t="shared" si="18"/>
        <v>64.598628708980058</v>
      </c>
      <c r="E142" s="27">
        <f t="shared" si="18"/>
        <v>76.647343779275204</v>
      </c>
      <c r="F142" s="27">
        <f t="shared" si="18"/>
        <v>90.569818558604027</v>
      </c>
      <c r="G142" s="27">
        <f t="shared" si="18"/>
        <v>106.95747444617692</v>
      </c>
      <c r="H142" s="27">
        <f t="shared" si="18"/>
        <v>126.48026415939452</v>
      </c>
      <c r="I142" s="27">
        <f t="shared" si="18"/>
        <v>149.38734851566977</v>
      </c>
      <c r="J142" s="27">
        <f t="shared" si="18"/>
        <v>172.41051185416546</v>
      </c>
      <c r="K142" s="27">
        <f t="shared" si="18"/>
        <v>165.59002787302586</v>
      </c>
      <c r="L142" s="27">
        <f t="shared" si="18"/>
        <v>0</v>
      </c>
      <c r="M142" s="28">
        <f t="shared" si="16"/>
        <v>177.98645087409022</v>
      </c>
    </row>
    <row r="143" spans="3:13">
      <c r="C143" s="25">
        <f t="shared" si="17"/>
        <v>84</v>
      </c>
      <c r="D143" s="26">
        <f t="shared" si="18"/>
        <v>65.152551048129368</v>
      </c>
      <c r="E143" s="27">
        <f t="shared" si="18"/>
        <v>77.299281704020757</v>
      </c>
      <c r="F143" s="27">
        <f t="shared" si="18"/>
        <v>91.320016235520967</v>
      </c>
      <c r="G143" s="27">
        <f t="shared" si="18"/>
        <v>107.79736993204443</v>
      </c>
      <c r="H143" s="27">
        <f t="shared" si="18"/>
        <v>127.3759967569887</v>
      </c>
      <c r="I143" s="27">
        <f t="shared" si="18"/>
        <v>150.22814901409902</v>
      </c>
      <c r="J143" s="27">
        <f t="shared" si="18"/>
        <v>172.81299367290185</v>
      </c>
      <c r="K143" s="27">
        <f t="shared" si="18"/>
        <v>163.86457538477225</v>
      </c>
      <c r="L143" s="27">
        <f t="shared" si="18"/>
        <v>0</v>
      </c>
      <c r="M143" s="28">
        <f t="shared" si="16"/>
        <v>177.76341204366489</v>
      </c>
    </row>
    <row r="144" spans="3:13">
      <c r="C144" s="25">
        <f t="shared" si="17"/>
        <v>85</v>
      </c>
      <c r="D144" s="26">
        <f t="shared" si="18"/>
        <v>65.701131139843355</v>
      </c>
      <c r="E144" s="27">
        <f t="shared" si="18"/>
        <v>77.94475477046872</v>
      </c>
      <c r="F144" s="27">
        <f t="shared" si="18"/>
        <v>92.062094746811269</v>
      </c>
      <c r="G144" s="27">
        <f t="shared" si="18"/>
        <v>108.6265809230413</v>
      </c>
      <c r="H144" s="27">
        <f t="shared" si="18"/>
        <v>128.2567739734701</v>
      </c>
      <c r="I144" s="27">
        <f t="shared" si="18"/>
        <v>151.04611505838429</v>
      </c>
      <c r="J144" s="27">
        <f t="shared" si="18"/>
        <v>173.17560041392775</v>
      </c>
      <c r="K144" s="27">
        <f t="shared" si="18"/>
        <v>162.05053925211297</v>
      </c>
      <c r="L144" s="27">
        <f t="shared" si="18"/>
        <v>0</v>
      </c>
      <c r="M144" s="28">
        <f t="shared" si="16"/>
        <v>177.53770208952187</v>
      </c>
    </row>
    <row r="145" spans="3:13">
      <c r="C145" s="25">
        <f t="shared" si="17"/>
        <v>86</v>
      </c>
      <c r="D145" s="26">
        <f t="shared" si="18"/>
        <v>66.244368984122005</v>
      </c>
      <c r="E145" s="27">
        <f t="shared" si="18"/>
        <v>78.583762978619092</v>
      </c>
      <c r="F145" s="27">
        <f t="shared" si="18"/>
        <v>92.796054092474918</v>
      </c>
      <c r="G145" s="27">
        <f t="shared" si="18"/>
        <v>109.44510741916746</v>
      </c>
      <c r="H145" s="27">
        <f t="shared" si="18"/>
        <v>129.12259580883875</v>
      </c>
      <c r="I145" s="27">
        <f t="shared" si="18"/>
        <v>151.8412466485255</v>
      </c>
      <c r="J145" s="27">
        <f t="shared" si="18"/>
        <v>173.49833207724308</v>
      </c>
      <c r="K145" s="27">
        <f t="shared" si="18"/>
        <v>160.14791947504801</v>
      </c>
      <c r="L145" s="27">
        <f t="shared" si="18"/>
        <v>0</v>
      </c>
      <c r="M145" s="28">
        <f t="shared" si="16"/>
        <v>177.30932101166121</v>
      </c>
    </row>
    <row r="146" spans="3:13">
      <c r="C146" s="25">
        <f t="shared" si="17"/>
        <v>87</v>
      </c>
      <c r="D146" s="26">
        <f t="shared" si="18"/>
        <v>66.782264580965318</v>
      </c>
      <c r="E146" s="27">
        <f t="shared" si="18"/>
        <v>79.216306328471887</v>
      </c>
      <c r="F146" s="27">
        <f t="shared" si="18"/>
        <v>93.521894272511929</v>
      </c>
      <c r="G146" s="27">
        <f t="shared" si="18"/>
        <v>110.25294942042294</v>
      </c>
      <c r="H146" s="27">
        <f t="shared" si="18"/>
        <v>129.97346226309463</v>
      </c>
      <c r="I146" s="27">
        <f t="shared" si="18"/>
        <v>152.61354378452273</v>
      </c>
      <c r="J146" s="27">
        <f t="shared" si="18"/>
        <v>173.7811886628478</v>
      </c>
      <c r="K146" s="27">
        <f t="shared" si="18"/>
        <v>158.15671605357744</v>
      </c>
      <c r="L146" s="27">
        <f t="shared" si="18"/>
        <v>0</v>
      </c>
      <c r="M146" s="28">
        <f t="shared" si="16"/>
        <v>177.07826881008288</v>
      </c>
    </row>
    <row r="147" spans="3:13">
      <c r="C147" s="25">
        <f t="shared" si="17"/>
        <v>88</v>
      </c>
      <c r="D147" s="26">
        <f t="shared" si="18"/>
        <v>67.31481793037328</v>
      </c>
      <c r="E147" s="27">
        <f t="shared" si="18"/>
        <v>79.842384820027092</v>
      </c>
      <c r="F147" s="27">
        <f t="shared" si="18"/>
        <v>94.239615286922287</v>
      </c>
      <c r="G147" s="27">
        <f t="shared" si="18"/>
        <v>111.05010692680779</v>
      </c>
      <c r="H147" s="27">
        <f t="shared" si="18"/>
        <v>130.80937333623777</v>
      </c>
      <c r="I147" s="27">
        <f t="shared" si="18"/>
        <v>153.36300646637596</v>
      </c>
      <c r="J147" s="27">
        <f t="shared" si="18"/>
        <v>174.024170170742</v>
      </c>
      <c r="K147" s="27">
        <f t="shared" si="18"/>
        <v>156.07692898770125</v>
      </c>
      <c r="L147" s="27">
        <f t="shared" si="18"/>
        <v>0</v>
      </c>
      <c r="M147" s="28">
        <f t="shared" si="16"/>
        <v>176.84454548478683</v>
      </c>
    </row>
    <row r="148" spans="3:13">
      <c r="C148" s="25">
        <f t="shared" si="17"/>
        <v>89</v>
      </c>
      <c r="D148" s="26">
        <f t="shared" si="18"/>
        <v>67.84202903234592</v>
      </c>
      <c r="E148" s="27">
        <f t="shared" si="18"/>
        <v>80.461998453284707</v>
      </c>
      <c r="F148" s="27">
        <f t="shared" si="18"/>
        <v>94.949217135705965</v>
      </c>
      <c r="G148" s="27">
        <f t="shared" si="18"/>
        <v>111.8365799383219</v>
      </c>
      <c r="H148" s="27">
        <f t="shared" si="18"/>
        <v>131.63032902826814</v>
      </c>
      <c r="I148" s="27">
        <f t="shared" si="18"/>
        <v>154.08963469408513</v>
      </c>
      <c r="J148" s="27">
        <f t="shared" si="18"/>
        <v>174.22727660092562</v>
      </c>
      <c r="K148" s="27">
        <f t="shared" si="18"/>
        <v>153.90855827741933</v>
      </c>
      <c r="L148" s="27">
        <f t="shared" si="18"/>
        <v>0</v>
      </c>
      <c r="M148" s="28">
        <f t="shared" si="16"/>
        <v>176.60815103577318</v>
      </c>
    </row>
    <row r="149" spans="3:13">
      <c r="C149" s="25">
        <f t="shared" si="17"/>
        <v>90</v>
      </c>
      <c r="D149" s="26">
        <f t="shared" si="18"/>
        <v>68.363897886883208</v>
      </c>
      <c r="E149" s="27">
        <f t="shared" si="18"/>
        <v>81.075147228244731</v>
      </c>
      <c r="F149" s="27">
        <f t="shared" si="18"/>
        <v>95.650699818863018</v>
      </c>
      <c r="G149" s="27">
        <f t="shared" si="18"/>
        <v>112.61236845496538</v>
      </c>
      <c r="H149" s="27">
        <f t="shared" si="18"/>
        <v>132.43632933918576</v>
      </c>
      <c r="I149" s="27">
        <f t="shared" si="18"/>
        <v>154.7934284676503</v>
      </c>
      <c r="J149" s="27">
        <f t="shared" si="18"/>
        <v>174.39050795339864</v>
      </c>
      <c r="K149" s="27">
        <f t="shared" si="18"/>
        <v>151.65160392273185</v>
      </c>
      <c r="L149" s="27">
        <f t="shared" si="18"/>
        <v>0</v>
      </c>
      <c r="M149" s="28">
        <f t="shared" si="16"/>
        <v>176.36908546304181</v>
      </c>
    </row>
    <row r="150" spans="3:13">
      <c r="C150" s="25">
        <f t="shared" si="17"/>
        <v>91</v>
      </c>
      <c r="D150" s="26">
        <f t="shared" si="18"/>
        <v>68.880424493985174</v>
      </c>
      <c r="E150" s="27">
        <f t="shared" si="18"/>
        <v>81.681831144907164</v>
      </c>
      <c r="F150" s="27">
        <f t="shared" si="18"/>
        <v>96.344063336393447</v>
      </c>
      <c r="G150" s="27">
        <f t="shared" si="18"/>
        <v>113.37747247673816</v>
      </c>
      <c r="H150" s="27">
        <f t="shared" si="18"/>
        <v>133.22737426899062</v>
      </c>
      <c r="I150" s="27">
        <f t="shared" si="18"/>
        <v>155.47438778707146</v>
      </c>
      <c r="J150" s="27">
        <f t="shared" si="18"/>
        <v>174.51386422816114</v>
      </c>
      <c r="K150" s="27">
        <f t="shared" si="18"/>
        <v>149.30606592363864</v>
      </c>
      <c r="L150" s="27">
        <f t="shared" si="18"/>
        <v>0</v>
      </c>
      <c r="M150" s="28">
        <f t="shared" si="16"/>
        <v>176.1273487665928</v>
      </c>
    </row>
    <row r="151" spans="3:13">
      <c r="C151" s="25">
        <f t="shared" si="17"/>
        <v>92</v>
      </c>
      <c r="D151" s="26">
        <f t="shared" si="18"/>
        <v>69.391608853651789</v>
      </c>
      <c r="E151" s="27">
        <f t="shared" si="18"/>
        <v>82.282050203272007</v>
      </c>
      <c r="F151" s="27">
        <f t="shared" si="18"/>
        <v>97.029307688297195</v>
      </c>
      <c r="G151" s="27">
        <f t="shared" si="18"/>
        <v>114.1318920036403</v>
      </c>
      <c r="H151" s="27">
        <f t="shared" si="18"/>
        <v>134.0034638176827</v>
      </c>
      <c r="I151" s="27">
        <f t="shared" si="18"/>
        <v>156.13251265234857</v>
      </c>
      <c r="J151" s="27">
        <f t="shared" si="18"/>
        <v>174.59734542521304</v>
      </c>
      <c r="K151" s="27">
        <f t="shared" si="18"/>
        <v>146.87194428013987</v>
      </c>
      <c r="L151" s="27">
        <f t="shared" si="18"/>
        <v>0</v>
      </c>
      <c r="M151" s="28">
        <f t="shared" si="16"/>
        <v>175.88294094642609</v>
      </c>
    </row>
    <row r="152" spans="3:13">
      <c r="C152" s="25">
        <f t="shared" si="17"/>
        <v>93</v>
      </c>
      <c r="D152" s="26">
        <f t="shared" si="18"/>
        <v>69.897450965883081</v>
      </c>
      <c r="E152" s="27">
        <f t="shared" si="18"/>
        <v>82.875804403339259</v>
      </c>
      <c r="F152" s="27">
        <f t="shared" si="18"/>
        <v>97.70643287457429</v>
      </c>
      <c r="G152" s="27">
        <f t="shared" si="18"/>
        <v>114.87562703567173</v>
      </c>
      <c r="H152" s="27">
        <f t="shared" si="18"/>
        <v>134.76459798526207</v>
      </c>
      <c r="I152" s="27">
        <f t="shared" si="18"/>
        <v>156.76780306348169</v>
      </c>
      <c r="J152" s="27">
        <f t="shared" si="18"/>
        <v>174.64095154455435</v>
      </c>
      <c r="K152" s="27">
        <f t="shared" si="18"/>
        <v>144.34923899223543</v>
      </c>
      <c r="L152" s="27">
        <f t="shared" si="18"/>
        <v>0</v>
      </c>
      <c r="M152" s="28">
        <f t="shared" si="16"/>
        <v>175.63586200254176</v>
      </c>
    </row>
    <row r="153" spans="3:13">
      <c r="C153" s="25">
        <f t="shared" si="17"/>
        <v>94</v>
      </c>
      <c r="D153" s="26">
        <f t="shared" si="18"/>
        <v>70.397950830679022</v>
      </c>
      <c r="E153" s="27">
        <f t="shared" si="18"/>
        <v>83.463093745108935</v>
      </c>
      <c r="F153" s="27">
        <f t="shared" si="18"/>
        <v>98.375438895224775</v>
      </c>
      <c r="G153" s="27">
        <f t="shared" si="18"/>
        <v>115.60867757283251</v>
      </c>
      <c r="H153" s="27">
        <f t="shared" si="18"/>
        <v>135.51077677172862</v>
      </c>
      <c r="I153" s="27">
        <f t="shared" si="18"/>
        <v>157.38025902047082</v>
      </c>
      <c r="J153" s="27">
        <f t="shared" si="18"/>
        <v>174.64468258618516</v>
      </c>
      <c r="K153" s="27">
        <f t="shared" si="18"/>
        <v>141.73795005992531</v>
      </c>
      <c r="L153" s="27">
        <f t="shared" si="18"/>
        <v>0</v>
      </c>
      <c r="M153" s="28">
        <f t="shared" si="16"/>
        <v>175.38611193493972</v>
      </c>
    </row>
    <row r="154" spans="3:13">
      <c r="C154" s="25">
        <f t="shared" si="17"/>
        <v>95</v>
      </c>
      <c r="D154" s="26">
        <f t="shared" si="18"/>
        <v>70.893108448039627</v>
      </c>
      <c r="E154" s="27">
        <f t="shared" si="18"/>
        <v>84.04391822858102</v>
      </c>
      <c r="F154" s="27">
        <f t="shared" si="18"/>
        <v>99.036325750248579</v>
      </c>
      <c r="G154" s="27">
        <f t="shared" si="18"/>
        <v>116.33104361512261</v>
      </c>
      <c r="H154" s="27">
        <f t="shared" si="18"/>
        <v>136.24200017708245</v>
      </c>
      <c r="I154" s="27">
        <f t="shared" si="18"/>
        <v>157.96988052331594</v>
      </c>
      <c r="J154" s="27">
        <f t="shared" si="18"/>
        <v>174.60853855010538</v>
      </c>
      <c r="K154" s="27">
        <f t="shared" si="18"/>
        <v>139.03807748320963</v>
      </c>
      <c r="L154" s="27">
        <f t="shared" si="18"/>
        <v>0</v>
      </c>
      <c r="M154" s="28">
        <f t="shared" si="16"/>
        <v>175.13369074362001</v>
      </c>
    </row>
    <row r="155" spans="3:13">
      <c r="C155" s="25">
        <f t="shared" si="17"/>
        <v>96</v>
      </c>
      <c r="D155" s="26">
        <f t="shared" ref="D155:L170" si="19">IF($C155*TAN(D$58)-0.5*9.81*$C155^2/($C$6*COS(D$58))^2&lt;0,0,$C155*TAN(D$58)-0.5*9.81*$C155^2/($C$6*COS(D$58))^2)</f>
        <v>71.382923817964894</v>
      </c>
      <c r="E155" s="27">
        <f t="shared" si="19"/>
        <v>84.618277853755501</v>
      </c>
      <c r="F155" s="27">
        <f t="shared" si="19"/>
        <v>99.689093439645731</v>
      </c>
      <c r="G155" s="27">
        <f t="shared" si="19"/>
        <v>117.04272516254201</v>
      </c>
      <c r="H155" s="27">
        <f t="shared" si="19"/>
        <v>136.95826820132353</v>
      </c>
      <c r="I155" s="27">
        <f t="shared" si="19"/>
        <v>158.53666757201694</v>
      </c>
      <c r="J155" s="27">
        <f t="shared" si="19"/>
        <v>174.53251943631497</v>
      </c>
      <c r="K155" s="27">
        <f t="shared" si="19"/>
        <v>136.24962126208817</v>
      </c>
      <c r="L155" s="27">
        <f t="shared" si="19"/>
        <v>0</v>
      </c>
      <c r="M155" s="28">
        <f t="shared" si="16"/>
        <v>174.87859842858265</v>
      </c>
    </row>
    <row r="156" spans="3:13">
      <c r="C156" s="25">
        <f t="shared" si="17"/>
        <v>97</v>
      </c>
      <c r="D156" s="26">
        <f t="shared" si="19"/>
        <v>71.867396940454825</v>
      </c>
      <c r="E156" s="27">
        <f t="shared" si="19"/>
        <v>85.186172620632405</v>
      </c>
      <c r="F156" s="27">
        <f t="shared" si="19"/>
        <v>100.33374196341626</v>
      </c>
      <c r="G156" s="27">
        <f t="shared" si="19"/>
        <v>117.74372221509076</v>
      </c>
      <c r="H156" s="27">
        <f t="shared" si="19"/>
        <v>137.6595808444518</v>
      </c>
      <c r="I156" s="27">
        <f t="shared" si="19"/>
        <v>159.08062016657402</v>
      </c>
      <c r="J156" s="27">
        <f t="shared" si="19"/>
        <v>174.41662524481404</v>
      </c>
      <c r="K156" s="27">
        <f t="shared" si="19"/>
        <v>133.37258139656126</v>
      </c>
      <c r="L156" s="27">
        <f t="shared" si="19"/>
        <v>0</v>
      </c>
      <c r="M156" s="28">
        <f t="shared" si="16"/>
        <v>174.62083498982761</v>
      </c>
    </row>
    <row r="157" spans="3:13">
      <c r="C157" s="25">
        <f t="shared" si="17"/>
        <v>98</v>
      </c>
      <c r="D157" s="26">
        <f t="shared" si="19"/>
        <v>72.346527815509432</v>
      </c>
      <c r="E157" s="27">
        <f t="shared" si="19"/>
        <v>85.747602529211719</v>
      </c>
      <c r="F157" s="27">
        <f t="shared" si="19"/>
        <v>100.97027132156012</v>
      </c>
      <c r="G157" s="27">
        <f t="shared" si="19"/>
        <v>118.43403477276885</v>
      </c>
      <c r="H157" s="27">
        <f t="shared" si="19"/>
        <v>138.34593810646737</v>
      </c>
      <c r="I157" s="27">
        <f t="shared" si="19"/>
        <v>159.6017383069871</v>
      </c>
      <c r="J157" s="27">
        <f t="shared" si="19"/>
        <v>174.26085597560257</v>
      </c>
      <c r="K157" s="27">
        <f t="shared" si="19"/>
        <v>130.4069578866285</v>
      </c>
      <c r="L157" s="27">
        <f t="shared" si="19"/>
        <v>0</v>
      </c>
      <c r="M157" s="28">
        <f t="shared" si="16"/>
        <v>174.36040042735493</v>
      </c>
    </row>
    <row r="158" spans="3:13">
      <c r="C158" s="25">
        <f t="shared" si="17"/>
        <v>99</v>
      </c>
      <c r="D158" s="26">
        <f t="shared" si="19"/>
        <v>72.820316443128689</v>
      </c>
      <c r="E158" s="27">
        <f t="shared" si="19"/>
        <v>86.302567579493456</v>
      </c>
      <c r="F158" s="27">
        <f t="shared" si="19"/>
        <v>101.59868151407733</v>
      </c>
      <c r="G158" s="27">
        <f t="shared" si="19"/>
        <v>119.11366283557624</v>
      </c>
      <c r="H158" s="27">
        <f t="shared" si="19"/>
        <v>139.01733998737012</v>
      </c>
      <c r="I158" s="27">
        <f t="shared" si="19"/>
        <v>160.10002199325609</v>
      </c>
      <c r="J158" s="27">
        <f t="shared" si="19"/>
        <v>174.06521162868052</v>
      </c>
      <c r="K158" s="27">
        <f t="shared" si="19"/>
        <v>127.35275073229019</v>
      </c>
      <c r="L158" s="27">
        <f t="shared" si="19"/>
        <v>0</v>
      </c>
      <c r="M158" s="28">
        <f t="shared" si="16"/>
        <v>174.09729474116455</v>
      </c>
    </row>
    <row r="159" spans="3:13">
      <c r="C159" s="25">
        <f t="shared" si="17"/>
        <v>100</v>
      </c>
      <c r="D159" s="26">
        <f t="shared" si="19"/>
        <v>73.288762823312609</v>
      </c>
      <c r="E159" s="27">
        <f t="shared" si="19"/>
        <v>86.851067771477574</v>
      </c>
      <c r="F159" s="27">
        <f t="shared" si="19"/>
        <v>102.21897254096788</v>
      </c>
      <c r="G159" s="27">
        <f t="shared" si="19"/>
        <v>119.78260640351294</v>
      </c>
      <c r="H159" s="27">
        <f t="shared" si="19"/>
        <v>139.67378648716016</v>
      </c>
      <c r="I159" s="27">
        <f t="shared" si="19"/>
        <v>160.57547122538111</v>
      </c>
      <c r="J159" s="27">
        <f t="shared" si="19"/>
        <v>173.82969220404786</v>
      </c>
      <c r="K159" s="27">
        <f t="shared" si="19"/>
        <v>124.20995993354632</v>
      </c>
      <c r="L159" s="27">
        <f t="shared" si="19"/>
        <v>0</v>
      </c>
      <c r="M159" s="28">
        <f t="shared" si="16"/>
        <v>173.83151793125651</v>
      </c>
    </row>
    <row r="160" spans="3:13">
      <c r="C160" s="25">
        <f t="shared" si="17"/>
        <v>101</v>
      </c>
      <c r="D160" s="26">
        <f t="shared" si="19"/>
        <v>73.751866956061193</v>
      </c>
      <c r="E160" s="27">
        <f t="shared" si="19"/>
        <v>87.39310310516413</v>
      </c>
      <c r="F160" s="27">
        <f t="shared" si="19"/>
        <v>102.83114440223183</v>
      </c>
      <c r="G160" s="27">
        <f t="shared" si="19"/>
        <v>120.44086547657901</v>
      </c>
      <c r="H160" s="27">
        <f t="shared" si="19"/>
        <v>140.31527760583742</v>
      </c>
      <c r="I160" s="27">
        <f t="shared" si="19"/>
        <v>161.02808600336209</v>
      </c>
      <c r="J160" s="27">
        <f t="shared" si="19"/>
        <v>173.55429770170463</v>
      </c>
      <c r="K160" s="27">
        <f t="shared" si="19"/>
        <v>120.9785854903966</v>
      </c>
      <c r="L160" s="27">
        <f t="shared" si="19"/>
        <v>0</v>
      </c>
      <c r="M160" s="28">
        <f t="shared" si="16"/>
        <v>173.56306999763081</v>
      </c>
    </row>
    <row r="161" spans="3:13">
      <c r="C161" s="25">
        <f t="shared" si="17"/>
        <v>102</v>
      </c>
      <c r="D161" s="26">
        <f t="shared" si="19"/>
        <v>74.209628841374439</v>
      </c>
      <c r="E161" s="27">
        <f t="shared" si="19"/>
        <v>87.928673580553095</v>
      </c>
      <c r="F161" s="27">
        <f t="shared" si="19"/>
        <v>103.43519709786909</v>
      </c>
      <c r="G161" s="27">
        <f t="shared" si="19"/>
        <v>121.08844005477437</v>
      </c>
      <c r="H161" s="27">
        <f t="shared" si="19"/>
        <v>140.94181334340192</v>
      </c>
      <c r="I161" s="27">
        <f t="shared" si="19"/>
        <v>161.45786632719904</v>
      </c>
      <c r="J161" s="27">
        <f t="shared" si="19"/>
        <v>173.2390281216509</v>
      </c>
      <c r="K161" s="27">
        <f t="shared" si="19"/>
        <v>117.65862740284143</v>
      </c>
      <c r="L161" s="27">
        <f t="shared" si="19"/>
        <v>0</v>
      </c>
      <c r="M161" s="28">
        <f t="shared" si="16"/>
        <v>173.29195094028742</v>
      </c>
    </row>
    <row r="162" spans="3:13">
      <c r="C162" s="25">
        <f t="shared" si="17"/>
        <v>103</v>
      </c>
      <c r="D162" s="26">
        <f t="shared" si="19"/>
        <v>74.662048479252348</v>
      </c>
      <c r="E162" s="27">
        <f t="shared" si="19"/>
        <v>88.457779197644456</v>
      </c>
      <c r="F162" s="27">
        <f t="shared" si="19"/>
        <v>104.0311306278797</v>
      </c>
      <c r="G162" s="27">
        <f t="shared" si="19"/>
        <v>121.72533013809905</v>
      </c>
      <c r="H162" s="27">
        <f t="shared" si="19"/>
        <v>141.5533936998537</v>
      </c>
      <c r="I162" s="27">
        <f t="shared" si="19"/>
        <v>161.86481219689205</v>
      </c>
      <c r="J162" s="27">
        <f t="shared" si="19"/>
        <v>172.88388346388652</v>
      </c>
      <c r="K162" s="27">
        <f t="shared" si="19"/>
        <v>114.25008567088048</v>
      </c>
      <c r="L162" s="27">
        <f t="shared" si="19"/>
        <v>0</v>
      </c>
      <c r="M162" s="28">
        <f t="shared" si="16"/>
        <v>173.01816075922636</v>
      </c>
    </row>
    <row r="163" spans="3:13">
      <c r="C163" s="25">
        <f t="shared" si="17"/>
        <v>104</v>
      </c>
      <c r="D163" s="26">
        <f t="shared" si="19"/>
        <v>75.109125869694921</v>
      </c>
      <c r="E163" s="27">
        <f t="shared" si="19"/>
        <v>88.98041995643824</v>
      </c>
      <c r="F163" s="27">
        <f t="shared" si="19"/>
        <v>104.61894499226369</v>
      </c>
      <c r="G163" s="27">
        <f t="shared" si="19"/>
        <v>122.35153572655307</v>
      </c>
      <c r="H163" s="27">
        <f t="shared" si="19"/>
        <v>142.15001867519265</v>
      </c>
      <c r="I163" s="27">
        <f t="shared" si="19"/>
        <v>162.24892361244099</v>
      </c>
      <c r="J163" s="27">
        <f t="shared" si="19"/>
        <v>172.48886372841162</v>
      </c>
      <c r="K163" s="27">
        <f t="shared" si="19"/>
        <v>110.75296029451391</v>
      </c>
      <c r="L163" s="27">
        <f t="shared" si="19"/>
        <v>0</v>
      </c>
      <c r="M163" s="28">
        <f t="shared" si="16"/>
        <v>172.74169945444766</v>
      </c>
    </row>
    <row r="164" spans="3:13">
      <c r="C164" s="25">
        <f t="shared" si="17"/>
        <v>105</v>
      </c>
      <c r="D164" s="26">
        <f t="shared" si="19"/>
        <v>75.550861012702157</v>
      </c>
      <c r="E164" s="27">
        <f t="shared" si="19"/>
        <v>89.496595856934434</v>
      </c>
      <c r="F164" s="27">
        <f t="shared" si="19"/>
        <v>105.19864019102101</v>
      </c>
      <c r="G164" s="27">
        <f t="shared" si="19"/>
        <v>122.96705682013643</v>
      </c>
      <c r="H164" s="27">
        <f t="shared" si="19"/>
        <v>142.7316882694189</v>
      </c>
      <c r="I164" s="27">
        <f t="shared" si="19"/>
        <v>162.61020057384587</v>
      </c>
      <c r="J164" s="27">
        <f t="shared" si="19"/>
        <v>172.05396891522619</v>
      </c>
      <c r="K164" s="27">
        <f t="shared" si="19"/>
        <v>107.16725127374184</v>
      </c>
      <c r="L164" s="27">
        <f t="shared" si="19"/>
        <v>0</v>
      </c>
      <c r="M164" s="28">
        <f t="shared" si="16"/>
        <v>172.4625670259513</v>
      </c>
    </row>
    <row r="165" spans="3:13">
      <c r="C165" s="25">
        <f t="shared" si="17"/>
        <v>106</v>
      </c>
      <c r="D165" s="26">
        <f t="shared" si="19"/>
        <v>75.987253908274056</v>
      </c>
      <c r="E165" s="27">
        <f t="shared" si="19"/>
        <v>90.006306899133037</v>
      </c>
      <c r="F165" s="27">
        <f t="shared" si="19"/>
        <v>105.77021622415168</v>
      </c>
      <c r="G165" s="27">
        <f t="shared" si="19"/>
        <v>123.5718934188491</v>
      </c>
      <c r="H165" s="27">
        <f t="shared" si="19"/>
        <v>143.29840248253237</v>
      </c>
      <c r="I165" s="27">
        <f t="shared" si="19"/>
        <v>162.94864308110681</v>
      </c>
      <c r="J165" s="27">
        <f t="shared" si="19"/>
        <v>171.57919902433011</v>
      </c>
      <c r="K165" s="27">
        <f t="shared" si="19"/>
        <v>103.49295860856398</v>
      </c>
      <c r="L165" s="27">
        <f t="shared" si="19"/>
        <v>0</v>
      </c>
      <c r="M165" s="28">
        <f t="shared" si="16"/>
        <v>172.18076347373724</v>
      </c>
    </row>
    <row r="166" spans="3:13">
      <c r="C166" s="25">
        <f t="shared" si="17"/>
        <v>107</v>
      </c>
      <c r="D166" s="26">
        <f t="shared" si="19"/>
        <v>76.418304556410618</v>
      </c>
      <c r="E166" s="27">
        <f t="shared" si="19"/>
        <v>90.509553083034064</v>
      </c>
      <c r="F166" s="27">
        <f t="shared" si="19"/>
        <v>106.33367309165573</v>
      </c>
      <c r="G166" s="27">
        <f t="shared" si="19"/>
        <v>124.16604552269108</v>
      </c>
      <c r="H166" s="27">
        <f t="shared" si="19"/>
        <v>143.85016131453307</v>
      </c>
      <c r="I166" s="27">
        <f t="shared" si="19"/>
        <v>163.26425113422374</v>
      </c>
      <c r="J166" s="27">
        <f t="shared" si="19"/>
        <v>171.06455405572351</v>
      </c>
      <c r="K166" s="27">
        <f t="shared" si="19"/>
        <v>99.730082298980562</v>
      </c>
      <c r="L166" s="27">
        <f t="shared" si="19"/>
        <v>0</v>
      </c>
      <c r="M166" s="28">
        <f t="shared" si="16"/>
        <v>171.89628879780551</v>
      </c>
    </row>
    <row r="167" spans="3:13">
      <c r="C167" s="25">
        <f t="shared" si="17"/>
        <v>108</v>
      </c>
      <c r="D167" s="26">
        <f t="shared" si="19"/>
        <v>76.844012957111829</v>
      </c>
      <c r="E167" s="27">
        <f t="shared" si="19"/>
        <v>91.006334408637457</v>
      </c>
      <c r="F167" s="27">
        <f t="shared" si="19"/>
        <v>106.88901079353309</v>
      </c>
      <c r="G167" s="27">
        <f t="shared" si="19"/>
        <v>124.74951313166241</v>
      </c>
      <c r="H167" s="27">
        <f t="shared" si="19"/>
        <v>144.386964765421</v>
      </c>
      <c r="I167" s="27">
        <f t="shared" si="19"/>
        <v>163.55702473319656</v>
      </c>
      <c r="J167" s="27">
        <f t="shared" si="19"/>
        <v>170.51003400940633</v>
      </c>
      <c r="K167" s="27">
        <f t="shared" si="19"/>
        <v>95.8786223449913</v>
      </c>
      <c r="L167" s="27">
        <f t="shared" si="19"/>
        <v>0</v>
      </c>
      <c r="M167" s="28">
        <f t="shared" si="16"/>
        <v>171.6091429981561</v>
      </c>
    </row>
    <row r="168" spans="3:13">
      <c r="C168" s="25">
        <f t="shared" si="17"/>
        <v>109</v>
      </c>
      <c r="D168" s="26">
        <f t="shared" si="19"/>
        <v>77.264379110377718</v>
      </c>
      <c r="E168" s="27">
        <f t="shared" si="19"/>
        <v>91.496650875943303</v>
      </c>
      <c r="F168" s="27">
        <f t="shared" si="19"/>
        <v>107.43622932978383</v>
      </c>
      <c r="G168" s="27">
        <f t="shared" si="19"/>
        <v>125.32229624576306</v>
      </c>
      <c r="H168" s="27">
        <f t="shared" si="19"/>
        <v>144.90881283519622</v>
      </c>
      <c r="I168" s="27">
        <f t="shared" si="19"/>
        <v>163.82696387802545</v>
      </c>
      <c r="J168" s="27">
        <f t="shared" si="19"/>
        <v>169.91563888537857</v>
      </c>
      <c r="K168" s="27">
        <f t="shared" si="19"/>
        <v>91.93857874659659</v>
      </c>
      <c r="L168" s="27">
        <f t="shared" si="19"/>
        <v>0</v>
      </c>
      <c r="M168" s="28">
        <f t="shared" si="16"/>
        <v>171.31932607478905</v>
      </c>
    </row>
    <row r="169" spans="3:13">
      <c r="C169" s="25">
        <f t="shared" si="17"/>
        <v>110</v>
      </c>
      <c r="D169" s="26">
        <f t="shared" si="19"/>
        <v>77.679403016208255</v>
      </c>
      <c r="E169" s="27">
        <f t="shared" si="19"/>
        <v>91.980502484951558</v>
      </c>
      <c r="F169" s="27">
        <f t="shared" si="19"/>
        <v>107.97532870040791</v>
      </c>
      <c r="G169" s="27">
        <f t="shared" si="19"/>
        <v>125.88439486499301</v>
      </c>
      <c r="H169" s="27">
        <f t="shared" si="19"/>
        <v>145.41570552385866</v>
      </c>
      <c r="I169" s="27">
        <f t="shared" si="19"/>
        <v>164.07406856871032</v>
      </c>
      <c r="J169" s="27">
        <f t="shared" si="19"/>
        <v>169.28136868364027</v>
      </c>
      <c r="K169" s="27">
        <f t="shared" si="19"/>
        <v>87.909951503796265</v>
      </c>
      <c r="L169" s="27">
        <f t="shared" si="19"/>
        <v>0</v>
      </c>
      <c r="M169" s="28">
        <f t="shared" si="16"/>
        <v>171.02683802770431</v>
      </c>
    </row>
    <row r="170" spans="3:13">
      <c r="C170" s="25">
        <f t="shared" si="17"/>
        <v>111</v>
      </c>
      <c r="D170" s="26">
        <f t="shared" si="19"/>
        <v>78.08908467460347</v>
      </c>
      <c r="E170" s="27">
        <f t="shared" si="19"/>
        <v>92.457889235662208</v>
      </c>
      <c r="F170" s="27">
        <f t="shared" si="19"/>
        <v>108.50630890540535</v>
      </c>
      <c r="G170" s="27">
        <f t="shared" si="19"/>
        <v>126.43580898935232</v>
      </c>
      <c r="H170" s="27">
        <f t="shared" si="19"/>
        <v>145.90764283140834</v>
      </c>
      <c r="I170" s="27">
        <f t="shared" si="19"/>
        <v>164.29833880525109</v>
      </c>
      <c r="J170" s="27">
        <f t="shared" si="19"/>
        <v>168.60722340419139</v>
      </c>
      <c r="K170" s="27">
        <f t="shared" si="19"/>
        <v>83.792740616590095</v>
      </c>
      <c r="L170" s="27">
        <f t="shared" si="19"/>
        <v>0</v>
      </c>
      <c r="M170" s="28">
        <f t="shared" si="16"/>
        <v>170.73167885690194</v>
      </c>
    </row>
    <row r="171" spans="3:13">
      <c r="C171" s="25">
        <f t="shared" si="17"/>
        <v>112</v>
      </c>
      <c r="D171" s="26">
        <f t="shared" ref="D171:L186" si="20">IF($C171*TAN(D$58)-0.5*9.81*$C171^2/($C$6*COS(D$58))^2&lt;0,0,$C171*TAN(D$58)-0.5*9.81*$C171^2/($C$6*COS(D$58))^2)</f>
        <v>78.493424085563333</v>
      </c>
      <c r="E171" s="27">
        <f t="shared" si="20"/>
        <v>92.928811128075296</v>
      </c>
      <c r="F171" s="27">
        <f t="shared" si="20"/>
        <v>109.02916994477613</v>
      </c>
      <c r="G171" s="27">
        <f t="shared" si="20"/>
        <v>126.97653861884095</v>
      </c>
      <c r="H171" s="27">
        <f t="shared" si="20"/>
        <v>146.38462475784524</v>
      </c>
      <c r="I171" s="27">
        <f t="shared" si="20"/>
        <v>164.49977458764795</v>
      </c>
      <c r="J171" s="27">
        <f t="shared" si="20"/>
        <v>167.8932030470319</v>
      </c>
      <c r="K171" s="27">
        <f t="shared" si="20"/>
        <v>79.586946084978536</v>
      </c>
      <c r="L171" s="27">
        <f t="shared" si="20"/>
        <v>0</v>
      </c>
      <c r="M171" s="28">
        <f t="shared" si="16"/>
        <v>170.43384856238188</v>
      </c>
    </row>
    <row r="172" spans="3:13">
      <c r="C172" s="25">
        <f t="shared" si="17"/>
        <v>113</v>
      </c>
      <c r="D172" s="26">
        <f t="shared" si="20"/>
        <v>78.892421249087874</v>
      </c>
      <c r="E172" s="27">
        <f t="shared" si="20"/>
        <v>93.393268162190765</v>
      </c>
      <c r="F172" s="27">
        <f t="shared" si="20"/>
        <v>109.54391181852024</v>
      </c>
      <c r="G172" s="27">
        <f t="shared" si="20"/>
        <v>127.50658375345888</v>
      </c>
      <c r="H172" s="27">
        <f t="shared" si="20"/>
        <v>146.84665130316938</v>
      </c>
      <c r="I172" s="27">
        <f t="shared" si="20"/>
        <v>164.67837591590077</v>
      </c>
      <c r="J172" s="27">
        <f t="shared" si="20"/>
        <v>167.1393076121619</v>
      </c>
      <c r="K172" s="27">
        <f t="shared" si="20"/>
        <v>75.292567908961132</v>
      </c>
      <c r="L172" s="27">
        <f t="shared" si="20"/>
        <v>0</v>
      </c>
      <c r="M172" s="28">
        <f t="shared" si="16"/>
        <v>170.13334714414415</v>
      </c>
    </row>
    <row r="173" spans="3:13">
      <c r="C173" s="25">
        <f t="shared" si="17"/>
        <v>114</v>
      </c>
      <c r="D173" s="26">
        <f t="shared" si="20"/>
        <v>79.286076165177064</v>
      </c>
      <c r="E173" s="27">
        <f t="shared" si="20"/>
        <v>93.851260338008672</v>
      </c>
      <c r="F173" s="27">
        <f t="shared" si="20"/>
        <v>110.05053452663775</v>
      </c>
      <c r="G173" s="27">
        <f t="shared" si="20"/>
        <v>128.02594439320615</v>
      </c>
      <c r="H173" s="27">
        <f t="shared" si="20"/>
        <v>147.2937224673808</v>
      </c>
      <c r="I173" s="27">
        <f t="shared" si="20"/>
        <v>164.83414279000951</v>
      </c>
      <c r="J173" s="27">
        <f t="shared" si="20"/>
        <v>166.34553709958129</v>
      </c>
      <c r="K173" s="27">
        <f t="shared" si="20"/>
        <v>70.909606088538112</v>
      </c>
      <c r="L173" s="27">
        <f t="shared" si="20"/>
        <v>0</v>
      </c>
      <c r="M173" s="28">
        <f t="shared" si="16"/>
        <v>169.83017460218875</v>
      </c>
    </row>
    <row r="174" spans="3:13">
      <c r="C174" s="25">
        <f t="shared" si="17"/>
        <v>115</v>
      </c>
      <c r="D174" s="26">
        <f t="shared" si="20"/>
        <v>79.674388833830932</v>
      </c>
      <c r="E174" s="27">
        <f t="shared" si="20"/>
        <v>94.302787655528974</v>
      </c>
      <c r="F174" s="27">
        <f t="shared" si="20"/>
        <v>110.54903806912858</v>
      </c>
      <c r="G174" s="27">
        <f t="shared" si="20"/>
        <v>128.53462053808278</v>
      </c>
      <c r="H174" s="27">
        <f t="shared" si="20"/>
        <v>147.72583825047943</v>
      </c>
      <c r="I174" s="27">
        <f t="shared" si="20"/>
        <v>164.9670752099743</v>
      </c>
      <c r="J174" s="27">
        <f t="shared" si="20"/>
        <v>165.51189150929014</v>
      </c>
      <c r="K174" s="27">
        <f t="shared" si="20"/>
        <v>66.438060623709589</v>
      </c>
      <c r="L174" s="27">
        <f t="shared" si="20"/>
        <v>0</v>
      </c>
      <c r="M174" s="28">
        <f t="shared" si="16"/>
        <v>169.52433093651567</v>
      </c>
    </row>
    <row r="175" spans="3:13">
      <c r="C175" s="25">
        <f t="shared" si="17"/>
        <v>116</v>
      </c>
      <c r="D175" s="26">
        <f t="shared" si="20"/>
        <v>80.057359255049448</v>
      </c>
      <c r="E175" s="27">
        <f t="shared" si="20"/>
        <v>94.747850114751685</v>
      </c>
      <c r="F175" s="27">
        <f t="shared" si="20"/>
        <v>111.03942244599276</v>
      </c>
      <c r="G175" s="27">
        <f t="shared" si="20"/>
        <v>129.03261218808865</v>
      </c>
      <c r="H175" s="27">
        <f t="shared" si="20"/>
        <v>148.14299865246531</v>
      </c>
      <c r="I175" s="27">
        <f t="shared" si="20"/>
        <v>165.07717317579502</v>
      </c>
      <c r="J175" s="27">
        <f t="shared" si="20"/>
        <v>164.63837084128841</v>
      </c>
      <c r="K175" s="27">
        <f t="shared" si="20"/>
        <v>61.877931514475108</v>
      </c>
      <c r="L175" s="27">
        <f t="shared" si="20"/>
        <v>0</v>
      </c>
      <c r="M175" s="28">
        <f t="shared" si="16"/>
        <v>169.21581614712494</v>
      </c>
    </row>
    <row r="176" spans="3:13">
      <c r="C176" s="25">
        <f t="shared" si="17"/>
        <v>117</v>
      </c>
      <c r="D176" s="26">
        <f t="shared" si="20"/>
        <v>80.434987428832642</v>
      </c>
      <c r="E176" s="27">
        <f t="shared" si="20"/>
        <v>95.18644771567682</v>
      </c>
      <c r="F176" s="27">
        <f t="shared" si="20"/>
        <v>111.52168765723033</v>
      </c>
      <c r="G176" s="27">
        <f t="shared" si="20"/>
        <v>129.51991934322393</v>
      </c>
      <c r="H176" s="27">
        <f t="shared" si="20"/>
        <v>148.54520367333845</v>
      </c>
      <c r="I176" s="27">
        <f t="shared" si="20"/>
        <v>165.16443668747181</v>
      </c>
      <c r="J176" s="27">
        <f t="shared" si="20"/>
        <v>163.72497509557616</v>
      </c>
      <c r="K176" s="27">
        <f t="shared" si="20"/>
        <v>57.229218760835352</v>
      </c>
      <c r="L176" s="27">
        <f t="shared" si="20"/>
        <v>0</v>
      </c>
      <c r="M176" s="28">
        <f t="shared" si="16"/>
        <v>168.90463023401654</v>
      </c>
    </row>
    <row r="177" spans="3:14">
      <c r="C177" s="25">
        <f t="shared" si="17"/>
        <v>118</v>
      </c>
      <c r="D177" s="26">
        <f t="shared" si="20"/>
        <v>80.807273355180484</v>
      </c>
      <c r="E177" s="27">
        <f t="shared" si="20"/>
        <v>95.618580458304365</v>
      </c>
      <c r="F177" s="27">
        <f t="shared" si="20"/>
        <v>111.9958337028412</v>
      </c>
      <c r="G177" s="27">
        <f t="shared" si="20"/>
        <v>129.99654200348851</v>
      </c>
      <c r="H177" s="27">
        <f t="shared" si="20"/>
        <v>148.93245331309879</v>
      </c>
      <c r="I177" s="27">
        <f t="shared" si="20"/>
        <v>165.22886574500447</v>
      </c>
      <c r="J177" s="27">
        <f t="shared" si="20"/>
        <v>162.77170427215327</v>
      </c>
      <c r="K177" s="27">
        <f t="shared" si="20"/>
        <v>52.491922362789751</v>
      </c>
      <c r="L177" s="27">
        <f t="shared" si="20"/>
        <v>0</v>
      </c>
      <c r="M177" s="28">
        <f t="shared" si="16"/>
        <v>168.59077319719046</v>
      </c>
    </row>
    <row r="178" spans="3:14">
      <c r="C178" s="25">
        <f t="shared" si="17"/>
        <v>119</v>
      </c>
      <c r="D178" s="26">
        <f t="shared" si="20"/>
        <v>81.17421703409299</v>
      </c>
      <c r="E178" s="27">
        <f t="shared" si="20"/>
        <v>96.044248342634319</v>
      </c>
      <c r="F178" s="27">
        <f t="shared" si="20"/>
        <v>112.46186058282544</v>
      </c>
      <c r="G178" s="27">
        <f t="shared" si="20"/>
        <v>130.46248016888239</v>
      </c>
      <c r="H178" s="27">
        <f t="shared" si="20"/>
        <v>149.30474757174642</v>
      </c>
      <c r="I178" s="27">
        <f t="shared" si="20"/>
        <v>165.27046034839321</v>
      </c>
      <c r="J178" s="27">
        <f t="shared" si="20"/>
        <v>161.77855837101987</v>
      </c>
      <c r="K178" s="27">
        <f t="shared" si="20"/>
        <v>47.666042320338534</v>
      </c>
      <c r="L178" s="27">
        <f t="shared" si="20"/>
        <v>0</v>
      </c>
      <c r="M178" s="28">
        <f t="shared" si="16"/>
        <v>168.2742450366467</v>
      </c>
    </row>
    <row r="179" spans="3:14">
      <c r="C179" s="25">
        <f t="shared" si="17"/>
        <v>120</v>
      </c>
      <c r="D179" s="26">
        <f t="shared" si="20"/>
        <v>81.535818465570173</v>
      </c>
      <c r="E179" s="27">
        <f t="shared" si="20"/>
        <v>96.463451368666682</v>
      </c>
      <c r="F179" s="27">
        <f t="shared" si="20"/>
        <v>112.91976829718305</v>
      </c>
      <c r="G179" s="27">
        <f t="shared" si="20"/>
        <v>130.91773383940563</v>
      </c>
      <c r="H179" s="27">
        <f t="shared" si="20"/>
        <v>149.66208644928128</v>
      </c>
      <c r="I179" s="27">
        <f t="shared" si="20"/>
        <v>165.2892204976379</v>
      </c>
      <c r="J179" s="27">
        <f t="shared" si="20"/>
        <v>160.74553739217589</v>
      </c>
      <c r="K179" s="27">
        <f t="shared" si="20"/>
        <v>42.751578633481699</v>
      </c>
      <c r="L179" s="27">
        <f t="shared" si="20"/>
        <v>0</v>
      </c>
      <c r="M179" s="28">
        <f t="shared" si="16"/>
        <v>167.9550457523853</v>
      </c>
    </row>
    <row r="180" spans="3:14">
      <c r="C180" s="25">
        <f t="shared" si="17"/>
        <v>121</v>
      </c>
      <c r="D180" s="26">
        <f t="shared" si="20"/>
        <v>81.892077649611991</v>
      </c>
      <c r="E180" s="27">
        <f t="shared" si="20"/>
        <v>96.876189536401441</v>
      </c>
      <c r="F180" s="27">
        <f t="shared" si="20"/>
        <v>113.36955684591398</v>
      </c>
      <c r="G180" s="27">
        <f t="shared" si="20"/>
        <v>131.36230301505816</v>
      </c>
      <c r="H180" s="27">
        <f t="shared" si="20"/>
        <v>150.00446994570328</v>
      </c>
      <c r="I180" s="27">
        <f t="shared" si="20"/>
        <v>165.28514619273852</v>
      </c>
      <c r="J180" s="27">
        <f t="shared" si="20"/>
        <v>159.67264133562122</v>
      </c>
      <c r="K180" s="27">
        <f t="shared" si="20"/>
        <v>37.748531302219021</v>
      </c>
      <c r="L180" s="27">
        <f t="shared" si="20"/>
        <v>0</v>
      </c>
      <c r="M180" s="28">
        <f t="shared" si="16"/>
        <v>167.6331753444062</v>
      </c>
    </row>
    <row r="181" spans="3:14">
      <c r="C181" s="25">
        <f t="shared" si="17"/>
        <v>122</v>
      </c>
      <c r="D181" s="26">
        <f t="shared" si="20"/>
        <v>82.242994586218487</v>
      </c>
      <c r="E181" s="27">
        <f t="shared" si="20"/>
        <v>97.282462845838637</v>
      </c>
      <c r="F181" s="27">
        <f t="shared" si="20"/>
        <v>113.81122622901827</v>
      </c>
      <c r="G181" s="27">
        <f t="shared" si="20"/>
        <v>131.79618769584002</v>
      </c>
      <c r="H181" s="27">
        <f t="shared" si="20"/>
        <v>150.33189806101262</v>
      </c>
      <c r="I181" s="27">
        <f t="shared" si="20"/>
        <v>165.2582374336952</v>
      </c>
      <c r="J181" s="27">
        <f t="shared" si="20"/>
        <v>158.55987020135615</v>
      </c>
      <c r="K181" s="27">
        <f t="shared" si="20"/>
        <v>32.656900326551067</v>
      </c>
      <c r="L181" s="27">
        <f t="shared" si="20"/>
        <v>0</v>
      </c>
      <c r="M181" s="28">
        <f t="shared" si="16"/>
        <v>167.30863381270945</v>
      </c>
    </row>
    <row r="182" spans="3:14">
      <c r="C182" s="25">
        <f t="shared" si="17"/>
        <v>123</v>
      </c>
      <c r="D182" s="26">
        <f t="shared" si="20"/>
        <v>82.588569275389659</v>
      </c>
      <c r="E182" s="27">
        <f t="shared" si="20"/>
        <v>97.682271296978229</v>
      </c>
      <c r="F182" s="27">
        <f t="shared" si="20"/>
        <v>114.24477644649591</v>
      </c>
      <c r="G182" s="27">
        <f t="shared" si="20"/>
        <v>132.2193878817512</v>
      </c>
      <c r="H182" s="27">
        <f t="shared" si="20"/>
        <v>150.64437079520917</v>
      </c>
      <c r="I182" s="27">
        <f t="shared" si="20"/>
        <v>165.20849422050784</v>
      </c>
      <c r="J182" s="27">
        <f t="shared" si="20"/>
        <v>157.40722398938044</v>
      </c>
      <c r="K182" s="27">
        <f t="shared" si="20"/>
        <v>27.476685706477156</v>
      </c>
      <c r="L182" s="27">
        <f t="shared" si="20"/>
        <v>0</v>
      </c>
      <c r="M182" s="28">
        <f t="shared" si="16"/>
        <v>166.98142115729502</v>
      </c>
    </row>
    <row r="183" spans="3:14">
      <c r="C183" s="25">
        <f t="shared" si="17"/>
        <v>124</v>
      </c>
      <c r="D183" s="26">
        <f t="shared" si="20"/>
        <v>82.928801717125481</v>
      </c>
      <c r="E183" s="27">
        <f t="shared" si="20"/>
        <v>98.07561488982023</v>
      </c>
      <c r="F183" s="27">
        <f t="shared" si="20"/>
        <v>114.67020749834694</v>
      </c>
      <c r="G183" s="27">
        <f t="shared" si="20"/>
        <v>132.63190357279177</v>
      </c>
      <c r="H183" s="27">
        <f t="shared" si="20"/>
        <v>150.94188814829303</v>
      </c>
      <c r="I183" s="27">
        <f t="shared" si="20"/>
        <v>165.13591655317646</v>
      </c>
      <c r="J183" s="27">
        <f t="shared" si="20"/>
        <v>156.21470269969416</v>
      </c>
      <c r="K183" s="27">
        <f t="shared" si="20"/>
        <v>22.207887441997741</v>
      </c>
      <c r="L183" s="27">
        <f t="shared" si="20"/>
        <v>0</v>
      </c>
      <c r="M183" s="28">
        <f t="shared" si="16"/>
        <v>166.65153737816294</v>
      </c>
    </row>
    <row r="184" spans="3:14">
      <c r="C184" s="25">
        <f t="shared" si="17"/>
        <v>125</v>
      </c>
      <c r="D184" s="26">
        <f t="shared" si="20"/>
        <v>83.263691911425965</v>
      </c>
      <c r="E184" s="27">
        <f t="shared" si="20"/>
        <v>98.462493624364654</v>
      </c>
      <c r="F184" s="27">
        <f t="shared" si="20"/>
        <v>115.08751938457127</v>
      </c>
      <c r="G184" s="27">
        <f t="shared" si="20"/>
        <v>133.03373476896161</v>
      </c>
      <c r="H184" s="27">
        <f t="shared" si="20"/>
        <v>151.22445012026407</v>
      </c>
      <c r="I184" s="27">
        <f t="shared" si="20"/>
        <v>165.04050443170107</v>
      </c>
      <c r="J184" s="27">
        <f t="shared" si="20"/>
        <v>154.98230633229736</v>
      </c>
      <c r="K184" s="27">
        <f t="shared" si="20"/>
        <v>16.850505533112823</v>
      </c>
      <c r="L184" s="27">
        <f t="shared" si="20"/>
        <v>0</v>
      </c>
      <c r="M184" s="28">
        <f t="shared" si="16"/>
        <v>166.31898247531319</v>
      </c>
    </row>
    <row r="185" spans="3:14">
      <c r="C185" s="25">
        <f t="shared" si="17"/>
        <v>126</v>
      </c>
      <c r="D185" s="26">
        <f t="shared" si="20"/>
        <v>83.593239858291113</v>
      </c>
      <c r="E185" s="27">
        <f t="shared" si="20"/>
        <v>98.842907500611489</v>
      </c>
      <c r="F185" s="27">
        <f t="shared" si="20"/>
        <v>115.49671210516897</v>
      </c>
      <c r="G185" s="27">
        <f t="shared" si="20"/>
        <v>133.42488147026074</v>
      </c>
      <c r="H185" s="27">
        <f t="shared" si="20"/>
        <v>151.49205671112233</v>
      </c>
      <c r="I185" s="27">
        <f t="shared" si="20"/>
        <v>164.92225785608167</v>
      </c>
      <c r="J185" s="27">
        <f t="shared" si="20"/>
        <v>153.71003488718998</v>
      </c>
      <c r="K185" s="27">
        <f t="shared" si="20"/>
        <v>11.404539979822061</v>
      </c>
      <c r="L185" s="27">
        <f t="shared" si="20"/>
        <v>0</v>
      </c>
      <c r="M185" s="28">
        <f t="shared" si="16"/>
        <v>165.98375644874577</v>
      </c>
    </row>
    <row r="186" spans="3:14">
      <c r="C186" s="25">
        <f t="shared" si="17"/>
        <v>127</v>
      </c>
      <c r="D186" s="26">
        <f t="shared" si="20"/>
        <v>83.917445557720924</v>
      </c>
      <c r="E186" s="27">
        <f t="shared" si="20"/>
        <v>99.216856518560718</v>
      </c>
      <c r="F186" s="27">
        <f t="shared" si="20"/>
        <v>115.89778566014003</v>
      </c>
      <c r="G186" s="27">
        <f t="shared" si="20"/>
        <v>133.80534367668926</v>
      </c>
      <c r="H186" s="27">
        <f t="shared" si="20"/>
        <v>151.74470792086785</v>
      </c>
      <c r="I186" s="27">
        <f t="shared" si="20"/>
        <v>164.78117682631819</v>
      </c>
      <c r="J186" s="27">
        <f t="shared" si="20"/>
        <v>152.39788836437191</v>
      </c>
      <c r="K186" s="27">
        <f t="shared" si="20"/>
        <v>5.8699907821255692</v>
      </c>
      <c r="L186" s="27">
        <f t="shared" si="20"/>
        <v>0</v>
      </c>
      <c r="M186" s="28">
        <f t="shared" si="16"/>
        <v>165.64585929846066</v>
      </c>
    </row>
    <row r="187" spans="3:14">
      <c r="C187" s="25">
        <f t="shared" si="17"/>
        <v>128</v>
      </c>
      <c r="D187" s="26">
        <f t="shared" ref="D187:L202" si="21">IF($C187*TAN(D$58)-0.5*9.81*$C187^2/($C$6*COS(D$58))^2&lt;0,0,$C187*TAN(D$58)-0.5*9.81*$C187^2/($C$6*COS(D$58))^2)</f>
        <v>84.236309009715399</v>
      </c>
      <c r="E187" s="27">
        <f t="shared" si="21"/>
        <v>99.584340678212385</v>
      </c>
      <c r="F187" s="27">
        <f t="shared" si="21"/>
        <v>116.29074004948443</v>
      </c>
      <c r="G187" s="27">
        <f t="shared" si="21"/>
        <v>134.17512138824708</v>
      </c>
      <c r="H187" s="27">
        <f t="shared" si="21"/>
        <v>151.98240374950063</v>
      </c>
      <c r="I187" s="27">
        <f t="shared" si="21"/>
        <v>164.61726134241076</v>
      </c>
      <c r="J187" s="27">
        <f t="shared" si="21"/>
        <v>151.04586676384343</v>
      </c>
      <c r="K187" s="27">
        <f t="shared" si="21"/>
        <v>0.24685794002357397</v>
      </c>
      <c r="L187" s="27">
        <f t="shared" si="21"/>
        <v>0</v>
      </c>
      <c r="M187" s="28">
        <f t="shared" si="16"/>
        <v>165.30529102445792</v>
      </c>
    </row>
    <row r="188" spans="3:14">
      <c r="C188" s="25">
        <f t="shared" si="17"/>
        <v>129</v>
      </c>
      <c r="D188" s="26">
        <f t="shared" si="21"/>
        <v>84.549830214274508</v>
      </c>
      <c r="E188" s="27">
        <f t="shared" si="21"/>
        <v>99.945359979566433</v>
      </c>
      <c r="F188" s="27">
        <f t="shared" si="21"/>
        <v>116.67557527320217</v>
      </c>
      <c r="G188" s="27">
        <f t="shared" si="21"/>
        <v>134.53421460493422</v>
      </c>
      <c r="H188" s="27">
        <f t="shared" si="21"/>
        <v>152.20514419702064</v>
      </c>
      <c r="I188" s="27">
        <f t="shared" si="21"/>
        <v>164.43051140435932</v>
      </c>
      <c r="J188" s="27">
        <f t="shared" si="21"/>
        <v>149.65397008560433</v>
      </c>
      <c r="K188" s="27">
        <f t="shared" si="21"/>
        <v>0</v>
      </c>
      <c r="L188" s="27">
        <f t="shared" si="21"/>
        <v>0</v>
      </c>
      <c r="M188" s="28">
        <f t="shared" ref="M188:M251" si="22">($C$6^4-9.81^2*C188^2)/(2*9.81*$C$6^2)</f>
        <v>164.96205162673746</v>
      </c>
    </row>
    <row r="189" spans="3:14">
      <c r="C189" s="25">
        <f t="shared" ref="C189:C252" si="23">C188+1</f>
        <v>130</v>
      </c>
      <c r="D189" s="26">
        <f t="shared" si="21"/>
        <v>84.858009171398308</v>
      </c>
      <c r="E189" s="27">
        <f t="shared" si="21"/>
        <v>100.29991442262292</v>
      </c>
      <c r="F189" s="27">
        <f t="shared" si="21"/>
        <v>117.0522913312933</v>
      </c>
      <c r="G189" s="27">
        <f t="shared" si="21"/>
        <v>134.88262332675072</v>
      </c>
      <c r="H189" s="27">
        <f t="shared" si="21"/>
        <v>152.41292926342794</v>
      </c>
      <c r="I189" s="27">
        <f t="shared" si="21"/>
        <v>164.22092701216383</v>
      </c>
      <c r="J189" s="27">
        <f t="shared" si="21"/>
        <v>148.22219832965465</v>
      </c>
      <c r="K189" s="27">
        <f t="shared" si="21"/>
        <v>0</v>
      </c>
      <c r="L189" s="27">
        <f t="shared" si="21"/>
        <v>0</v>
      </c>
      <c r="M189" s="28">
        <f t="shared" si="22"/>
        <v>164.61614110529936</v>
      </c>
    </row>
    <row r="190" spans="3:14">
      <c r="C190" s="25">
        <f t="shared" si="23"/>
        <v>131</v>
      </c>
      <c r="D190" s="26">
        <f t="shared" si="21"/>
        <v>85.160845881086772</v>
      </c>
      <c r="E190" s="27">
        <f t="shared" si="21"/>
        <v>100.64800400738181</v>
      </c>
      <c r="F190" s="27">
        <f t="shared" si="21"/>
        <v>117.42088822375776</v>
      </c>
      <c r="G190" s="27">
        <f t="shared" si="21"/>
        <v>135.22034755369651</v>
      </c>
      <c r="H190" s="27">
        <f t="shared" si="21"/>
        <v>152.60575894872238</v>
      </c>
      <c r="I190" s="27">
        <f t="shared" si="21"/>
        <v>163.98850816582433</v>
      </c>
      <c r="J190" s="27">
        <f t="shared" si="21"/>
        <v>146.75055149599439</v>
      </c>
      <c r="K190" s="27">
        <f t="shared" si="21"/>
        <v>0</v>
      </c>
      <c r="L190" s="27">
        <f t="shared" si="21"/>
        <v>0</v>
      </c>
      <c r="M190" s="28">
        <f t="shared" si="22"/>
        <v>164.26755946014359</v>
      </c>
    </row>
    <row r="191" spans="3:14">
      <c r="C191" s="25">
        <f t="shared" si="23"/>
        <v>132</v>
      </c>
      <c r="D191" s="26">
        <f t="shared" si="21"/>
        <v>85.458340343339898</v>
      </c>
      <c r="E191" s="27">
        <f t="shared" si="21"/>
        <v>100.98962873384311</v>
      </c>
      <c r="F191" s="27">
        <f t="shared" si="21"/>
        <v>117.78136595059556</v>
      </c>
      <c r="G191" s="27">
        <f t="shared" si="21"/>
        <v>135.54738728577161</v>
      </c>
      <c r="H191" s="27">
        <f t="shared" si="21"/>
        <v>152.78363325290411</v>
      </c>
      <c r="I191" s="27">
        <f t="shared" si="21"/>
        <v>163.73325486534085</v>
      </c>
      <c r="J191" s="27">
        <f t="shared" si="21"/>
        <v>145.23902958462361</v>
      </c>
      <c r="K191" s="27">
        <f t="shared" si="21"/>
        <v>0</v>
      </c>
      <c r="L191" s="27">
        <f t="shared" si="21"/>
        <v>0</v>
      </c>
      <c r="M191" s="28">
        <f t="shared" si="22"/>
        <v>163.91630669127017</v>
      </c>
    </row>
    <row r="192" spans="3:14">
      <c r="C192" s="25">
        <f t="shared" si="23"/>
        <v>133</v>
      </c>
      <c r="D192" s="26">
        <f t="shared" si="21"/>
        <v>85.750492558157674</v>
      </c>
      <c r="E192" s="27">
        <f t="shared" si="21"/>
        <v>101.32478860200682</v>
      </c>
      <c r="F192" s="27">
        <f t="shared" si="21"/>
        <v>118.13372451180675</v>
      </c>
      <c r="G192" s="27">
        <f t="shared" si="21"/>
        <v>135.86374252297608</v>
      </c>
      <c r="H192" s="27">
        <f t="shared" si="21"/>
        <v>152.9465521759731</v>
      </c>
      <c r="I192" s="27">
        <f t="shared" si="21"/>
        <v>163.45516711071329</v>
      </c>
      <c r="J192" s="27">
        <f t="shared" si="21"/>
        <v>143.6876325955422</v>
      </c>
      <c r="K192" s="27">
        <f t="shared" si="21"/>
        <v>0</v>
      </c>
      <c r="L192" s="27">
        <f t="shared" si="21"/>
        <v>0</v>
      </c>
      <c r="M192" s="28">
        <f t="shared" si="22"/>
        <v>163.56238279867904</v>
      </c>
      <c r="N192" s="30"/>
    </row>
    <row r="193" spans="3:14">
      <c r="C193" s="25">
        <f t="shared" si="23"/>
        <v>134</v>
      </c>
      <c r="D193" s="26">
        <f t="shared" si="21"/>
        <v>86.037302525540127</v>
      </c>
      <c r="E193" s="27">
        <f t="shared" si="21"/>
        <v>101.65348361187293</v>
      </c>
      <c r="F193" s="27">
        <f t="shared" si="21"/>
        <v>118.47796390739124</v>
      </c>
      <c r="G193" s="27">
        <f t="shared" si="21"/>
        <v>136.16941326530983</v>
      </c>
      <c r="H193" s="27">
        <f t="shared" si="21"/>
        <v>153.09451571792931</v>
      </c>
      <c r="I193" s="27">
        <f t="shared" si="21"/>
        <v>163.15424490194175</v>
      </c>
      <c r="J193" s="27">
        <f t="shared" si="21"/>
        <v>142.09636052875027</v>
      </c>
      <c r="K193" s="27">
        <f t="shared" si="21"/>
        <v>0</v>
      </c>
      <c r="L193" s="27">
        <f t="shared" si="21"/>
        <v>0</v>
      </c>
      <c r="M193" s="28">
        <f t="shared" si="22"/>
        <v>163.20578778237029</v>
      </c>
      <c r="N193" s="30"/>
    </row>
    <row r="194" spans="3:14">
      <c r="C194" s="25">
        <f t="shared" si="23"/>
        <v>135</v>
      </c>
      <c r="D194" s="26">
        <f t="shared" si="21"/>
        <v>86.318770245487229</v>
      </c>
      <c r="E194" s="27">
        <f t="shared" si="21"/>
        <v>101.97571376344148</v>
      </c>
      <c r="F194" s="27">
        <f t="shared" si="21"/>
        <v>118.8140841373491</v>
      </c>
      <c r="G194" s="27">
        <f t="shared" si="21"/>
        <v>136.46439951277293</v>
      </c>
      <c r="H194" s="27">
        <f t="shared" si="21"/>
        <v>153.22752387877279</v>
      </c>
      <c r="I194" s="27">
        <f t="shared" si="21"/>
        <v>162.83048823902621</v>
      </c>
      <c r="J194" s="27">
        <f t="shared" si="21"/>
        <v>140.46521338424776</v>
      </c>
      <c r="K194" s="27">
        <f t="shared" si="21"/>
        <v>0</v>
      </c>
      <c r="L194" s="27">
        <f t="shared" si="21"/>
        <v>0</v>
      </c>
      <c r="M194" s="28">
        <f t="shared" si="22"/>
        <v>162.84652164234384</v>
      </c>
    </row>
    <row r="195" spans="3:14">
      <c r="C195" s="25">
        <f t="shared" si="23"/>
        <v>136</v>
      </c>
      <c r="D195" s="26">
        <f t="shared" si="21"/>
        <v>86.594895717999009</v>
      </c>
      <c r="E195" s="27">
        <f t="shared" si="21"/>
        <v>102.2914790567124</v>
      </c>
      <c r="F195" s="27">
        <f t="shared" si="21"/>
        <v>119.1420852016803</v>
      </c>
      <c r="G195" s="27">
        <f t="shared" si="21"/>
        <v>136.74870126536533</v>
      </c>
      <c r="H195" s="27">
        <f t="shared" si="21"/>
        <v>153.34557665850343</v>
      </c>
      <c r="I195" s="27">
        <f t="shared" si="21"/>
        <v>162.48389712196661</v>
      </c>
      <c r="J195" s="27">
        <f t="shared" si="21"/>
        <v>138.79419116203462</v>
      </c>
      <c r="K195" s="27">
        <f t="shared" si="21"/>
        <v>0</v>
      </c>
      <c r="L195" s="27">
        <f t="shared" si="21"/>
        <v>0</v>
      </c>
      <c r="M195" s="28">
        <f t="shared" si="22"/>
        <v>162.48458437859972</v>
      </c>
    </row>
    <row r="196" spans="3:14">
      <c r="C196" s="25">
        <f t="shared" si="23"/>
        <v>137</v>
      </c>
      <c r="D196" s="26">
        <f t="shared" si="21"/>
        <v>86.865678943075437</v>
      </c>
      <c r="E196" s="27">
        <f t="shared" si="21"/>
        <v>102.60077949168576</v>
      </c>
      <c r="F196" s="27">
        <f t="shared" si="21"/>
        <v>119.46196710038488</v>
      </c>
      <c r="G196" s="27">
        <f t="shared" si="21"/>
        <v>137.02231852308711</v>
      </c>
      <c r="H196" s="27">
        <f t="shared" si="21"/>
        <v>153.44867405712139</v>
      </c>
      <c r="I196" s="27">
        <f t="shared" si="21"/>
        <v>162.11447155076303</v>
      </c>
      <c r="J196" s="27">
        <f t="shared" si="21"/>
        <v>137.08329386211096</v>
      </c>
      <c r="K196" s="27">
        <f t="shared" si="21"/>
        <v>0</v>
      </c>
      <c r="L196" s="27">
        <f t="shared" si="21"/>
        <v>0</v>
      </c>
      <c r="M196" s="28">
        <f t="shared" si="22"/>
        <v>162.11997599113792</v>
      </c>
    </row>
    <row r="197" spans="3:14">
      <c r="C197" s="25">
        <f t="shared" si="23"/>
        <v>138</v>
      </c>
      <c r="D197" s="26">
        <f t="shared" si="21"/>
        <v>87.131119920716529</v>
      </c>
      <c r="E197" s="27">
        <f t="shared" si="21"/>
        <v>102.90361506836153</v>
      </c>
      <c r="F197" s="27">
        <f t="shared" si="21"/>
        <v>119.7737298334628</v>
      </c>
      <c r="G197" s="27">
        <f t="shared" si="21"/>
        <v>137.28525128593816</v>
      </c>
      <c r="H197" s="27">
        <f t="shared" si="21"/>
        <v>153.53681607462659</v>
      </c>
      <c r="I197" s="27">
        <f t="shared" si="21"/>
        <v>161.72221152541542</v>
      </c>
      <c r="J197" s="27">
        <f t="shared" si="21"/>
        <v>135.33252148447673</v>
      </c>
      <c r="K197" s="27">
        <f t="shared" si="21"/>
        <v>0</v>
      </c>
      <c r="L197" s="27">
        <f t="shared" si="21"/>
        <v>0</v>
      </c>
      <c r="M197" s="28">
        <f t="shared" si="22"/>
        <v>161.75269647995847</v>
      </c>
    </row>
    <row r="198" spans="3:14">
      <c r="C198" s="25">
        <f t="shared" si="23"/>
        <v>139</v>
      </c>
      <c r="D198" s="26">
        <f t="shared" si="21"/>
        <v>87.391218650922298</v>
      </c>
      <c r="E198" s="27">
        <f t="shared" si="21"/>
        <v>103.19998578673972</v>
      </c>
      <c r="F198" s="27">
        <f t="shared" si="21"/>
        <v>120.07737340091406</v>
      </c>
      <c r="G198" s="27">
        <f t="shared" si="21"/>
        <v>137.53749955391856</v>
      </c>
      <c r="H198" s="27">
        <f t="shared" si="21"/>
        <v>153.61000271101901</v>
      </c>
      <c r="I198" s="27">
        <f t="shared" si="21"/>
        <v>161.30711704592377</v>
      </c>
      <c r="J198" s="27">
        <f t="shared" si="21"/>
        <v>133.54187402913203</v>
      </c>
      <c r="K198" s="27">
        <f t="shared" si="21"/>
        <v>0</v>
      </c>
      <c r="L198" s="27">
        <f t="shared" si="21"/>
        <v>0</v>
      </c>
      <c r="M198" s="28">
        <f t="shared" si="22"/>
        <v>161.38274584506135</v>
      </c>
    </row>
    <row r="199" spans="3:14">
      <c r="C199" s="25">
        <f t="shared" si="23"/>
        <v>140</v>
      </c>
      <c r="D199" s="26">
        <f t="shared" si="21"/>
        <v>87.645975133692716</v>
      </c>
      <c r="E199" s="27">
        <f t="shared" si="21"/>
        <v>103.4898916468203</v>
      </c>
      <c r="F199" s="27">
        <f t="shared" si="21"/>
        <v>120.37289780273869</v>
      </c>
      <c r="G199" s="27">
        <f t="shared" si="21"/>
        <v>137.7790633270283</v>
      </c>
      <c r="H199" s="27">
        <f t="shared" si="21"/>
        <v>153.66823396629863</v>
      </c>
      <c r="I199" s="27">
        <f t="shared" si="21"/>
        <v>160.86918811228816</v>
      </c>
      <c r="J199" s="27">
        <f t="shared" si="21"/>
        <v>131.71135149607665</v>
      </c>
      <c r="K199" s="27">
        <f t="shared" si="21"/>
        <v>0</v>
      </c>
      <c r="L199" s="27">
        <f t="shared" si="21"/>
        <v>0</v>
      </c>
      <c r="M199" s="28">
        <f t="shared" si="22"/>
        <v>161.01012408644655</v>
      </c>
    </row>
    <row r="200" spans="3:14">
      <c r="C200" s="25">
        <f t="shared" si="23"/>
        <v>141</v>
      </c>
      <c r="D200" s="26">
        <f t="shared" si="21"/>
        <v>87.895389369027797</v>
      </c>
      <c r="E200" s="27">
        <f t="shared" si="21"/>
        <v>103.7733326486033</v>
      </c>
      <c r="F200" s="27">
        <f t="shared" si="21"/>
        <v>120.66030303893665</v>
      </c>
      <c r="G200" s="27">
        <f t="shared" si="21"/>
        <v>138.00994260526733</v>
      </c>
      <c r="H200" s="27">
        <f t="shared" si="21"/>
        <v>153.71150984046554</v>
      </c>
      <c r="I200" s="27">
        <f t="shared" si="21"/>
        <v>160.40842472450851</v>
      </c>
      <c r="J200" s="27">
        <f t="shared" si="21"/>
        <v>129.84095388531068</v>
      </c>
      <c r="K200" s="27">
        <f t="shared" si="21"/>
        <v>0</v>
      </c>
      <c r="L200" s="27">
        <f t="shared" si="21"/>
        <v>0</v>
      </c>
      <c r="M200" s="28">
        <f t="shared" si="22"/>
        <v>160.63483120411411</v>
      </c>
    </row>
    <row r="201" spans="3:14">
      <c r="C201" s="25">
        <f t="shared" si="23"/>
        <v>142</v>
      </c>
      <c r="D201" s="26">
        <f t="shared" si="21"/>
        <v>88.139461356927541</v>
      </c>
      <c r="E201" s="27">
        <f t="shared" si="21"/>
        <v>104.05030879208871</v>
      </c>
      <c r="F201" s="27">
        <f t="shared" si="21"/>
        <v>120.93958910950798</v>
      </c>
      <c r="G201" s="27">
        <f t="shared" si="21"/>
        <v>138.23013738863568</v>
      </c>
      <c r="H201" s="27">
        <f t="shared" si="21"/>
        <v>153.73983033351971</v>
      </c>
      <c r="I201" s="27">
        <f t="shared" si="21"/>
        <v>159.92482688258488</v>
      </c>
      <c r="J201" s="27">
        <f t="shared" si="21"/>
        <v>127.93068119683426</v>
      </c>
      <c r="K201" s="27">
        <f t="shared" si="21"/>
        <v>0</v>
      </c>
      <c r="L201" s="27">
        <f t="shared" si="21"/>
        <v>0</v>
      </c>
      <c r="M201" s="28">
        <f t="shared" si="22"/>
        <v>160.25686719806399</v>
      </c>
    </row>
    <row r="202" spans="3:14">
      <c r="C202" s="25">
        <f t="shared" si="23"/>
        <v>143</v>
      </c>
      <c r="D202" s="26">
        <f t="shared" si="21"/>
        <v>88.378191097391962</v>
      </c>
      <c r="E202" s="27">
        <f t="shared" si="21"/>
        <v>104.32082007727654</v>
      </c>
      <c r="F202" s="27">
        <f t="shared" si="21"/>
        <v>121.21075601445267</v>
      </c>
      <c r="G202" s="27">
        <f t="shared" si="21"/>
        <v>138.43964767713339</v>
      </c>
      <c r="H202" s="27">
        <f t="shared" si="21"/>
        <v>153.75319544546107</v>
      </c>
      <c r="I202" s="27">
        <f t="shared" si="21"/>
        <v>159.41839458651714</v>
      </c>
      <c r="J202" s="27">
        <f t="shared" si="21"/>
        <v>125.9805334306472</v>
      </c>
      <c r="K202" s="27">
        <f t="shared" si="21"/>
        <v>0</v>
      </c>
      <c r="L202" s="27">
        <f t="shared" si="21"/>
        <v>0</v>
      </c>
      <c r="M202" s="28">
        <f t="shared" si="22"/>
        <v>159.87623206829619</v>
      </c>
    </row>
    <row r="203" spans="3:14">
      <c r="C203" s="25">
        <f t="shared" si="23"/>
        <v>144</v>
      </c>
      <c r="D203" s="26">
        <f t="shared" ref="D203:L218" si="24">IF($C203*TAN(D$58)-0.5*9.81*$C203^2/($C$6*COS(D$58))^2&lt;0,0,$C203*TAN(D$58)-0.5*9.81*$C203^2/($C$6*COS(D$58))^2)</f>
        <v>88.611578590421033</v>
      </c>
      <c r="E203" s="27">
        <f t="shared" si="24"/>
        <v>104.58486650416677</v>
      </c>
      <c r="F203" s="27">
        <f t="shared" si="24"/>
        <v>121.47380375377068</v>
      </c>
      <c r="G203" s="27">
        <f t="shared" si="24"/>
        <v>138.63847347076043</v>
      </c>
      <c r="H203" s="27">
        <f t="shared" si="24"/>
        <v>153.75160517628973</v>
      </c>
      <c r="I203" s="27">
        <f t="shared" si="24"/>
        <v>158.88912783630545</v>
      </c>
      <c r="J203" s="27">
        <f t="shared" si="24"/>
        <v>123.99051058674951</v>
      </c>
      <c r="K203" s="27">
        <f t="shared" si="24"/>
        <v>0</v>
      </c>
      <c r="L203" s="27">
        <f t="shared" si="24"/>
        <v>0</v>
      </c>
      <c r="M203" s="28">
        <f t="shared" si="22"/>
        <v>159.49292581481072</v>
      </c>
    </row>
    <row r="204" spans="3:14">
      <c r="C204" s="25">
        <f t="shared" si="23"/>
        <v>145</v>
      </c>
      <c r="D204" s="26">
        <f t="shared" si="24"/>
        <v>88.839623836014766</v>
      </c>
      <c r="E204" s="27">
        <f t="shared" si="24"/>
        <v>104.84244807275942</v>
      </c>
      <c r="F204" s="27">
        <f t="shared" si="24"/>
        <v>121.72873232746205</v>
      </c>
      <c r="G204" s="27">
        <f t="shared" si="24"/>
        <v>138.82661476951677</v>
      </c>
      <c r="H204" s="27">
        <f t="shared" si="24"/>
        <v>153.73505952600553</v>
      </c>
      <c r="I204" s="27">
        <f t="shared" si="24"/>
        <v>158.33702663194975</v>
      </c>
      <c r="J204" s="27">
        <f t="shared" si="24"/>
        <v>121.96061266514141</v>
      </c>
      <c r="K204" s="27">
        <f t="shared" si="24"/>
        <v>0</v>
      </c>
      <c r="L204" s="27">
        <f t="shared" si="24"/>
        <v>0</v>
      </c>
      <c r="M204" s="28">
        <f t="shared" si="22"/>
        <v>159.1069484376076</v>
      </c>
    </row>
    <row r="205" spans="3:14">
      <c r="C205" s="25">
        <f t="shared" si="23"/>
        <v>146</v>
      </c>
      <c r="D205" s="26">
        <f t="shared" si="24"/>
        <v>89.062326834173149</v>
      </c>
      <c r="E205" s="27">
        <f t="shared" si="24"/>
        <v>105.09356478305448</v>
      </c>
      <c r="F205" s="27">
        <f t="shared" si="24"/>
        <v>121.97554173552676</v>
      </c>
      <c r="G205" s="27">
        <f t="shared" si="24"/>
        <v>139.00407157340243</v>
      </c>
      <c r="H205" s="27">
        <f t="shared" si="24"/>
        <v>153.70355849460864</v>
      </c>
      <c r="I205" s="27">
        <f t="shared" si="24"/>
        <v>157.76209097344994</v>
      </c>
      <c r="J205" s="27">
        <f t="shared" si="24"/>
        <v>119.89083966582257</v>
      </c>
      <c r="K205" s="27">
        <f t="shared" si="24"/>
        <v>0</v>
      </c>
      <c r="L205" s="27">
        <f t="shared" si="24"/>
        <v>0</v>
      </c>
      <c r="M205" s="28">
        <f t="shared" si="22"/>
        <v>158.7182999366868</v>
      </c>
    </row>
    <row r="206" spans="3:14">
      <c r="C206" s="25">
        <f t="shared" si="23"/>
        <v>147</v>
      </c>
      <c r="D206" s="26">
        <f t="shared" si="24"/>
        <v>89.279687584896223</v>
      </c>
      <c r="E206" s="27">
        <f t="shared" si="24"/>
        <v>105.33821663505194</v>
      </c>
      <c r="F206" s="27">
        <f t="shared" si="24"/>
        <v>122.21423197796487</v>
      </c>
      <c r="G206" s="27">
        <f t="shared" si="24"/>
        <v>139.17084388241744</v>
      </c>
      <c r="H206" s="27">
        <f t="shared" si="24"/>
        <v>153.65710208209902</v>
      </c>
      <c r="I206" s="27">
        <f t="shared" si="24"/>
        <v>157.16432086080624</v>
      </c>
      <c r="J206" s="27">
        <f t="shared" si="24"/>
        <v>117.78119158879321</v>
      </c>
      <c r="K206" s="27">
        <f t="shared" si="24"/>
        <v>0</v>
      </c>
      <c r="L206" s="27">
        <f t="shared" si="24"/>
        <v>0</v>
      </c>
      <c r="M206" s="28">
        <f t="shared" si="22"/>
        <v>158.32698031204833</v>
      </c>
    </row>
    <row r="207" spans="3:14">
      <c r="C207" s="25">
        <f t="shared" si="23"/>
        <v>148</v>
      </c>
      <c r="D207" s="26">
        <f t="shared" si="24"/>
        <v>89.491706088183946</v>
      </c>
      <c r="E207" s="27">
        <f t="shared" si="24"/>
        <v>105.57640362875182</v>
      </c>
      <c r="F207" s="27">
        <f t="shared" si="24"/>
        <v>122.44480305477629</v>
      </c>
      <c r="G207" s="27">
        <f t="shared" si="24"/>
        <v>139.32693169656176</v>
      </c>
      <c r="H207" s="27">
        <f t="shared" si="24"/>
        <v>153.59569028847659</v>
      </c>
      <c r="I207" s="27">
        <f t="shared" si="24"/>
        <v>156.54371629401848</v>
      </c>
      <c r="J207" s="27">
        <f t="shared" si="24"/>
        <v>115.63166843405338</v>
      </c>
      <c r="K207" s="27">
        <f t="shared" si="24"/>
        <v>0</v>
      </c>
      <c r="L207" s="27">
        <f t="shared" si="24"/>
        <v>0</v>
      </c>
      <c r="M207" s="28">
        <f t="shared" si="22"/>
        <v>157.93298956369219</v>
      </c>
    </row>
    <row r="208" spans="3:14">
      <c r="C208" s="25">
        <f t="shared" si="23"/>
        <v>149</v>
      </c>
      <c r="D208" s="26">
        <f t="shared" si="24"/>
        <v>89.698382344036332</v>
      </c>
      <c r="E208" s="27">
        <f t="shared" si="24"/>
        <v>105.80812576415411</v>
      </c>
      <c r="F208" s="27">
        <f t="shared" si="24"/>
        <v>122.66725496596106</v>
      </c>
      <c r="G208" s="27">
        <f t="shared" si="24"/>
        <v>139.47233501583543</v>
      </c>
      <c r="H208" s="27">
        <f t="shared" si="24"/>
        <v>153.51932311374145</v>
      </c>
      <c r="I208" s="27">
        <f t="shared" si="24"/>
        <v>155.90027727308666</v>
      </c>
      <c r="J208" s="27">
        <f t="shared" si="24"/>
        <v>113.44227020160292</v>
      </c>
      <c r="K208" s="27">
        <f t="shared" si="24"/>
        <v>0</v>
      </c>
      <c r="L208" s="27">
        <f t="shared" si="24"/>
        <v>0</v>
      </c>
      <c r="M208" s="28">
        <f t="shared" si="22"/>
        <v>157.5363276916184</v>
      </c>
    </row>
    <row r="209" spans="3:13">
      <c r="C209" s="25">
        <f t="shared" si="23"/>
        <v>150</v>
      </c>
      <c r="D209" s="26">
        <f t="shared" si="24"/>
        <v>89.899716352453382</v>
      </c>
      <c r="E209" s="27">
        <f t="shared" si="24"/>
        <v>106.03338304125882</v>
      </c>
      <c r="F209" s="27">
        <f t="shared" si="24"/>
        <v>122.88158771151922</v>
      </c>
      <c r="G209" s="27">
        <f t="shared" si="24"/>
        <v>139.60705384023836</v>
      </c>
      <c r="H209" s="27">
        <f t="shared" si="24"/>
        <v>153.42800055789345</v>
      </c>
      <c r="I209" s="27">
        <f t="shared" si="24"/>
        <v>155.23400379801086</v>
      </c>
      <c r="J209" s="27">
        <f t="shared" si="24"/>
        <v>111.21299689144183</v>
      </c>
      <c r="K209" s="27">
        <f t="shared" si="24"/>
        <v>0</v>
      </c>
      <c r="L209" s="27">
        <f t="shared" si="24"/>
        <v>0</v>
      </c>
      <c r="M209" s="28">
        <f t="shared" si="22"/>
        <v>157.1369946958269</v>
      </c>
    </row>
    <row r="210" spans="3:13">
      <c r="C210" s="25">
        <f t="shared" si="23"/>
        <v>151</v>
      </c>
      <c r="D210" s="26">
        <f t="shared" si="24"/>
        <v>90.09570811343508</v>
      </c>
      <c r="E210" s="27">
        <f t="shared" si="24"/>
        <v>106.25217546006593</v>
      </c>
      <c r="F210" s="27">
        <f t="shared" si="24"/>
        <v>123.08780129145069</v>
      </c>
      <c r="G210" s="27">
        <f t="shared" si="24"/>
        <v>139.73108816977069</v>
      </c>
      <c r="H210" s="27">
        <f t="shared" si="24"/>
        <v>153.3217226209328</v>
      </c>
      <c r="I210" s="27">
        <f t="shared" si="24"/>
        <v>154.54489586879106</v>
      </c>
      <c r="J210" s="27">
        <f t="shared" si="24"/>
        <v>108.94384850357028</v>
      </c>
      <c r="K210" s="27">
        <f t="shared" si="24"/>
        <v>0</v>
      </c>
      <c r="L210" s="27">
        <f t="shared" si="24"/>
        <v>0</v>
      </c>
      <c r="M210" s="28">
        <f t="shared" si="22"/>
        <v>156.73499057631776</v>
      </c>
    </row>
    <row r="211" spans="3:13">
      <c r="C211" s="25">
        <f t="shared" si="23"/>
        <v>152</v>
      </c>
      <c r="D211" s="26">
        <f t="shared" si="24"/>
        <v>90.286357626981456</v>
      </c>
      <c r="E211" s="27">
        <f t="shared" si="24"/>
        <v>106.46450302057545</v>
      </c>
      <c r="F211" s="27">
        <f t="shared" si="24"/>
        <v>123.28589570575551</v>
      </c>
      <c r="G211" s="27">
        <f t="shared" si="24"/>
        <v>139.84443800443231</v>
      </c>
      <c r="H211" s="27">
        <f t="shared" si="24"/>
        <v>153.20048930285932</v>
      </c>
      <c r="I211" s="27">
        <f t="shared" si="24"/>
        <v>153.8329534854272</v>
      </c>
      <c r="J211" s="27">
        <f t="shared" si="24"/>
        <v>106.63482503798804</v>
      </c>
      <c r="K211" s="27">
        <f t="shared" si="24"/>
        <v>0</v>
      </c>
      <c r="L211" s="27">
        <f t="shared" si="24"/>
        <v>0</v>
      </c>
      <c r="M211" s="28">
        <f t="shared" si="22"/>
        <v>156.33031533309094</v>
      </c>
    </row>
    <row r="212" spans="3:13">
      <c r="C212" s="25">
        <f t="shared" si="23"/>
        <v>153</v>
      </c>
      <c r="D212" s="26">
        <f t="shared" si="24"/>
        <v>90.471664893092495</v>
      </c>
      <c r="E212" s="27">
        <f t="shared" si="24"/>
        <v>106.67036572278739</v>
      </c>
      <c r="F212" s="27">
        <f t="shared" si="24"/>
        <v>123.47587095443372</v>
      </c>
      <c r="G212" s="27">
        <f t="shared" si="24"/>
        <v>139.94710334422322</v>
      </c>
      <c r="H212" s="27">
        <f t="shared" si="24"/>
        <v>153.06430060367313</v>
      </c>
      <c r="I212" s="27">
        <f t="shared" si="24"/>
        <v>153.09817664791939</v>
      </c>
      <c r="J212" s="27">
        <f t="shared" si="24"/>
        <v>104.28592649469527</v>
      </c>
      <c r="K212" s="27">
        <f t="shared" si="24"/>
        <v>0</v>
      </c>
      <c r="L212" s="27">
        <f t="shared" si="24"/>
        <v>0</v>
      </c>
      <c r="M212" s="28">
        <f t="shared" si="22"/>
        <v>155.92296896614644</v>
      </c>
    </row>
    <row r="213" spans="3:13">
      <c r="C213" s="25">
        <f t="shared" si="23"/>
        <v>154</v>
      </c>
      <c r="D213" s="26">
        <f t="shared" si="24"/>
        <v>90.651629911768197</v>
      </c>
      <c r="E213" s="27">
        <f t="shared" si="24"/>
        <v>106.86976356670174</v>
      </c>
      <c r="F213" s="27">
        <f t="shared" si="24"/>
        <v>123.65772703748524</v>
      </c>
      <c r="G213" s="27">
        <f t="shared" si="24"/>
        <v>140.03908418914352</v>
      </c>
      <c r="H213" s="27">
        <f t="shared" si="24"/>
        <v>152.91315652337417</v>
      </c>
      <c r="I213" s="27">
        <f t="shared" si="24"/>
        <v>152.34056535626752</v>
      </c>
      <c r="J213" s="27">
        <f t="shared" si="24"/>
        <v>101.89715287369205</v>
      </c>
      <c r="K213" s="27">
        <f t="shared" si="24"/>
        <v>0</v>
      </c>
      <c r="L213" s="27">
        <f t="shared" si="24"/>
        <v>0</v>
      </c>
      <c r="M213" s="28">
        <f t="shared" si="22"/>
        <v>155.5129514754843</v>
      </c>
    </row>
    <row r="214" spans="3:13">
      <c r="C214" s="25">
        <f t="shared" si="23"/>
        <v>155</v>
      </c>
      <c r="D214" s="26">
        <f t="shared" si="24"/>
        <v>90.826252683008548</v>
      </c>
      <c r="E214" s="27">
        <f t="shared" si="24"/>
        <v>107.0626965523185</v>
      </c>
      <c r="F214" s="27">
        <f t="shared" si="24"/>
        <v>123.83146395491013</v>
      </c>
      <c r="G214" s="27">
        <f t="shared" si="24"/>
        <v>140.12038053919315</v>
      </c>
      <c r="H214" s="27">
        <f t="shared" si="24"/>
        <v>152.74705706196241</v>
      </c>
      <c r="I214" s="27">
        <f t="shared" si="24"/>
        <v>151.56011961047159</v>
      </c>
      <c r="J214" s="27">
        <f t="shared" si="24"/>
        <v>99.468504174978136</v>
      </c>
      <c r="K214" s="27">
        <f t="shared" si="24"/>
        <v>0</v>
      </c>
      <c r="L214" s="27">
        <f t="shared" si="24"/>
        <v>0</v>
      </c>
      <c r="M214" s="28">
        <f t="shared" si="22"/>
        <v>155.10026286110448</v>
      </c>
    </row>
    <row r="215" spans="3:13">
      <c r="C215" s="25">
        <f t="shared" si="23"/>
        <v>156</v>
      </c>
      <c r="D215" s="26">
        <f t="shared" si="24"/>
        <v>90.995533206813576</v>
      </c>
      <c r="E215" s="27">
        <f t="shared" si="24"/>
        <v>107.24916467963767</v>
      </c>
      <c r="F215" s="27">
        <f t="shared" si="24"/>
        <v>123.99708170670839</v>
      </c>
      <c r="G215" s="27">
        <f t="shared" si="24"/>
        <v>140.19099239437202</v>
      </c>
      <c r="H215" s="27">
        <f t="shared" si="24"/>
        <v>152.56600221943793</v>
      </c>
      <c r="I215" s="27">
        <f t="shared" si="24"/>
        <v>150.75683941053171</v>
      </c>
      <c r="J215" s="27">
        <f t="shared" si="24"/>
        <v>96.999980398553646</v>
      </c>
      <c r="K215" s="27">
        <f t="shared" si="24"/>
        <v>0</v>
      </c>
      <c r="L215" s="27">
        <f t="shared" si="24"/>
        <v>0</v>
      </c>
      <c r="M215" s="28">
        <f t="shared" si="22"/>
        <v>154.68490312300702</v>
      </c>
    </row>
    <row r="216" spans="3:13">
      <c r="C216" s="25">
        <f t="shared" si="23"/>
        <v>157</v>
      </c>
      <c r="D216" s="26">
        <f t="shared" si="24"/>
        <v>91.159471483183268</v>
      </c>
      <c r="E216" s="27">
        <f t="shared" si="24"/>
        <v>107.42916794865926</v>
      </c>
      <c r="F216" s="27">
        <f t="shared" si="24"/>
        <v>124.15458029287997</v>
      </c>
      <c r="G216" s="27">
        <f t="shared" si="24"/>
        <v>140.2509197546803</v>
      </c>
      <c r="H216" s="27">
        <f t="shared" si="24"/>
        <v>152.36999199580072</v>
      </c>
      <c r="I216" s="27">
        <f t="shared" si="24"/>
        <v>149.93072475644783</v>
      </c>
      <c r="J216" s="27">
        <f t="shared" si="24"/>
        <v>94.49158154441875</v>
      </c>
      <c r="K216" s="27">
        <f t="shared" si="24"/>
        <v>0</v>
      </c>
      <c r="L216" s="27">
        <f t="shared" si="24"/>
        <v>0</v>
      </c>
      <c r="M216" s="28">
        <f t="shared" si="22"/>
        <v>154.26687226119182</v>
      </c>
    </row>
    <row r="217" spans="3:13">
      <c r="C217" s="25">
        <f t="shared" si="23"/>
        <v>158</v>
      </c>
      <c r="D217" s="26">
        <f t="shared" si="24"/>
        <v>91.318067512117608</v>
      </c>
      <c r="E217" s="27">
        <f t="shared" si="24"/>
        <v>107.60270635938323</v>
      </c>
      <c r="F217" s="27">
        <f t="shared" si="24"/>
        <v>124.3039597134249</v>
      </c>
      <c r="G217" s="27">
        <f t="shared" si="24"/>
        <v>140.30016262011787</v>
      </c>
      <c r="H217" s="27">
        <f t="shared" si="24"/>
        <v>152.1590263910507</v>
      </c>
      <c r="I217" s="27">
        <f t="shared" si="24"/>
        <v>149.08177564821983</v>
      </c>
      <c r="J217" s="27">
        <f t="shared" si="24"/>
        <v>91.943307612573051</v>
      </c>
      <c r="K217" s="27">
        <f t="shared" si="24"/>
        <v>0</v>
      </c>
      <c r="L217" s="27">
        <f t="shared" si="24"/>
        <v>0</v>
      </c>
      <c r="M217" s="28">
        <f t="shared" si="22"/>
        <v>153.84617027565901</v>
      </c>
    </row>
    <row r="218" spans="3:13">
      <c r="C218" s="25">
        <f t="shared" si="23"/>
        <v>159</v>
      </c>
      <c r="D218" s="26">
        <f t="shared" si="24"/>
        <v>91.471321293616612</v>
      </c>
      <c r="E218" s="27">
        <f t="shared" si="24"/>
        <v>107.76977991180964</v>
      </c>
      <c r="F218" s="27">
        <f t="shared" si="24"/>
        <v>124.4452199683432</v>
      </c>
      <c r="G218" s="27">
        <f t="shared" si="24"/>
        <v>140.33872099068475</v>
      </c>
      <c r="H218" s="27">
        <f t="shared" si="24"/>
        <v>151.93310540518789</v>
      </c>
      <c r="I218" s="27">
        <f t="shared" si="24"/>
        <v>148.20999208584789</v>
      </c>
      <c r="J218" s="27">
        <f t="shared" si="24"/>
        <v>89.355158603016889</v>
      </c>
      <c r="K218" s="27">
        <f t="shared" si="24"/>
        <v>0</v>
      </c>
      <c r="L218" s="27">
        <f t="shared" si="24"/>
        <v>0</v>
      </c>
      <c r="M218" s="28">
        <f t="shared" si="22"/>
        <v>153.42279716640851</v>
      </c>
    </row>
    <row r="219" spans="3:13">
      <c r="C219" s="25">
        <f t="shared" si="23"/>
        <v>160</v>
      </c>
      <c r="D219" s="26">
        <f t="shared" ref="D219:L234" si="25">IF($C219*TAN(D$58)-0.5*9.81*$C219^2/($C$6*COS(D$58))^2&lt;0,0,$C219*TAN(D$58)-0.5*9.81*$C219^2/($C$6*COS(D$58))^2)</f>
        <v>91.619232827680293</v>
      </c>
      <c r="E219" s="27">
        <f t="shared" si="25"/>
        <v>107.93038860593846</v>
      </c>
      <c r="F219" s="27">
        <f t="shared" si="25"/>
        <v>124.57836105763487</v>
      </c>
      <c r="G219" s="27">
        <f t="shared" si="25"/>
        <v>140.36659486638098</v>
      </c>
      <c r="H219" s="27">
        <f t="shared" si="25"/>
        <v>151.69222903821239</v>
      </c>
      <c r="I219" s="27">
        <f t="shared" si="25"/>
        <v>147.31537406933199</v>
      </c>
      <c r="J219" s="27">
        <f t="shared" si="25"/>
        <v>86.727134515750322</v>
      </c>
      <c r="K219" s="27">
        <f t="shared" si="25"/>
        <v>0</v>
      </c>
      <c r="L219" s="27">
        <f t="shared" si="25"/>
        <v>0</v>
      </c>
      <c r="M219" s="28">
        <f t="shared" si="22"/>
        <v>152.99675293344035</v>
      </c>
    </row>
    <row r="220" spans="3:13">
      <c r="C220" s="25">
        <f t="shared" si="23"/>
        <v>161</v>
      </c>
      <c r="D220" s="26">
        <f t="shared" si="25"/>
        <v>91.761802114308622</v>
      </c>
      <c r="E220" s="27">
        <f t="shared" si="25"/>
        <v>108.08453244176965</v>
      </c>
      <c r="F220" s="27">
        <f t="shared" si="25"/>
        <v>124.70338298129985</v>
      </c>
      <c r="G220" s="27">
        <f t="shared" si="25"/>
        <v>140.38378424720656</v>
      </c>
      <c r="H220" s="27">
        <f t="shared" si="25"/>
        <v>151.43639729012412</v>
      </c>
      <c r="I220" s="27">
        <f t="shared" si="25"/>
        <v>146.39792159867193</v>
      </c>
      <c r="J220" s="27">
        <f t="shared" si="25"/>
        <v>84.059235350772951</v>
      </c>
      <c r="K220" s="27">
        <f t="shared" si="25"/>
        <v>0</v>
      </c>
      <c r="L220" s="27">
        <f t="shared" si="25"/>
        <v>0</v>
      </c>
      <c r="M220" s="28">
        <f t="shared" si="22"/>
        <v>152.56803757675451</v>
      </c>
    </row>
    <row r="221" spans="3:13">
      <c r="C221" s="25">
        <f t="shared" si="23"/>
        <v>162</v>
      </c>
      <c r="D221" s="26">
        <f t="shared" si="25"/>
        <v>91.899029153501615</v>
      </c>
      <c r="E221" s="27">
        <f t="shared" si="25"/>
        <v>108.2322114193033</v>
      </c>
      <c r="F221" s="27">
        <f t="shared" si="25"/>
        <v>124.82028573933819</v>
      </c>
      <c r="G221" s="27">
        <f t="shared" si="25"/>
        <v>140.39028913316139</v>
      </c>
      <c r="H221" s="27">
        <f t="shared" si="25"/>
        <v>151.16561016092308</v>
      </c>
      <c r="I221" s="27">
        <f t="shared" si="25"/>
        <v>145.45763467386797</v>
      </c>
      <c r="J221" s="27">
        <f t="shared" si="25"/>
        <v>81.351461108085005</v>
      </c>
      <c r="K221" s="27">
        <f t="shared" si="25"/>
        <v>0</v>
      </c>
      <c r="L221" s="27">
        <f t="shared" si="25"/>
        <v>0</v>
      </c>
      <c r="M221" s="28">
        <f t="shared" si="22"/>
        <v>152.13665109635102</v>
      </c>
    </row>
    <row r="222" spans="3:13">
      <c r="C222" s="25">
        <f t="shared" si="23"/>
        <v>163</v>
      </c>
      <c r="D222" s="26">
        <f t="shared" si="25"/>
        <v>92.030913945259286</v>
      </c>
      <c r="E222" s="27">
        <f t="shared" si="25"/>
        <v>108.37342553853934</v>
      </c>
      <c r="F222" s="27">
        <f t="shared" si="25"/>
        <v>124.9290693317499</v>
      </c>
      <c r="G222" s="27">
        <f t="shared" si="25"/>
        <v>140.3861095242456</v>
      </c>
      <c r="H222" s="27">
        <f t="shared" si="25"/>
        <v>150.8798676506093</v>
      </c>
      <c r="I222" s="27">
        <f t="shared" si="25"/>
        <v>144.49451329491995</v>
      </c>
      <c r="J222" s="27">
        <f t="shared" si="25"/>
        <v>78.603811787686709</v>
      </c>
      <c r="K222" s="27">
        <f t="shared" si="25"/>
        <v>0</v>
      </c>
      <c r="L222" s="27">
        <f t="shared" si="25"/>
        <v>0</v>
      </c>
      <c r="M222" s="28">
        <f t="shared" si="22"/>
        <v>151.70259349222985</v>
      </c>
    </row>
    <row r="223" spans="3:13">
      <c r="C223" s="25">
        <f t="shared" si="23"/>
        <v>164</v>
      </c>
      <c r="D223" s="26">
        <f t="shared" si="25"/>
        <v>92.157456489581605</v>
      </c>
      <c r="E223" s="27">
        <f t="shared" si="25"/>
        <v>108.5081747994778</v>
      </c>
      <c r="F223" s="27">
        <f t="shared" si="25"/>
        <v>125.02973375853495</v>
      </c>
      <c r="G223" s="27">
        <f t="shared" si="25"/>
        <v>140.37124542045916</v>
      </c>
      <c r="H223" s="27">
        <f t="shared" si="25"/>
        <v>150.57916975918269</v>
      </c>
      <c r="I223" s="27">
        <f t="shared" si="25"/>
        <v>143.50855746182793</v>
      </c>
      <c r="J223" s="27">
        <f t="shared" si="25"/>
        <v>75.816287389577724</v>
      </c>
      <c r="K223" s="27">
        <f t="shared" si="25"/>
        <v>0</v>
      </c>
      <c r="L223" s="27">
        <f t="shared" si="25"/>
        <v>0</v>
      </c>
      <c r="M223" s="28">
        <f t="shared" si="22"/>
        <v>151.26586476439101</v>
      </c>
    </row>
    <row r="224" spans="3:13">
      <c r="C224" s="25">
        <f t="shared" si="23"/>
        <v>165</v>
      </c>
      <c r="D224" s="26">
        <f t="shared" si="25"/>
        <v>92.278656786468588</v>
      </c>
      <c r="E224" s="27">
        <f t="shared" si="25"/>
        <v>108.63645920211869</v>
      </c>
      <c r="F224" s="27">
        <f t="shared" si="25"/>
        <v>125.12227901969335</v>
      </c>
      <c r="G224" s="27">
        <f t="shared" si="25"/>
        <v>140.34569682180197</v>
      </c>
      <c r="H224" s="27">
        <f t="shared" si="25"/>
        <v>150.2635164866434</v>
      </c>
      <c r="I224" s="27">
        <f t="shared" si="25"/>
        <v>142.49976717459191</v>
      </c>
      <c r="J224" s="27">
        <f t="shared" si="25"/>
        <v>72.988887913758163</v>
      </c>
      <c r="K224" s="27">
        <f t="shared" si="25"/>
        <v>0</v>
      </c>
      <c r="L224" s="27">
        <f t="shared" si="25"/>
        <v>0</v>
      </c>
      <c r="M224" s="28">
        <f t="shared" si="22"/>
        <v>150.82646491283452</v>
      </c>
    </row>
    <row r="225" spans="3:13">
      <c r="C225" s="25">
        <f t="shared" si="23"/>
        <v>166</v>
      </c>
      <c r="D225" s="26">
        <f t="shared" si="25"/>
        <v>92.394514835920248</v>
      </c>
      <c r="E225" s="27">
        <f t="shared" si="25"/>
        <v>108.75827874646197</v>
      </c>
      <c r="F225" s="27">
        <f t="shared" si="25"/>
        <v>125.20670511522512</v>
      </c>
      <c r="G225" s="27">
        <f t="shared" si="25"/>
        <v>140.30946372827415</v>
      </c>
      <c r="H225" s="27">
        <f t="shared" si="25"/>
        <v>149.93290783299133</v>
      </c>
      <c r="I225" s="27">
        <f t="shared" si="25"/>
        <v>141.46814243321188</v>
      </c>
      <c r="J225" s="27">
        <f t="shared" si="25"/>
        <v>70.121613360228139</v>
      </c>
      <c r="K225" s="27">
        <f t="shared" si="25"/>
        <v>0</v>
      </c>
      <c r="L225" s="27">
        <f t="shared" si="25"/>
        <v>0</v>
      </c>
      <c r="M225" s="28">
        <f t="shared" si="22"/>
        <v>150.38439393756033</v>
      </c>
    </row>
    <row r="226" spans="3:13">
      <c r="C226" s="25">
        <f t="shared" si="23"/>
        <v>167</v>
      </c>
      <c r="D226" s="26">
        <f t="shared" si="25"/>
        <v>92.505030637936542</v>
      </c>
      <c r="E226" s="27">
        <f t="shared" si="25"/>
        <v>108.87363343250765</v>
      </c>
      <c r="F226" s="27">
        <f t="shared" si="25"/>
        <v>125.28301204513021</v>
      </c>
      <c r="G226" s="27">
        <f t="shared" si="25"/>
        <v>140.26254613987567</v>
      </c>
      <c r="H226" s="27">
        <f t="shared" si="25"/>
        <v>149.58734379822647</v>
      </c>
      <c r="I226" s="27">
        <f t="shared" si="25"/>
        <v>140.41368323768779</v>
      </c>
      <c r="J226" s="27">
        <f t="shared" si="25"/>
        <v>67.214463728987312</v>
      </c>
      <c r="K226" s="27">
        <f t="shared" si="25"/>
        <v>0</v>
      </c>
      <c r="L226" s="27">
        <f t="shared" si="25"/>
        <v>0</v>
      </c>
      <c r="M226" s="28">
        <f t="shared" si="22"/>
        <v>149.93965183856849</v>
      </c>
    </row>
    <row r="227" spans="3:13">
      <c r="C227" s="25">
        <f t="shared" si="23"/>
        <v>168</v>
      </c>
      <c r="D227" s="26">
        <f t="shared" si="25"/>
        <v>92.610204192517529</v>
      </c>
      <c r="E227" s="27">
        <f t="shared" si="25"/>
        <v>108.98252326025576</v>
      </c>
      <c r="F227" s="27">
        <f t="shared" si="25"/>
        <v>125.35119980940866</v>
      </c>
      <c r="G227" s="27">
        <f t="shared" si="25"/>
        <v>140.20494405660645</v>
      </c>
      <c r="H227" s="27">
        <f t="shared" si="25"/>
        <v>149.22682438234892</v>
      </c>
      <c r="I227" s="27">
        <f t="shared" si="25"/>
        <v>139.33638958801964</v>
      </c>
      <c r="J227" s="27">
        <f t="shared" si="25"/>
        <v>64.267439020036022</v>
      </c>
      <c r="K227" s="27">
        <f t="shared" si="25"/>
        <v>0</v>
      </c>
      <c r="L227" s="27">
        <f t="shared" si="25"/>
        <v>0</v>
      </c>
      <c r="M227" s="28">
        <f t="shared" si="22"/>
        <v>149.49223861585898</v>
      </c>
    </row>
    <row r="228" spans="3:13">
      <c r="C228" s="25">
        <f t="shared" si="23"/>
        <v>169</v>
      </c>
      <c r="D228" s="26">
        <f t="shared" si="25"/>
        <v>92.710035499663149</v>
      </c>
      <c r="E228" s="27">
        <f t="shared" si="25"/>
        <v>109.08494822970627</v>
      </c>
      <c r="F228" s="27">
        <f t="shared" si="25"/>
        <v>125.41126840806045</v>
      </c>
      <c r="G228" s="27">
        <f t="shared" si="25"/>
        <v>140.13665747846662</v>
      </c>
      <c r="H228" s="27">
        <f t="shared" si="25"/>
        <v>148.85134958535849</v>
      </c>
      <c r="I228" s="27">
        <f t="shared" si="25"/>
        <v>138.23626148420755</v>
      </c>
      <c r="J228" s="27">
        <f t="shared" si="25"/>
        <v>61.28053923337427</v>
      </c>
      <c r="K228" s="27">
        <f t="shared" si="25"/>
        <v>0</v>
      </c>
      <c r="L228" s="27">
        <f t="shared" si="25"/>
        <v>0</v>
      </c>
      <c r="M228" s="28">
        <f t="shared" si="22"/>
        <v>149.04215426943179</v>
      </c>
    </row>
    <row r="229" spans="3:13">
      <c r="C229" s="25">
        <f t="shared" si="23"/>
        <v>170</v>
      </c>
      <c r="D229" s="26">
        <f t="shared" si="25"/>
        <v>92.804524559373462</v>
      </c>
      <c r="E229" s="27">
        <f t="shared" si="25"/>
        <v>109.1809083408592</v>
      </c>
      <c r="F229" s="27">
        <f t="shared" si="25"/>
        <v>125.46321784108564</v>
      </c>
      <c r="G229" s="27">
        <f t="shared" si="25"/>
        <v>140.05768640545611</v>
      </c>
      <c r="H229" s="27">
        <f t="shared" si="25"/>
        <v>148.4609194072554</v>
      </c>
      <c r="I229" s="27">
        <f t="shared" si="25"/>
        <v>137.11329892625145</v>
      </c>
      <c r="J229" s="27">
        <f t="shared" si="25"/>
        <v>58.253764369001829</v>
      </c>
      <c r="K229" s="27">
        <f t="shared" si="25"/>
        <v>0</v>
      </c>
      <c r="L229" s="27">
        <f t="shared" si="25"/>
        <v>0</v>
      </c>
      <c r="M229" s="28">
        <f t="shared" si="22"/>
        <v>148.58939879928693</v>
      </c>
    </row>
    <row r="230" spans="3:13">
      <c r="C230" s="25">
        <f t="shared" si="23"/>
        <v>171</v>
      </c>
      <c r="D230" s="26">
        <f t="shared" si="25"/>
        <v>92.893671371648409</v>
      </c>
      <c r="E230" s="27">
        <f t="shared" si="25"/>
        <v>109.27040359371455</v>
      </c>
      <c r="F230" s="27">
        <f t="shared" si="25"/>
        <v>125.50704810848413</v>
      </c>
      <c r="G230" s="27">
        <f t="shared" si="25"/>
        <v>139.96803083757487</v>
      </c>
      <c r="H230" s="27">
        <f t="shared" si="25"/>
        <v>148.05553384803954</v>
      </c>
      <c r="I230" s="27">
        <f t="shared" si="25"/>
        <v>135.96750191415128</v>
      </c>
      <c r="J230" s="27">
        <f t="shared" si="25"/>
        <v>55.187114426918811</v>
      </c>
      <c r="K230" s="27">
        <f t="shared" si="25"/>
        <v>0</v>
      </c>
      <c r="L230" s="27">
        <f t="shared" si="25"/>
        <v>0</v>
      </c>
      <c r="M230" s="28">
        <f t="shared" si="22"/>
        <v>148.13397220542441</v>
      </c>
    </row>
    <row r="231" spans="3:13">
      <c r="C231" s="25">
        <f t="shared" si="23"/>
        <v>172</v>
      </c>
      <c r="D231" s="26">
        <f t="shared" si="25"/>
        <v>92.977475936488034</v>
      </c>
      <c r="E231" s="27">
        <f t="shared" si="25"/>
        <v>109.35343398827229</v>
      </c>
      <c r="F231" s="27">
        <f t="shared" si="25"/>
        <v>125.54275921025598</v>
      </c>
      <c r="G231" s="27">
        <f t="shared" si="25"/>
        <v>139.86769077482302</v>
      </c>
      <c r="H231" s="27">
        <f t="shared" si="25"/>
        <v>147.63519290771089</v>
      </c>
      <c r="I231" s="27">
        <f t="shared" si="25"/>
        <v>134.79887044790712</v>
      </c>
      <c r="J231" s="27">
        <f t="shared" si="25"/>
        <v>52.080589407125331</v>
      </c>
      <c r="K231" s="27">
        <f t="shared" si="25"/>
        <v>0</v>
      </c>
      <c r="L231" s="27">
        <f t="shared" si="25"/>
        <v>0</v>
      </c>
      <c r="M231" s="28">
        <f t="shared" si="22"/>
        <v>147.67587448784423</v>
      </c>
    </row>
    <row r="232" spans="3:13">
      <c r="C232" s="25">
        <f t="shared" si="23"/>
        <v>173</v>
      </c>
      <c r="D232" s="26">
        <f t="shared" si="25"/>
        <v>93.055938253892336</v>
      </c>
      <c r="E232" s="27">
        <f t="shared" si="25"/>
        <v>109.42999952453246</v>
      </c>
      <c r="F232" s="27">
        <f t="shared" si="25"/>
        <v>125.57035114640122</v>
      </c>
      <c r="G232" s="27">
        <f t="shared" si="25"/>
        <v>139.75666621720049</v>
      </c>
      <c r="H232" s="27">
        <f t="shared" si="25"/>
        <v>147.19989658626955</v>
      </c>
      <c r="I232" s="27">
        <f t="shared" si="25"/>
        <v>133.60740452751901</v>
      </c>
      <c r="J232" s="27">
        <f t="shared" si="25"/>
        <v>48.934189309621274</v>
      </c>
      <c r="K232" s="27">
        <f t="shared" si="25"/>
        <v>0</v>
      </c>
      <c r="L232" s="27">
        <f t="shared" si="25"/>
        <v>0</v>
      </c>
      <c r="M232" s="28">
        <f t="shared" si="22"/>
        <v>147.21510564654639</v>
      </c>
    </row>
    <row r="233" spans="3:13">
      <c r="C233" s="25">
        <f t="shared" si="23"/>
        <v>174</v>
      </c>
      <c r="D233" s="26">
        <f t="shared" si="25"/>
        <v>93.129058323861273</v>
      </c>
      <c r="E233" s="27">
        <f t="shared" si="25"/>
        <v>109.50010020249503</v>
      </c>
      <c r="F233" s="27">
        <f t="shared" si="25"/>
        <v>125.58982391691978</v>
      </c>
      <c r="G233" s="27">
        <f t="shared" si="25"/>
        <v>139.63495716470723</v>
      </c>
      <c r="H233" s="27">
        <f t="shared" si="25"/>
        <v>146.74964488371535</v>
      </c>
      <c r="I233" s="27">
        <f t="shared" si="25"/>
        <v>132.39310415298678</v>
      </c>
      <c r="J233" s="27">
        <f t="shared" si="25"/>
        <v>45.747914134406528</v>
      </c>
      <c r="K233" s="27">
        <f t="shared" si="25"/>
        <v>0</v>
      </c>
      <c r="L233" s="27">
        <f t="shared" si="25"/>
        <v>0</v>
      </c>
      <c r="M233" s="28">
        <f t="shared" si="22"/>
        <v>146.75166568153085</v>
      </c>
    </row>
    <row r="234" spans="3:13">
      <c r="C234" s="25">
        <f t="shared" si="23"/>
        <v>175</v>
      </c>
      <c r="D234" s="26">
        <f t="shared" si="25"/>
        <v>93.196836146394887</v>
      </c>
      <c r="E234" s="27">
        <f t="shared" si="25"/>
        <v>109.56373602216003</v>
      </c>
      <c r="F234" s="27">
        <f t="shared" si="25"/>
        <v>125.60117752181169</v>
      </c>
      <c r="G234" s="27">
        <f t="shared" si="25"/>
        <v>139.50256361734336</v>
      </c>
      <c r="H234" s="27">
        <f t="shared" si="25"/>
        <v>146.28443780004847</v>
      </c>
      <c r="I234" s="27">
        <f t="shared" si="25"/>
        <v>131.15596932431055</v>
      </c>
      <c r="J234" s="27">
        <f t="shared" si="25"/>
        <v>42.521763881481434</v>
      </c>
      <c r="K234" s="27">
        <f t="shared" si="25"/>
        <v>0</v>
      </c>
      <c r="L234" s="27">
        <f t="shared" si="25"/>
        <v>0</v>
      </c>
      <c r="M234" s="28">
        <f t="shared" si="22"/>
        <v>146.28555459279767</v>
      </c>
    </row>
    <row r="235" spans="3:13">
      <c r="C235" s="25">
        <f t="shared" si="23"/>
        <v>176</v>
      </c>
      <c r="D235" s="26">
        <f t="shared" ref="D235:L250" si="26">IF($C235*TAN(D$58)-0.5*9.81*$C235^2/($C$6*COS(D$58))^2&lt;0,0,$C235*TAN(D$58)-0.5*9.81*$C235^2/($C$6*COS(D$58))^2)</f>
        <v>93.259271721493164</v>
      </c>
      <c r="E235" s="27">
        <f t="shared" si="26"/>
        <v>109.62090698352742</v>
      </c>
      <c r="F235" s="27">
        <f t="shared" si="26"/>
        <v>125.60441196107698</v>
      </c>
      <c r="G235" s="27">
        <f t="shared" si="26"/>
        <v>139.35948557510881</v>
      </c>
      <c r="H235" s="27">
        <f t="shared" si="26"/>
        <v>145.80427533526878</v>
      </c>
      <c r="I235" s="27">
        <f t="shared" si="26"/>
        <v>129.89600004149037</v>
      </c>
      <c r="J235" s="27">
        <f t="shared" si="26"/>
        <v>39.255738550845535</v>
      </c>
      <c r="K235" s="27">
        <f t="shared" si="26"/>
        <v>0</v>
      </c>
      <c r="L235" s="27">
        <f t="shared" si="26"/>
        <v>0</v>
      </c>
      <c r="M235" s="28">
        <f t="shared" si="22"/>
        <v>145.8167723803468</v>
      </c>
    </row>
    <row r="236" spans="3:13">
      <c r="C236" s="25">
        <f t="shared" si="23"/>
        <v>177</v>
      </c>
      <c r="D236" s="26">
        <f t="shared" si="26"/>
        <v>93.316365049156104</v>
      </c>
      <c r="E236" s="27">
        <f t="shared" si="26"/>
        <v>109.67161308659723</v>
      </c>
      <c r="F236" s="27">
        <f t="shared" si="26"/>
        <v>125.59952723471558</v>
      </c>
      <c r="G236" s="27">
        <f t="shared" si="26"/>
        <v>139.20572303800353</v>
      </c>
      <c r="H236" s="27">
        <f t="shared" si="26"/>
        <v>145.30915748937639</v>
      </c>
      <c r="I236" s="27">
        <f t="shared" si="26"/>
        <v>128.61319630452607</v>
      </c>
      <c r="J236" s="27">
        <f t="shared" si="26"/>
        <v>35.949838142499175</v>
      </c>
      <c r="K236" s="27">
        <f t="shared" si="26"/>
        <v>0</v>
      </c>
      <c r="L236" s="27">
        <f t="shared" si="26"/>
        <v>0</v>
      </c>
      <c r="M236" s="28">
        <f t="shared" si="22"/>
        <v>145.34531904417824</v>
      </c>
    </row>
    <row r="237" spans="3:13">
      <c r="C237" s="25">
        <f t="shared" si="23"/>
        <v>178</v>
      </c>
      <c r="D237" s="26">
        <f t="shared" si="26"/>
        <v>93.368116129383679</v>
      </c>
      <c r="E237" s="27">
        <f t="shared" si="26"/>
        <v>109.71585433136943</v>
      </c>
      <c r="F237" s="27">
        <f t="shared" si="26"/>
        <v>125.58652334272753</v>
      </c>
      <c r="G237" s="27">
        <f t="shared" si="26"/>
        <v>139.04127600602757</v>
      </c>
      <c r="H237" s="27">
        <f t="shared" si="26"/>
        <v>144.79908426237111</v>
      </c>
      <c r="I237" s="27">
        <f t="shared" si="26"/>
        <v>127.30755811341783</v>
      </c>
      <c r="J237" s="27">
        <f t="shared" si="26"/>
        <v>32.604062656442238</v>
      </c>
      <c r="K237" s="27">
        <f t="shared" si="26"/>
        <v>0</v>
      </c>
      <c r="L237" s="27">
        <f t="shared" si="26"/>
        <v>0</v>
      </c>
      <c r="M237" s="28">
        <f t="shared" si="22"/>
        <v>144.87119458429203</v>
      </c>
    </row>
    <row r="238" spans="3:13">
      <c r="C238" s="25">
        <f t="shared" si="23"/>
        <v>179</v>
      </c>
      <c r="D238" s="26">
        <f t="shared" si="26"/>
        <v>93.414524962175946</v>
      </c>
      <c r="E238" s="27">
        <f t="shared" si="26"/>
        <v>109.75363071784408</v>
      </c>
      <c r="F238" s="27">
        <f t="shared" si="26"/>
        <v>125.56540028511287</v>
      </c>
      <c r="G238" s="27">
        <f t="shared" si="26"/>
        <v>138.86614447918095</v>
      </c>
      <c r="H238" s="27">
        <f t="shared" si="26"/>
        <v>144.2740556542532</v>
      </c>
      <c r="I238" s="27">
        <f t="shared" si="26"/>
        <v>125.97908546816558</v>
      </c>
      <c r="J238" s="27">
        <f t="shared" si="26"/>
        <v>29.218412092674725</v>
      </c>
      <c r="K238" s="27">
        <f t="shared" si="26"/>
        <v>0</v>
      </c>
      <c r="L238" s="27">
        <f t="shared" si="26"/>
        <v>0</v>
      </c>
      <c r="M238" s="28">
        <f t="shared" si="22"/>
        <v>144.39439900068817</v>
      </c>
    </row>
    <row r="239" spans="3:13">
      <c r="C239" s="25">
        <f t="shared" si="23"/>
        <v>180</v>
      </c>
      <c r="D239" s="26">
        <f t="shared" si="26"/>
        <v>93.455591547532876</v>
      </c>
      <c r="E239" s="27">
        <f t="shared" si="26"/>
        <v>109.78494224602112</v>
      </c>
      <c r="F239" s="27">
        <f t="shared" si="26"/>
        <v>125.5361580618715</v>
      </c>
      <c r="G239" s="27">
        <f t="shared" si="26"/>
        <v>138.6803284574637</v>
      </c>
      <c r="H239" s="27">
        <f t="shared" si="26"/>
        <v>143.73407166502253</v>
      </c>
      <c r="I239" s="27">
        <f t="shared" si="26"/>
        <v>124.62777836876927</v>
      </c>
      <c r="J239" s="27">
        <f t="shared" si="26"/>
        <v>25.792886451196637</v>
      </c>
      <c r="K239" s="27">
        <f t="shared" si="26"/>
        <v>0</v>
      </c>
      <c r="L239" s="27">
        <f t="shared" si="26"/>
        <v>0</v>
      </c>
      <c r="M239" s="28">
        <f t="shared" si="22"/>
        <v>143.91493229336663</v>
      </c>
    </row>
    <row r="240" spans="3:13">
      <c r="C240" s="25">
        <f t="shared" si="23"/>
        <v>181</v>
      </c>
      <c r="D240" s="26">
        <f t="shared" si="26"/>
        <v>93.491315885454455</v>
      </c>
      <c r="E240" s="27">
        <f t="shared" si="26"/>
        <v>109.80978891590055</v>
      </c>
      <c r="F240" s="27">
        <f t="shared" si="26"/>
        <v>125.49879667300357</v>
      </c>
      <c r="G240" s="27">
        <f t="shared" si="26"/>
        <v>138.48382794087576</v>
      </c>
      <c r="H240" s="27">
        <f t="shared" si="26"/>
        <v>143.17913229467902</v>
      </c>
      <c r="I240" s="27">
        <f t="shared" si="26"/>
        <v>123.25363681522896</v>
      </c>
      <c r="J240" s="27">
        <f t="shared" si="26"/>
        <v>22.327485732007972</v>
      </c>
      <c r="K240" s="27">
        <f t="shared" si="26"/>
        <v>0</v>
      </c>
      <c r="L240" s="27">
        <f t="shared" si="26"/>
        <v>0</v>
      </c>
      <c r="M240" s="28">
        <f t="shared" si="22"/>
        <v>143.43279446232742</v>
      </c>
    </row>
    <row r="241" spans="3:13">
      <c r="C241" s="25">
        <f t="shared" si="23"/>
        <v>182</v>
      </c>
      <c r="D241" s="26">
        <f t="shared" si="26"/>
        <v>93.521697975940711</v>
      </c>
      <c r="E241" s="27">
        <f t="shared" si="26"/>
        <v>109.82817072748243</v>
      </c>
      <c r="F241" s="27">
        <f t="shared" si="26"/>
        <v>125.45331611850895</v>
      </c>
      <c r="G241" s="27">
        <f t="shared" si="26"/>
        <v>138.27664292941711</v>
      </c>
      <c r="H241" s="27">
        <f t="shared" si="26"/>
        <v>142.60923754322283</v>
      </c>
      <c r="I241" s="27">
        <f t="shared" si="26"/>
        <v>121.8566608075447</v>
      </c>
      <c r="J241" s="27">
        <f t="shared" si="26"/>
        <v>18.822209935108845</v>
      </c>
      <c r="K241" s="27">
        <f t="shared" si="26"/>
        <v>0</v>
      </c>
      <c r="L241" s="27">
        <f t="shared" si="26"/>
        <v>0</v>
      </c>
      <c r="M241" s="28">
        <f t="shared" si="22"/>
        <v>142.94798550757056</v>
      </c>
    </row>
    <row r="242" spans="3:13">
      <c r="C242" s="25">
        <f t="shared" si="23"/>
        <v>183</v>
      </c>
      <c r="D242" s="26">
        <f t="shared" si="26"/>
        <v>93.546737818991616</v>
      </c>
      <c r="E242" s="27">
        <f t="shared" si="26"/>
        <v>109.8400876807667</v>
      </c>
      <c r="F242" s="27">
        <f t="shared" si="26"/>
        <v>125.39971639838765</v>
      </c>
      <c r="G242" s="27">
        <f t="shared" si="26"/>
        <v>138.05877342308781</v>
      </c>
      <c r="H242" s="27">
        <f t="shared" si="26"/>
        <v>142.02438741065379</v>
      </c>
      <c r="I242" s="27">
        <f t="shared" si="26"/>
        <v>120.43685034571627</v>
      </c>
      <c r="J242" s="27">
        <f t="shared" si="26"/>
        <v>15.277059060498914</v>
      </c>
      <c r="K242" s="27">
        <f t="shared" si="26"/>
        <v>0</v>
      </c>
      <c r="L242" s="27">
        <f t="shared" si="26"/>
        <v>0</v>
      </c>
      <c r="M242" s="28">
        <f t="shared" si="22"/>
        <v>142.460505429096</v>
      </c>
    </row>
    <row r="243" spans="3:13">
      <c r="C243" s="25">
        <f t="shared" si="23"/>
        <v>184</v>
      </c>
      <c r="D243" s="26">
        <f t="shared" si="26"/>
        <v>93.566435414607184</v>
      </c>
      <c r="E243" s="27">
        <f t="shared" si="26"/>
        <v>109.84553977575338</v>
      </c>
      <c r="F243" s="27">
        <f t="shared" si="26"/>
        <v>125.33799751263973</v>
      </c>
      <c r="G243" s="27">
        <f t="shared" si="26"/>
        <v>137.83021942188785</v>
      </c>
      <c r="H243" s="27">
        <f t="shared" si="26"/>
        <v>141.42458189697206</v>
      </c>
      <c r="I243" s="27">
        <f t="shared" si="26"/>
        <v>118.99420542974394</v>
      </c>
      <c r="J243" s="27">
        <f t="shared" si="26"/>
        <v>11.692033108178634</v>
      </c>
      <c r="K243" s="27">
        <f t="shared" si="26"/>
        <v>0</v>
      </c>
      <c r="L243" s="27">
        <f t="shared" si="26"/>
        <v>0</v>
      </c>
      <c r="M243" s="28">
        <f t="shared" si="22"/>
        <v>141.97035422690379</v>
      </c>
    </row>
    <row r="244" spans="3:13">
      <c r="C244" s="25">
        <f t="shared" si="23"/>
        <v>185</v>
      </c>
      <c r="D244" s="26">
        <f t="shared" si="26"/>
        <v>93.58079076278743</v>
      </c>
      <c r="E244" s="27">
        <f t="shared" si="26"/>
        <v>109.8445270124425</v>
      </c>
      <c r="F244" s="27">
        <f t="shared" si="26"/>
        <v>125.26815946126516</v>
      </c>
      <c r="G244" s="27">
        <f t="shared" si="26"/>
        <v>137.59098092581718</v>
      </c>
      <c r="H244" s="27">
        <f t="shared" si="26"/>
        <v>140.80982100217759</v>
      </c>
      <c r="I244" s="27">
        <f t="shared" si="26"/>
        <v>117.52872605962762</v>
      </c>
      <c r="J244" s="27">
        <f t="shared" si="26"/>
        <v>8.0671320781477789</v>
      </c>
      <c r="K244" s="27">
        <f t="shared" si="26"/>
        <v>0</v>
      </c>
      <c r="L244" s="27">
        <f t="shared" si="26"/>
        <v>0</v>
      </c>
      <c r="M244" s="28">
        <f t="shared" si="22"/>
        <v>141.47753190099391</v>
      </c>
    </row>
    <row r="245" spans="3:13">
      <c r="C245" s="25">
        <f t="shared" si="23"/>
        <v>186</v>
      </c>
      <c r="D245" s="26">
        <f t="shared" si="26"/>
        <v>93.589803863532325</v>
      </c>
      <c r="E245" s="27">
        <f t="shared" si="26"/>
        <v>109.83704939083401</v>
      </c>
      <c r="F245" s="27">
        <f t="shared" si="26"/>
        <v>125.19020224426393</v>
      </c>
      <c r="G245" s="27">
        <f t="shared" si="26"/>
        <v>137.34105793487586</v>
      </c>
      <c r="H245" s="27">
        <f t="shared" si="26"/>
        <v>140.18010472627032</v>
      </c>
      <c r="I245" s="27">
        <f t="shared" si="26"/>
        <v>116.04041223536717</v>
      </c>
      <c r="J245" s="27">
        <f t="shared" si="26"/>
        <v>4.4023559704062336</v>
      </c>
      <c r="K245" s="27">
        <f t="shared" si="26"/>
        <v>0</v>
      </c>
      <c r="L245" s="27">
        <f t="shared" si="26"/>
        <v>0</v>
      </c>
      <c r="M245" s="28">
        <f t="shared" si="22"/>
        <v>140.98203845136638</v>
      </c>
    </row>
    <row r="246" spans="3:13">
      <c r="C246" s="25">
        <f t="shared" si="23"/>
        <v>187</v>
      </c>
      <c r="D246" s="26">
        <f t="shared" si="26"/>
        <v>93.593474716841882</v>
      </c>
      <c r="E246" s="27">
        <f t="shared" si="26"/>
        <v>109.82310691092792</v>
      </c>
      <c r="F246" s="27">
        <f t="shared" si="26"/>
        <v>125.10412586163605</v>
      </c>
      <c r="G246" s="27">
        <f t="shared" si="26"/>
        <v>137.0804504490639</v>
      </c>
      <c r="H246" s="27">
        <f t="shared" si="26"/>
        <v>139.5354330692503</v>
      </c>
      <c r="I246" s="27">
        <f t="shared" si="26"/>
        <v>114.52926395696278</v>
      </c>
      <c r="J246" s="27">
        <f t="shared" si="26"/>
        <v>0.69770478495422594</v>
      </c>
      <c r="K246" s="27">
        <f t="shared" si="26"/>
        <v>0</v>
      </c>
      <c r="L246" s="27">
        <f t="shared" si="26"/>
        <v>0</v>
      </c>
      <c r="M246" s="28">
        <f t="shared" si="22"/>
        <v>140.48387387802117</v>
      </c>
    </row>
    <row r="247" spans="3:13">
      <c r="C247" s="25">
        <f t="shared" si="23"/>
        <v>188</v>
      </c>
      <c r="D247" s="26">
        <f t="shared" si="26"/>
        <v>93.591803322716117</v>
      </c>
      <c r="E247" s="27">
        <f t="shared" si="26"/>
        <v>109.80269957272425</v>
      </c>
      <c r="F247" s="27">
        <f t="shared" si="26"/>
        <v>125.00993031338157</v>
      </c>
      <c r="G247" s="27">
        <f t="shared" si="26"/>
        <v>136.80915846838118</v>
      </c>
      <c r="H247" s="27">
        <f t="shared" si="26"/>
        <v>138.87580603111752</v>
      </c>
      <c r="I247" s="27">
        <f t="shared" si="26"/>
        <v>112.99528122441438</v>
      </c>
      <c r="J247" s="27">
        <f t="shared" si="26"/>
        <v>0</v>
      </c>
      <c r="K247" s="27">
        <f t="shared" si="26"/>
        <v>0</v>
      </c>
      <c r="L247" s="27">
        <f t="shared" si="26"/>
        <v>0</v>
      </c>
      <c r="M247" s="28">
        <f t="shared" si="22"/>
        <v>139.98303818095829</v>
      </c>
    </row>
    <row r="248" spans="3:13">
      <c r="C248" s="25">
        <f t="shared" si="23"/>
        <v>189</v>
      </c>
      <c r="D248" s="26">
        <f t="shared" si="26"/>
        <v>93.584789681155002</v>
      </c>
      <c r="E248" s="27">
        <f t="shared" si="26"/>
        <v>109.77582737622301</v>
      </c>
      <c r="F248" s="27">
        <f t="shared" si="26"/>
        <v>124.90761559950039</v>
      </c>
      <c r="G248" s="27">
        <f t="shared" si="26"/>
        <v>136.52718199282785</v>
      </c>
      <c r="H248" s="27">
        <f t="shared" si="26"/>
        <v>138.20122361187197</v>
      </c>
      <c r="I248" s="27">
        <f t="shared" si="26"/>
        <v>111.43846403772199</v>
      </c>
      <c r="J248" s="27">
        <f t="shared" si="26"/>
        <v>0</v>
      </c>
      <c r="K248" s="27">
        <f t="shared" si="26"/>
        <v>0</v>
      </c>
      <c r="L248" s="27">
        <f t="shared" si="26"/>
        <v>0</v>
      </c>
      <c r="M248" s="28">
        <f t="shared" si="22"/>
        <v>139.4795313601777</v>
      </c>
    </row>
    <row r="249" spans="3:13">
      <c r="C249" s="25">
        <f t="shared" si="23"/>
        <v>190</v>
      </c>
      <c r="D249" s="26">
        <f t="shared" si="26"/>
        <v>93.572433792158549</v>
      </c>
      <c r="E249" s="27">
        <f t="shared" si="26"/>
        <v>109.74249032142416</v>
      </c>
      <c r="F249" s="27">
        <f t="shared" si="26"/>
        <v>124.79718171999258</v>
      </c>
      <c r="G249" s="27">
        <f t="shared" si="26"/>
        <v>136.23452102240384</v>
      </c>
      <c r="H249" s="27">
        <f t="shared" si="26"/>
        <v>137.5116858115137</v>
      </c>
      <c r="I249" s="27">
        <f t="shared" si="26"/>
        <v>109.85881239688558</v>
      </c>
      <c r="J249" s="27">
        <f t="shared" si="26"/>
        <v>0</v>
      </c>
      <c r="K249" s="27">
        <f t="shared" si="26"/>
        <v>0</v>
      </c>
      <c r="L249" s="27">
        <f t="shared" si="26"/>
        <v>0</v>
      </c>
      <c r="M249" s="28">
        <f t="shared" si="22"/>
        <v>138.97335341567947</v>
      </c>
    </row>
    <row r="250" spans="3:13">
      <c r="C250" s="25">
        <f t="shared" si="23"/>
        <v>191</v>
      </c>
      <c r="D250" s="26">
        <f t="shared" si="26"/>
        <v>93.554735655726745</v>
      </c>
      <c r="E250" s="27">
        <f t="shared" si="26"/>
        <v>109.70268840832772</v>
      </c>
      <c r="F250" s="27">
        <f t="shared" si="26"/>
        <v>124.67862867485809</v>
      </c>
      <c r="G250" s="27">
        <f t="shared" si="26"/>
        <v>135.9311755571091</v>
      </c>
      <c r="H250" s="27">
        <f t="shared" si="26"/>
        <v>136.80719263004261</v>
      </c>
      <c r="I250" s="27">
        <f t="shared" si="26"/>
        <v>108.25632630190495</v>
      </c>
      <c r="J250" s="27">
        <f t="shared" si="26"/>
        <v>0</v>
      </c>
      <c r="K250" s="27">
        <f t="shared" si="26"/>
        <v>0</v>
      </c>
      <c r="L250" s="27">
        <f t="shared" si="26"/>
        <v>0</v>
      </c>
      <c r="M250" s="28">
        <f t="shared" si="22"/>
        <v>138.46450434746359</v>
      </c>
    </row>
    <row r="251" spans="3:13">
      <c r="C251" s="25">
        <f t="shared" si="23"/>
        <v>192</v>
      </c>
      <c r="D251" s="26">
        <f t="shared" ref="D251:L266" si="27">IF($C251*TAN(D$58)-0.5*9.81*$C251^2/($C$6*COS(D$58))^2&lt;0,0,$C251*TAN(D$58)-0.5*9.81*$C251^2/($C$6*COS(D$58))^2)</f>
        <v>93.531695271859633</v>
      </c>
      <c r="E251" s="27">
        <f t="shared" si="27"/>
        <v>109.6564216369337</v>
      </c>
      <c r="F251" s="27">
        <f t="shared" si="27"/>
        <v>124.55195646409697</v>
      </c>
      <c r="G251" s="27">
        <f t="shared" si="27"/>
        <v>135.61714559694374</v>
      </c>
      <c r="H251" s="27">
        <f t="shared" si="27"/>
        <v>136.08774406745886</v>
      </c>
      <c r="I251" s="27">
        <f t="shared" si="27"/>
        <v>106.63100575278048</v>
      </c>
      <c r="J251" s="27">
        <f t="shared" si="27"/>
        <v>0</v>
      </c>
      <c r="K251" s="27">
        <f t="shared" si="27"/>
        <v>0</v>
      </c>
      <c r="L251" s="27">
        <f t="shared" si="27"/>
        <v>0</v>
      </c>
      <c r="M251" s="28">
        <f t="shared" si="22"/>
        <v>137.95298415553</v>
      </c>
    </row>
    <row r="252" spans="3:13">
      <c r="C252" s="25">
        <f t="shared" si="23"/>
        <v>193</v>
      </c>
      <c r="D252" s="26">
        <f t="shared" si="27"/>
        <v>93.503312640557169</v>
      </c>
      <c r="E252" s="27">
        <f t="shared" si="27"/>
        <v>109.60369000724209</v>
      </c>
      <c r="F252" s="27">
        <f t="shared" si="27"/>
        <v>124.41716508770921</v>
      </c>
      <c r="G252" s="27">
        <f t="shared" si="27"/>
        <v>135.29243114190771</v>
      </c>
      <c r="H252" s="27">
        <f t="shared" si="27"/>
        <v>135.35334012376222</v>
      </c>
      <c r="I252" s="27">
        <f t="shared" si="27"/>
        <v>104.98285074951207</v>
      </c>
      <c r="J252" s="27">
        <f t="shared" si="27"/>
        <v>0</v>
      </c>
      <c r="K252" s="27">
        <f t="shared" si="27"/>
        <v>0</v>
      </c>
      <c r="L252" s="27">
        <f t="shared" si="27"/>
        <v>0</v>
      </c>
      <c r="M252" s="28">
        <f t="shared" ref="M252:M315" si="28">($C$6^4-9.81^2*C252^2)/(2*9.81*$C$6^2)</f>
        <v>137.4387928398788</v>
      </c>
    </row>
    <row r="253" spans="3:13">
      <c r="C253" s="25">
        <f t="shared" ref="C253:C316" si="29">C252+1</f>
        <v>194</v>
      </c>
      <c r="D253" s="26">
        <f t="shared" si="27"/>
        <v>93.469587761819355</v>
      </c>
      <c r="E253" s="27">
        <f t="shared" si="27"/>
        <v>109.54449351925288</v>
      </c>
      <c r="F253" s="27">
        <f t="shared" si="27"/>
        <v>124.27425454569484</v>
      </c>
      <c r="G253" s="27">
        <f t="shared" si="27"/>
        <v>134.95703219200095</v>
      </c>
      <c r="H253" s="27">
        <f t="shared" si="27"/>
        <v>134.60398079895288</v>
      </c>
      <c r="I253" s="27">
        <f t="shared" si="27"/>
        <v>103.31186129209954</v>
      </c>
      <c r="J253" s="27">
        <f t="shared" si="27"/>
        <v>0</v>
      </c>
      <c r="K253" s="27">
        <f t="shared" si="27"/>
        <v>0</v>
      </c>
      <c r="L253" s="27">
        <f t="shared" si="27"/>
        <v>0</v>
      </c>
      <c r="M253" s="28">
        <f t="shared" si="28"/>
        <v>136.92193040050989</v>
      </c>
    </row>
    <row r="254" spans="3:13">
      <c r="C254" s="25">
        <f t="shared" si="29"/>
        <v>195</v>
      </c>
      <c r="D254" s="26">
        <f t="shared" si="27"/>
        <v>93.430520635646232</v>
      </c>
      <c r="E254" s="27">
        <f t="shared" si="27"/>
        <v>109.47883217296611</v>
      </c>
      <c r="F254" s="27">
        <f t="shared" si="27"/>
        <v>124.12322483805377</v>
      </c>
      <c r="G254" s="27">
        <f t="shared" si="27"/>
        <v>134.61094874722357</v>
      </c>
      <c r="H254" s="27">
        <f t="shared" si="27"/>
        <v>133.83966609303081</v>
      </c>
      <c r="I254" s="27">
        <f t="shared" si="27"/>
        <v>101.61803738054306</v>
      </c>
      <c r="J254" s="27">
        <f t="shared" si="27"/>
        <v>0</v>
      </c>
      <c r="K254" s="27">
        <f t="shared" si="27"/>
        <v>0</v>
      </c>
      <c r="L254" s="27">
        <f t="shared" si="27"/>
        <v>0</v>
      </c>
      <c r="M254" s="28">
        <f t="shared" si="28"/>
        <v>136.40239683742331</v>
      </c>
    </row>
    <row r="255" spans="3:13">
      <c r="C255" s="25">
        <f t="shared" si="29"/>
        <v>196</v>
      </c>
      <c r="D255" s="26">
        <f t="shared" si="27"/>
        <v>93.386111262037744</v>
      </c>
      <c r="E255" s="27">
        <f t="shared" si="27"/>
        <v>109.40670596838171</v>
      </c>
      <c r="F255" s="27">
        <f t="shared" si="27"/>
        <v>123.96407596478605</v>
      </c>
      <c r="G255" s="27">
        <f t="shared" si="27"/>
        <v>134.25418080757552</v>
      </c>
      <c r="H255" s="27">
        <f t="shared" si="27"/>
        <v>133.06039600599598</v>
      </c>
      <c r="I255" s="27">
        <f t="shared" si="27"/>
        <v>99.901379014842519</v>
      </c>
      <c r="J255" s="27">
        <f t="shared" si="27"/>
        <v>0</v>
      </c>
      <c r="K255" s="27">
        <f t="shared" si="27"/>
        <v>0</v>
      </c>
      <c r="L255" s="27">
        <f t="shared" si="27"/>
        <v>0</v>
      </c>
      <c r="M255" s="28">
        <f t="shared" si="28"/>
        <v>135.88019215061908</v>
      </c>
    </row>
    <row r="256" spans="3:13">
      <c r="C256" s="25">
        <f t="shared" si="29"/>
        <v>197</v>
      </c>
      <c r="D256" s="26">
        <f t="shared" si="27"/>
        <v>93.336359640993933</v>
      </c>
      <c r="E256" s="27">
        <f t="shared" si="27"/>
        <v>109.32811490549975</v>
      </c>
      <c r="F256" s="27">
        <f t="shared" si="27"/>
        <v>123.7968079258917</v>
      </c>
      <c r="G256" s="27">
        <f t="shared" si="27"/>
        <v>133.88672837305671</v>
      </c>
      <c r="H256" s="27">
        <f t="shared" si="27"/>
        <v>132.26617053784832</v>
      </c>
      <c r="I256" s="27">
        <f t="shared" si="27"/>
        <v>98.161886194997805</v>
      </c>
      <c r="J256" s="27">
        <f t="shared" si="27"/>
        <v>0</v>
      </c>
      <c r="K256" s="27">
        <f t="shared" si="27"/>
        <v>0</v>
      </c>
      <c r="L256" s="27">
        <f t="shared" si="27"/>
        <v>0</v>
      </c>
      <c r="M256" s="28">
        <f t="shared" si="28"/>
        <v>135.35531634009718</v>
      </c>
    </row>
    <row r="257" spans="3:13">
      <c r="C257" s="25">
        <f t="shared" si="29"/>
        <v>198</v>
      </c>
      <c r="D257" s="26">
        <f t="shared" si="27"/>
        <v>93.281265772514786</v>
      </c>
      <c r="E257" s="27">
        <f t="shared" si="27"/>
        <v>109.24305898432021</v>
      </c>
      <c r="F257" s="27">
        <f t="shared" si="27"/>
        <v>123.6214207213707</v>
      </c>
      <c r="G257" s="27">
        <f t="shared" si="27"/>
        <v>133.50859144366734</v>
      </c>
      <c r="H257" s="27">
        <f t="shared" si="27"/>
        <v>131.45698968858795</v>
      </c>
      <c r="I257" s="27">
        <f t="shared" si="27"/>
        <v>96.399558921009316</v>
      </c>
      <c r="J257" s="27">
        <f t="shared" si="27"/>
        <v>0</v>
      </c>
      <c r="K257" s="27">
        <f t="shared" si="27"/>
        <v>0</v>
      </c>
      <c r="L257" s="27">
        <f t="shared" si="27"/>
        <v>0</v>
      </c>
      <c r="M257" s="28">
        <f t="shared" si="28"/>
        <v>134.82776940585759</v>
      </c>
    </row>
    <row r="258" spans="3:13">
      <c r="C258" s="25">
        <f t="shared" si="29"/>
        <v>199</v>
      </c>
      <c r="D258" s="26">
        <f t="shared" si="27"/>
        <v>93.220829656600301</v>
      </c>
      <c r="E258" s="27">
        <f t="shared" si="27"/>
        <v>109.15153820484306</v>
      </c>
      <c r="F258" s="27">
        <f t="shared" si="27"/>
        <v>123.43791435122301</v>
      </c>
      <c r="G258" s="27">
        <f t="shared" si="27"/>
        <v>133.11977001940727</v>
      </c>
      <c r="H258" s="27">
        <f t="shared" si="27"/>
        <v>130.63285345821487</v>
      </c>
      <c r="I258" s="27">
        <f t="shared" si="27"/>
        <v>94.614397192876709</v>
      </c>
      <c r="J258" s="27">
        <f t="shared" si="27"/>
        <v>0</v>
      </c>
      <c r="K258" s="27">
        <f t="shared" si="27"/>
        <v>0</v>
      </c>
      <c r="L258" s="27">
        <f t="shared" si="27"/>
        <v>0</v>
      </c>
      <c r="M258" s="28">
        <f t="shared" si="28"/>
        <v>134.29755134790037</v>
      </c>
    </row>
    <row r="259" spans="3:13">
      <c r="C259" s="25">
        <f t="shared" si="29"/>
        <v>200</v>
      </c>
      <c r="D259" s="26">
        <f t="shared" si="27"/>
        <v>93.15505129325048</v>
      </c>
      <c r="E259" s="27">
        <f t="shared" si="27"/>
        <v>109.05355256706832</v>
      </c>
      <c r="F259" s="27">
        <f t="shared" si="27"/>
        <v>123.24628881544871</v>
      </c>
      <c r="G259" s="27">
        <f t="shared" si="27"/>
        <v>132.72026410027644</v>
      </c>
      <c r="H259" s="27">
        <f t="shared" si="27"/>
        <v>129.79376184672896</v>
      </c>
      <c r="I259" s="27">
        <f t="shared" si="27"/>
        <v>92.806401010600098</v>
      </c>
      <c r="J259" s="27">
        <f t="shared" si="27"/>
        <v>0</v>
      </c>
      <c r="K259" s="27">
        <f t="shared" si="27"/>
        <v>0</v>
      </c>
      <c r="L259" s="27">
        <f t="shared" si="27"/>
        <v>0</v>
      </c>
      <c r="M259" s="28">
        <f t="shared" si="28"/>
        <v>133.76466216622546</v>
      </c>
    </row>
    <row r="260" spans="3:13">
      <c r="C260" s="25">
        <f t="shared" si="29"/>
        <v>201</v>
      </c>
      <c r="D260" s="26">
        <f t="shared" si="27"/>
        <v>93.083930682465308</v>
      </c>
      <c r="E260" s="27">
        <f t="shared" si="27"/>
        <v>108.94910207099602</v>
      </c>
      <c r="F260" s="27">
        <f t="shared" si="27"/>
        <v>123.0465441140478</v>
      </c>
      <c r="G260" s="27">
        <f t="shared" si="27"/>
        <v>132.31007368627502</v>
      </c>
      <c r="H260" s="27">
        <f t="shared" si="27"/>
        <v>128.93971485413033</v>
      </c>
      <c r="I260" s="27">
        <f t="shared" si="27"/>
        <v>90.97557037417954</v>
      </c>
      <c r="J260" s="27">
        <f t="shared" si="27"/>
        <v>0</v>
      </c>
      <c r="K260" s="27">
        <f t="shared" si="27"/>
        <v>0</v>
      </c>
      <c r="L260" s="27">
        <f t="shared" si="27"/>
        <v>0</v>
      </c>
      <c r="M260" s="28">
        <f t="shared" si="28"/>
        <v>133.22910186083286</v>
      </c>
    </row>
    <row r="261" spans="3:13">
      <c r="C261" s="25">
        <f t="shared" si="29"/>
        <v>202</v>
      </c>
      <c r="D261" s="26">
        <f t="shared" si="27"/>
        <v>93.007467824244799</v>
      </c>
      <c r="E261" s="27">
        <f t="shared" si="27"/>
        <v>108.8381867166261</v>
      </c>
      <c r="F261" s="27">
        <f t="shared" si="27"/>
        <v>122.83868024702019</v>
      </c>
      <c r="G261" s="27">
        <f t="shared" si="27"/>
        <v>131.8891987774029</v>
      </c>
      <c r="H261" s="27">
        <f t="shared" si="27"/>
        <v>128.07071248041882</v>
      </c>
      <c r="I261" s="27">
        <f t="shared" si="27"/>
        <v>89.121905283614808</v>
      </c>
      <c r="J261" s="27">
        <f t="shared" si="27"/>
        <v>0</v>
      </c>
      <c r="K261" s="27">
        <f t="shared" si="27"/>
        <v>0</v>
      </c>
      <c r="L261" s="27">
        <f t="shared" si="27"/>
        <v>0</v>
      </c>
      <c r="M261" s="28">
        <f t="shared" si="28"/>
        <v>132.6908704317226</v>
      </c>
    </row>
    <row r="262" spans="3:13">
      <c r="C262" s="25">
        <f t="shared" si="29"/>
        <v>203</v>
      </c>
      <c r="D262" s="26">
        <f t="shared" si="27"/>
        <v>92.925662718588953</v>
      </c>
      <c r="E262" s="27">
        <f t="shared" si="27"/>
        <v>108.72080650395858</v>
      </c>
      <c r="F262" s="27">
        <f t="shared" si="27"/>
        <v>122.62269721436593</v>
      </c>
      <c r="G262" s="27">
        <f t="shared" si="27"/>
        <v>131.45763937366004</v>
      </c>
      <c r="H262" s="27">
        <f t="shared" si="27"/>
        <v>127.18675472559471</v>
      </c>
      <c r="I262" s="27">
        <f t="shared" si="27"/>
        <v>87.245405738906072</v>
      </c>
      <c r="J262" s="27">
        <f t="shared" si="27"/>
        <v>0</v>
      </c>
      <c r="K262" s="27">
        <f t="shared" si="27"/>
        <v>0</v>
      </c>
      <c r="L262" s="27">
        <f t="shared" si="27"/>
        <v>0</v>
      </c>
      <c r="M262" s="28">
        <f t="shared" si="28"/>
        <v>132.1499678788947</v>
      </c>
    </row>
    <row r="263" spans="3:13">
      <c r="C263" s="25">
        <f t="shared" si="29"/>
        <v>204</v>
      </c>
      <c r="D263" s="26">
        <f t="shared" si="27"/>
        <v>92.838515365497784</v>
      </c>
      <c r="E263" s="27">
        <f t="shared" si="27"/>
        <v>108.59696143299351</v>
      </c>
      <c r="F263" s="27">
        <f t="shared" si="27"/>
        <v>122.39859501608504</v>
      </c>
      <c r="G263" s="27">
        <f t="shared" si="27"/>
        <v>131.0153954750466</v>
      </c>
      <c r="H263" s="27">
        <f t="shared" si="27"/>
        <v>126.28784158965777</v>
      </c>
      <c r="I263" s="27">
        <f t="shared" si="27"/>
        <v>85.346071740053446</v>
      </c>
      <c r="J263" s="27">
        <f t="shared" si="27"/>
        <v>0</v>
      </c>
      <c r="K263" s="27">
        <f t="shared" si="27"/>
        <v>0</v>
      </c>
      <c r="L263" s="27">
        <f t="shared" si="27"/>
        <v>0</v>
      </c>
      <c r="M263" s="28">
        <f t="shared" si="28"/>
        <v>131.60639420234909</v>
      </c>
    </row>
    <row r="264" spans="3:13">
      <c r="C264" s="25">
        <f t="shared" si="29"/>
        <v>205</v>
      </c>
      <c r="D264" s="26">
        <f t="shared" si="27"/>
        <v>92.746025764971279</v>
      </c>
      <c r="E264" s="27">
        <f t="shared" si="27"/>
        <v>108.46665150373084</v>
      </c>
      <c r="F264" s="27">
        <f t="shared" si="27"/>
        <v>122.1663736521775</v>
      </c>
      <c r="G264" s="27">
        <f t="shared" si="27"/>
        <v>130.56246708156249</v>
      </c>
      <c r="H264" s="27">
        <f t="shared" si="27"/>
        <v>125.37397307260812</v>
      </c>
      <c r="I264" s="27">
        <f t="shared" si="27"/>
        <v>83.423903287056817</v>
      </c>
      <c r="J264" s="27">
        <f t="shared" si="27"/>
        <v>0</v>
      </c>
      <c r="K264" s="27">
        <f t="shared" si="27"/>
        <v>0</v>
      </c>
      <c r="L264" s="27">
        <f t="shared" si="27"/>
        <v>0</v>
      </c>
      <c r="M264" s="28">
        <f t="shared" si="28"/>
        <v>131.06014940208584</v>
      </c>
    </row>
    <row r="265" spans="3:13">
      <c r="C265" s="25">
        <f t="shared" si="29"/>
        <v>206</v>
      </c>
      <c r="D265" s="26">
        <f t="shared" si="27"/>
        <v>92.648193917009422</v>
      </c>
      <c r="E265" s="27">
        <f t="shared" si="27"/>
        <v>108.32987671617056</v>
      </c>
      <c r="F265" s="27">
        <f t="shared" si="27"/>
        <v>121.92603312264328</v>
      </c>
      <c r="G265" s="27">
        <f t="shared" si="27"/>
        <v>130.09885419320761</v>
      </c>
      <c r="H265" s="27">
        <f t="shared" si="27"/>
        <v>124.4451491744457</v>
      </c>
      <c r="I265" s="27">
        <f t="shared" si="27"/>
        <v>81.47890037991607</v>
      </c>
      <c r="J265" s="27">
        <f t="shared" si="27"/>
        <v>0</v>
      </c>
      <c r="K265" s="27">
        <f t="shared" si="27"/>
        <v>0</v>
      </c>
      <c r="L265" s="27">
        <f t="shared" si="27"/>
        <v>0</v>
      </c>
      <c r="M265" s="28">
        <f t="shared" si="28"/>
        <v>130.51123347810494</v>
      </c>
    </row>
    <row r="266" spans="3:13">
      <c r="C266" s="25">
        <f t="shared" si="29"/>
        <v>207</v>
      </c>
      <c r="D266" s="26">
        <f t="shared" si="27"/>
        <v>92.545019821612243</v>
      </c>
      <c r="E266" s="27">
        <f t="shared" si="27"/>
        <v>108.18663707031271</v>
      </c>
      <c r="F266" s="27">
        <f t="shared" si="27"/>
        <v>121.67757342748249</v>
      </c>
      <c r="G266" s="27">
        <f t="shared" si="27"/>
        <v>129.62455680998215</v>
      </c>
      <c r="H266" s="27">
        <f t="shared" si="27"/>
        <v>123.50136989517046</v>
      </c>
      <c r="I266" s="27">
        <f t="shared" si="27"/>
        <v>79.511063018631376</v>
      </c>
      <c r="J266" s="27">
        <f t="shared" si="27"/>
        <v>0</v>
      </c>
      <c r="K266" s="27">
        <f t="shared" si="27"/>
        <v>0</v>
      </c>
      <c r="L266" s="27">
        <f t="shared" si="27"/>
        <v>0</v>
      </c>
      <c r="M266" s="28">
        <f t="shared" si="28"/>
        <v>129.95964643040634</v>
      </c>
    </row>
    <row r="267" spans="3:13">
      <c r="C267" s="25">
        <f t="shared" si="29"/>
        <v>208</v>
      </c>
      <c r="D267" s="26">
        <f t="shared" ref="D267:L282" si="30">IF($C267*TAN(D$58)-0.5*9.81*$C267^2/($C$6*COS(D$58))^2&lt;0,0,$C267*TAN(D$58)-0.5*9.81*$C267^2/($C$6*COS(D$58))^2)</f>
        <v>92.436503478779713</v>
      </c>
      <c r="E267" s="27">
        <f t="shared" si="30"/>
        <v>108.03693256615728</v>
      </c>
      <c r="F267" s="27">
        <f t="shared" si="30"/>
        <v>121.42099456669499</v>
      </c>
      <c r="G267" s="27">
        <f t="shared" si="30"/>
        <v>129.13957493188593</v>
      </c>
      <c r="H267" s="27">
        <f t="shared" si="30"/>
        <v>122.54263523478249</v>
      </c>
      <c r="I267" s="27">
        <f t="shared" si="30"/>
        <v>77.520391203202621</v>
      </c>
      <c r="J267" s="27">
        <f t="shared" si="30"/>
        <v>0</v>
      </c>
      <c r="K267" s="27">
        <f t="shared" si="30"/>
        <v>0</v>
      </c>
      <c r="L267" s="27">
        <f t="shared" si="30"/>
        <v>0</v>
      </c>
      <c r="M267" s="28">
        <f t="shared" si="28"/>
        <v>129.40538825899006</v>
      </c>
    </row>
    <row r="268" spans="3:13">
      <c r="C268" s="25">
        <f t="shared" si="29"/>
        <v>209</v>
      </c>
      <c r="D268" s="26">
        <f t="shared" si="30"/>
        <v>92.322644888511846</v>
      </c>
      <c r="E268" s="27">
        <f t="shared" si="30"/>
        <v>107.88076320370425</v>
      </c>
      <c r="F268" s="27">
        <f t="shared" si="30"/>
        <v>121.15629654028081</v>
      </c>
      <c r="G268" s="27">
        <f t="shared" si="30"/>
        <v>128.64390855891909</v>
      </c>
      <c r="H268" s="27">
        <f t="shared" si="30"/>
        <v>121.56894519328176</v>
      </c>
      <c r="I268" s="27">
        <f t="shared" si="30"/>
        <v>75.506884933629863</v>
      </c>
      <c r="J268" s="27">
        <f t="shared" si="30"/>
        <v>0</v>
      </c>
      <c r="K268" s="27">
        <f t="shared" si="30"/>
        <v>0</v>
      </c>
      <c r="L268" s="27">
        <f t="shared" si="30"/>
        <v>0</v>
      </c>
      <c r="M268" s="28">
        <f t="shared" si="28"/>
        <v>128.84845896385613</v>
      </c>
    </row>
    <row r="269" spans="3:13">
      <c r="C269" s="25">
        <f t="shared" si="29"/>
        <v>210</v>
      </c>
      <c r="D269" s="26">
        <f t="shared" si="30"/>
        <v>92.203444050808656</v>
      </c>
      <c r="E269" s="27">
        <f t="shared" si="30"/>
        <v>107.71812898295363</v>
      </c>
      <c r="F269" s="27">
        <f t="shared" si="30"/>
        <v>120.88347934824003</v>
      </c>
      <c r="G269" s="27">
        <f t="shared" si="30"/>
        <v>128.13755769108161</v>
      </c>
      <c r="H269" s="27">
        <f t="shared" si="30"/>
        <v>120.58029977066832</v>
      </c>
      <c r="I269" s="27">
        <f t="shared" si="30"/>
        <v>73.470544209913044</v>
      </c>
      <c r="J269" s="27">
        <f t="shared" si="30"/>
        <v>0</v>
      </c>
      <c r="K269" s="27">
        <f t="shared" si="30"/>
        <v>0</v>
      </c>
      <c r="L269" s="27">
        <f t="shared" si="30"/>
        <v>0</v>
      </c>
      <c r="M269" s="28">
        <f t="shared" si="28"/>
        <v>128.28885854500453</v>
      </c>
    </row>
    <row r="270" spans="3:13">
      <c r="C270" s="25">
        <f t="shared" si="29"/>
        <v>211</v>
      </c>
      <c r="D270" s="26">
        <f t="shared" si="30"/>
        <v>92.078900965670115</v>
      </c>
      <c r="E270" s="27">
        <f t="shared" si="30"/>
        <v>107.54902990390542</v>
      </c>
      <c r="F270" s="27">
        <f t="shared" si="30"/>
        <v>120.60254299057257</v>
      </c>
      <c r="G270" s="27">
        <f t="shared" si="30"/>
        <v>127.62052232837337</v>
      </c>
      <c r="H270" s="27">
        <f t="shared" si="30"/>
        <v>119.57669896694205</v>
      </c>
      <c r="I270" s="27">
        <f t="shared" si="30"/>
        <v>71.411369032052278</v>
      </c>
      <c r="J270" s="27">
        <f t="shared" si="30"/>
        <v>0</v>
      </c>
      <c r="K270" s="27">
        <f t="shared" si="30"/>
        <v>0</v>
      </c>
      <c r="L270" s="27">
        <f t="shared" si="30"/>
        <v>0</v>
      </c>
      <c r="M270" s="28">
        <f t="shared" si="28"/>
        <v>127.72658700243528</v>
      </c>
    </row>
    <row r="271" spans="3:13">
      <c r="C271" s="25">
        <f t="shared" si="29"/>
        <v>212</v>
      </c>
      <c r="D271" s="26">
        <f t="shared" si="30"/>
        <v>91.949015633096238</v>
      </c>
      <c r="E271" s="27">
        <f t="shared" si="30"/>
        <v>107.37346596655962</v>
      </c>
      <c r="F271" s="27">
        <f t="shared" si="30"/>
        <v>120.31348746727849</v>
      </c>
      <c r="G271" s="27">
        <f t="shared" si="30"/>
        <v>127.09280247079451</v>
      </c>
      <c r="H271" s="27">
        <f t="shared" si="30"/>
        <v>118.55814278210306</v>
      </c>
      <c r="I271" s="27">
        <f t="shared" si="30"/>
        <v>69.329359400047451</v>
      </c>
      <c r="J271" s="27">
        <f t="shared" si="30"/>
        <v>0</v>
      </c>
      <c r="K271" s="27">
        <f t="shared" si="30"/>
        <v>0</v>
      </c>
      <c r="L271" s="27">
        <f t="shared" si="30"/>
        <v>0</v>
      </c>
      <c r="M271" s="28">
        <f t="shared" si="28"/>
        <v>127.16164433614833</v>
      </c>
    </row>
    <row r="272" spans="3:13">
      <c r="C272" s="25">
        <f t="shared" si="29"/>
        <v>213</v>
      </c>
      <c r="D272" s="26">
        <f t="shared" si="30"/>
        <v>91.813788053087023</v>
      </c>
      <c r="E272" s="27">
        <f t="shared" si="30"/>
        <v>107.19143717091623</v>
      </c>
      <c r="F272" s="27">
        <f t="shared" si="30"/>
        <v>120.01631277835773</v>
      </c>
      <c r="G272" s="27">
        <f t="shared" si="30"/>
        <v>126.55439811834498</v>
      </c>
      <c r="H272" s="27">
        <f t="shared" si="30"/>
        <v>117.52463121615131</v>
      </c>
      <c r="I272" s="27">
        <f t="shared" si="30"/>
        <v>67.224515313898678</v>
      </c>
      <c r="J272" s="27">
        <f t="shared" si="30"/>
        <v>0</v>
      </c>
      <c r="K272" s="27">
        <f t="shared" si="30"/>
        <v>0</v>
      </c>
      <c r="L272" s="27">
        <f t="shared" si="30"/>
        <v>0</v>
      </c>
      <c r="M272" s="28">
        <f t="shared" si="28"/>
        <v>126.59403054614373</v>
      </c>
    </row>
    <row r="273" spans="3:13">
      <c r="C273" s="25">
        <f t="shared" si="29"/>
        <v>214</v>
      </c>
      <c r="D273" s="26">
        <f t="shared" si="30"/>
        <v>91.673218225642472</v>
      </c>
      <c r="E273" s="27">
        <f t="shared" si="30"/>
        <v>107.00294351697528</v>
      </c>
      <c r="F273" s="27">
        <f t="shared" si="30"/>
        <v>119.7110189238104</v>
      </c>
      <c r="G273" s="27">
        <f t="shared" si="30"/>
        <v>126.00530927102471</v>
      </c>
      <c r="H273" s="27">
        <f t="shared" si="30"/>
        <v>116.47616426908678</v>
      </c>
      <c r="I273" s="27">
        <f t="shared" si="30"/>
        <v>65.096836773605901</v>
      </c>
      <c r="J273" s="27">
        <f t="shared" si="30"/>
        <v>0</v>
      </c>
      <c r="K273" s="27">
        <f t="shared" si="30"/>
        <v>0</v>
      </c>
      <c r="L273" s="27">
        <f t="shared" si="30"/>
        <v>0</v>
      </c>
      <c r="M273" s="28">
        <f t="shared" si="28"/>
        <v>126.02374563242145</v>
      </c>
    </row>
    <row r="274" spans="3:13">
      <c r="C274" s="25">
        <f t="shared" si="29"/>
        <v>215</v>
      </c>
      <c r="D274" s="26">
        <f t="shared" si="30"/>
        <v>91.527306150762584</v>
      </c>
      <c r="E274" s="27">
        <f t="shared" si="30"/>
        <v>106.80798500473671</v>
      </c>
      <c r="F274" s="27">
        <f t="shared" si="30"/>
        <v>119.39760590363636</v>
      </c>
      <c r="G274" s="27">
        <f t="shared" si="30"/>
        <v>125.44553592883383</v>
      </c>
      <c r="H274" s="27">
        <f t="shared" si="30"/>
        <v>115.41274194090954</v>
      </c>
      <c r="I274" s="27">
        <f t="shared" si="30"/>
        <v>62.946323779169006</v>
      </c>
      <c r="J274" s="27">
        <f t="shared" si="30"/>
        <v>0</v>
      </c>
      <c r="K274" s="27">
        <f t="shared" si="30"/>
        <v>0</v>
      </c>
      <c r="L274" s="27">
        <f t="shared" si="30"/>
        <v>0</v>
      </c>
      <c r="M274" s="28">
        <f t="shared" si="28"/>
        <v>125.4507895949815</v>
      </c>
    </row>
    <row r="275" spans="3:13">
      <c r="C275" s="25">
        <f t="shared" si="29"/>
        <v>216</v>
      </c>
      <c r="D275" s="26">
        <f t="shared" si="30"/>
        <v>91.376051828447345</v>
      </c>
      <c r="E275" s="27">
        <f t="shared" si="30"/>
        <v>106.60656163420052</v>
      </c>
      <c r="F275" s="27">
        <f t="shared" si="30"/>
        <v>119.07607371783567</v>
      </c>
      <c r="G275" s="27">
        <f t="shared" si="30"/>
        <v>124.87507809177225</v>
      </c>
      <c r="H275" s="27">
        <f t="shared" si="30"/>
        <v>114.33436423161942</v>
      </c>
      <c r="I275" s="27">
        <f t="shared" si="30"/>
        <v>60.772976330587994</v>
      </c>
      <c r="J275" s="27">
        <f t="shared" si="30"/>
        <v>0</v>
      </c>
      <c r="K275" s="27">
        <f t="shared" si="30"/>
        <v>0</v>
      </c>
      <c r="L275" s="27">
        <f t="shared" si="30"/>
        <v>0</v>
      </c>
      <c r="M275" s="28">
        <f t="shared" si="28"/>
        <v>124.8751624338239</v>
      </c>
    </row>
    <row r="276" spans="3:13">
      <c r="C276" s="25">
        <f t="shared" si="29"/>
        <v>217</v>
      </c>
      <c r="D276" s="26">
        <f t="shared" si="30"/>
        <v>91.219455258696783</v>
      </c>
      <c r="E276" s="27">
        <f t="shared" si="30"/>
        <v>106.39867340536682</v>
      </c>
      <c r="F276" s="27">
        <f t="shared" si="30"/>
        <v>118.74642236640832</v>
      </c>
      <c r="G276" s="27">
        <f t="shared" si="30"/>
        <v>124.29393575984</v>
      </c>
      <c r="H276" s="27">
        <f t="shared" si="30"/>
        <v>113.24103114121664</v>
      </c>
      <c r="I276" s="27">
        <f t="shared" si="30"/>
        <v>58.576794427863206</v>
      </c>
      <c r="J276" s="27">
        <f t="shared" si="30"/>
        <v>0</v>
      </c>
      <c r="K276" s="27">
        <f t="shared" si="30"/>
        <v>0</v>
      </c>
      <c r="L276" s="27">
        <f t="shared" si="30"/>
        <v>0</v>
      </c>
      <c r="M276" s="28">
        <f t="shared" si="28"/>
        <v>124.29686414894861</v>
      </c>
    </row>
    <row r="277" spans="3:13">
      <c r="C277" s="25">
        <f t="shared" si="29"/>
        <v>218</v>
      </c>
      <c r="D277" s="26">
        <f t="shared" si="30"/>
        <v>91.057516441510899</v>
      </c>
      <c r="E277" s="27">
        <f t="shared" si="30"/>
        <v>106.18432031823545</v>
      </c>
      <c r="F277" s="27">
        <f t="shared" si="30"/>
        <v>118.40865184935436</v>
      </c>
      <c r="G277" s="27">
        <f t="shared" si="30"/>
        <v>123.7021089330371</v>
      </c>
      <c r="H277" s="27">
        <f t="shared" si="30"/>
        <v>112.13274266970114</v>
      </c>
      <c r="I277" s="27">
        <f t="shared" si="30"/>
        <v>56.3577780709943</v>
      </c>
      <c r="J277" s="27">
        <f t="shared" si="30"/>
        <v>0</v>
      </c>
      <c r="K277" s="27">
        <f t="shared" si="30"/>
        <v>0</v>
      </c>
      <c r="L277" s="27">
        <f t="shared" si="30"/>
        <v>0</v>
      </c>
      <c r="M277" s="28">
        <f t="shared" si="28"/>
        <v>123.71589474035565</v>
      </c>
    </row>
    <row r="278" spans="3:13">
      <c r="C278" s="25">
        <f t="shared" si="29"/>
        <v>219</v>
      </c>
      <c r="D278" s="26">
        <f t="shared" si="30"/>
        <v>90.890235376889649</v>
      </c>
      <c r="E278" s="27">
        <f t="shared" si="30"/>
        <v>105.96350237280657</v>
      </c>
      <c r="F278" s="27">
        <f t="shared" si="30"/>
        <v>118.06276216667371</v>
      </c>
      <c r="G278" s="27">
        <f t="shared" si="30"/>
        <v>123.09959761136349</v>
      </c>
      <c r="H278" s="27">
        <f t="shared" si="30"/>
        <v>111.00949881707282</v>
      </c>
      <c r="I278" s="27">
        <f t="shared" si="30"/>
        <v>54.11592725998139</v>
      </c>
      <c r="J278" s="27">
        <f t="shared" si="30"/>
        <v>0</v>
      </c>
      <c r="K278" s="27">
        <f t="shared" si="30"/>
        <v>0</v>
      </c>
      <c r="L278" s="27">
        <f t="shared" si="30"/>
        <v>0</v>
      </c>
      <c r="M278" s="28">
        <f t="shared" si="28"/>
        <v>123.13225420804504</v>
      </c>
    </row>
    <row r="279" spans="3:13">
      <c r="C279" s="25">
        <f t="shared" si="29"/>
        <v>220</v>
      </c>
      <c r="D279" s="26">
        <f t="shared" si="30"/>
        <v>90.717612064833077</v>
      </c>
      <c r="E279" s="27">
        <f t="shared" si="30"/>
        <v>105.73621956908005</v>
      </c>
      <c r="F279" s="27">
        <f t="shared" si="30"/>
        <v>117.70875331836649</v>
      </c>
      <c r="G279" s="27">
        <f t="shared" si="30"/>
        <v>122.48640179481919</v>
      </c>
      <c r="H279" s="27">
        <f t="shared" si="30"/>
        <v>109.87129958333179</v>
      </c>
      <c r="I279" s="27">
        <f t="shared" si="30"/>
        <v>51.851241994824477</v>
      </c>
      <c r="J279" s="27">
        <f t="shared" si="30"/>
        <v>0</v>
      </c>
      <c r="K279" s="27">
        <f t="shared" si="30"/>
        <v>0</v>
      </c>
      <c r="L279" s="27">
        <f t="shared" si="30"/>
        <v>0</v>
      </c>
      <c r="M279" s="28">
        <f t="shared" si="28"/>
        <v>122.54594255201675</v>
      </c>
    </row>
    <row r="280" spans="3:13">
      <c r="C280" s="25">
        <f t="shared" si="29"/>
        <v>221</v>
      </c>
      <c r="D280" s="26">
        <f t="shared" si="30"/>
        <v>90.539646505341153</v>
      </c>
      <c r="E280" s="27">
        <f t="shared" si="30"/>
        <v>105.50247190705596</v>
      </c>
      <c r="F280" s="27">
        <f t="shared" si="30"/>
        <v>117.34662530443254</v>
      </c>
      <c r="G280" s="27">
        <f t="shared" si="30"/>
        <v>121.86252148340429</v>
      </c>
      <c r="H280" s="27">
        <f t="shared" si="30"/>
        <v>108.71814496847787</v>
      </c>
      <c r="I280" s="27">
        <f t="shared" si="30"/>
        <v>49.56372227552356</v>
      </c>
      <c r="J280" s="27">
        <f t="shared" si="30"/>
        <v>0</v>
      </c>
      <c r="K280" s="27">
        <f t="shared" si="30"/>
        <v>0</v>
      </c>
      <c r="L280" s="27">
        <f t="shared" si="30"/>
        <v>0</v>
      </c>
      <c r="M280" s="28">
        <f t="shared" si="28"/>
        <v>121.95695977227081</v>
      </c>
    </row>
    <row r="281" spans="3:13">
      <c r="C281" s="25">
        <f t="shared" si="29"/>
        <v>222</v>
      </c>
      <c r="D281" s="26">
        <f t="shared" si="30"/>
        <v>90.356338698413907</v>
      </c>
      <c r="E281" s="27">
        <f t="shared" si="30"/>
        <v>105.26225938673426</v>
      </c>
      <c r="F281" s="27">
        <f t="shared" si="30"/>
        <v>116.97637812487196</v>
      </c>
      <c r="G281" s="27">
        <f t="shared" si="30"/>
        <v>121.22795667711864</v>
      </c>
      <c r="H281" s="27">
        <f t="shared" si="30"/>
        <v>107.5500349725113</v>
      </c>
      <c r="I281" s="27">
        <f t="shared" si="30"/>
        <v>47.253368102078412</v>
      </c>
      <c r="J281" s="27">
        <f t="shared" si="30"/>
        <v>0</v>
      </c>
      <c r="K281" s="27">
        <f t="shared" si="30"/>
        <v>0</v>
      </c>
      <c r="L281" s="27">
        <f t="shared" si="30"/>
        <v>0</v>
      </c>
      <c r="M281" s="28">
        <f t="shared" si="28"/>
        <v>121.36530586880716</v>
      </c>
    </row>
    <row r="282" spans="3:13">
      <c r="C282" s="25">
        <f t="shared" si="29"/>
        <v>223</v>
      </c>
      <c r="D282" s="26">
        <f t="shared" si="30"/>
        <v>90.16768864405131</v>
      </c>
      <c r="E282" s="27">
        <f t="shared" si="30"/>
        <v>105.01558200811499</v>
      </c>
      <c r="F282" s="27">
        <f t="shared" si="30"/>
        <v>116.59801177968473</v>
      </c>
      <c r="G282" s="27">
        <f t="shared" si="30"/>
        <v>120.58270737596229</v>
      </c>
      <c r="H282" s="27">
        <f t="shared" si="30"/>
        <v>106.36696959543195</v>
      </c>
      <c r="I282" s="27">
        <f t="shared" si="30"/>
        <v>44.920179474489487</v>
      </c>
      <c r="J282" s="27">
        <f t="shared" si="30"/>
        <v>0</v>
      </c>
      <c r="K282" s="27">
        <f t="shared" si="30"/>
        <v>0</v>
      </c>
      <c r="L282" s="27">
        <f t="shared" si="30"/>
        <v>0</v>
      </c>
      <c r="M282" s="28">
        <f t="shared" si="28"/>
        <v>120.77098084162586</v>
      </c>
    </row>
    <row r="283" spans="3:13">
      <c r="C283" s="25">
        <f t="shared" si="29"/>
        <v>224</v>
      </c>
      <c r="D283" s="26">
        <f t="shared" ref="D283:L298" si="31">IF($C283*TAN(D$58)-0.5*9.81*$C283^2/($C$6*COS(D$58))^2&lt;0,0,$C283*TAN(D$58)-0.5*9.81*$C283^2/($C$6*COS(D$58))^2)</f>
        <v>89.97369634225339</v>
      </c>
      <c r="E283" s="27">
        <f t="shared" si="31"/>
        <v>104.76243977119813</v>
      </c>
      <c r="F283" s="27">
        <f t="shared" si="31"/>
        <v>116.21152626887087</v>
      </c>
      <c r="G283" s="27">
        <f t="shared" si="31"/>
        <v>119.9267735799354</v>
      </c>
      <c r="H283" s="27">
        <f t="shared" si="31"/>
        <v>105.1689488372399</v>
      </c>
      <c r="I283" s="27">
        <f t="shared" si="31"/>
        <v>42.564156392756558</v>
      </c>
      <c r="J283" s="27">
        <f t="shared" si="31"/>
        <v>0</v>
      </c>
      <c r="K283" s="27">
        <f t="shared" si="31"/>
        <v>0</v>
      </c>
      <c r="L283" s="27">
        <f t="shared" si="31"/>
        <v>0</v>
      </c>
      <c r="M283" s="28">
        <f t="shared" si="28"/>
        <v>120.17398469072691</v>
      </c>
    </row>
    <row r="284" spans="3:13">
      <c r="C284" s="25">
        <f t="shared" si="29"/>
        <v>225</v>
      </c>
      <c r="D284" s="26">
        <f t="shared" si="31"/>
        <v>89.774361793020148</v>
      </c>
      <c r="E284" s="27">
        <f t="shared" si="31"/>
        <v>104.50283267598371</v>
      </c>
      <c r="F284" s="27">
        <f t="shared" si="31"/>
        <v>115.81692159243033</v>
      </c>
      <c r="G284" s="27">
        <f t="shared" si="31"/>
        <v>119.26015528903775</v>
      </c>
      <c r="H284" s="27">
        <f t="shared" si="31"/>
        <v>103.95597269793501</v>
      </c>
      <c r="I284" s="27">
        <f t="shared" si="31"/>
        <v>40.185298856879513</v>
      </c>
      <c r="J284" s="27">
        <f t="shared" si="31"/>
        <v>0</v>
      </c>
      <c r="K284" s="27">
        <f t="shared" si="31"/>
        <v>0</v>
      </c>
      <c r="L284" s="27">
        <f t="shared" si="31"/>
        <v>0</v>
      </c>
      <c r="M284" s="28">
        <f t="shared" si="28"/>
        <v>119.57431741611029</v>
      </c>
    </row>
    <row r="285" spans="3:13">
      <c r="C285" s="25">
        <f t="shared" si="29"/>
        <v>226</v>
      </c>
      <c r="D285" s="26">
        <f t="shared" si="31"/>
        <v>89.569684996351526</v>
      </c>
      <c r="E285" s="27">
        <f t="shared" si="31"/>
        <v>104.23676072247164</v>
      </c>
      <c r="F285" s="27">
        <f t="shared" si="31"/>
        <v>115.41419775036314</v>
      </c>
      <c r="G285" s="27">
        <f t="shared" si="31"/>
        <v>118.58285250326941</v>
      </c>
      <c r="H285" s="27">
        <f t="shared" si="31"/>
        <v>102.72804117751735</v>
      </c>
      <c r="I285" s="27">
        <f t="shared" si="31"/>
        <v>37.783606866858577</v>
      </c>
      <c r="J285" s="27">
        <f t="shared" si="31"/>
        <v>0</v>
      </c>
      <c r="K285" s="27">
        <f t="shared" si="31"/>
        <v>0</v>
      </c>
      <c r="L285" s="27">
        <f t="shared" si="31"/>
        <v>0</v>
      </c>
      <c r="M285" s="28">
        <f t="shared" si="28"/>
        <v>118.97197901777598</v>
      </c>
    </row>
    <row r="286" spans="3:13">
      <c r="C286" s="25">
        <f t="shared" si="29"/>
        <v>227</v>
      </c>
      <c r="D286" s="26">
        <f t="shared" si="31"/>
        <v>89.359665952247582</v>
      </c>
      <c r="E286" s="27">
        <f t="shared" si="31"/>
        <v>103.96422391066204</v>
      </c>
      <c r="F286" s="27">
        <f t="shared" si="31"/>
        <v>115.00335474266936</v>
      </c>
      <c r="G286" s="27">
        <f t="shared" si="31"/>
        <v>117.89486522263041</v>
      </c>
      <c r="H286" s="27">
        <f t="shared" si="31"/>
        <v>101.48515427598693</v>
      </c>
      <c r="I286" s="27">
        <f t="shared" si="31"/>
        <v>35.35908042269341</v>
      </c>
      <c r="J286" s="27">
        <f t="shared" si="31"/>
        <v>0</v>
      </c>
      <c r="K286" s="27">
        <f t="shared" si="31"/>
        <v>0</v>
      </c>
      <c r="L286" s="27">
        <f t="shared" si="31"/>
        <v>0</v>
      </c>
      <c r="M286" s="28">
        <f t="shared" si="28"/>
        <v>118.36696949572399</v>
      </c>
    </row>
    <row r="287" spans="3:13">
      <c r="C287" s="25">
        <f t="shared" si="29"/>
        <v>228</v>
      </c>
      <c r="D287" s="26">
        <f t="shared" si="31"/>
        <v>89.144304660708315</v>
      </c>
      <c r="E287" s="27">
        <f t="shared" si="31"/>
        <v>103.68522224055479</v>
      </c>
      <c r="F287" s="27">
        <f t="shared" si="31"/>
        <v>114.58439256934889</v>
      </c>
      <c r="G287" s="27">
        <f t="shared" si="31"/>
        <v>117.19619344712072</v>
      </c>
      <c r="H287" s="27">
        <f t="shared" si="31"/>
        <v>100.22731199334385</v>
      </c>
      <c r="I287" s="27">
        <f t="shared" si="31"/>
        <v>32.911719524384353</v>
      </c>
      <c r="J287" s="27">
        <f t="shared" si="31"/>
        <v>0</v>
      </c>
      <c r="K287" s="27">
        <f t="shared" si="31"/>
        <v>0</v>
      </c>
      <c r="L287" s="27">
        <f t="shared" si="31"/>
        <v>0</v>
      </c>
      <c r="M287" s="28">
        <f t="shared" si="28"/>
        <v>117.75928884995439</v>
      </c>
    </row>
    <row r="288" spans="3:13">
      <c r="C288" s="25">
        <f t="shared" si="29"/>
        <v>229</v>
      </c>
      <c r="D288" s="26">
        <f t="shared" si="31"/>
        <v>88.923601121733697</v>
      </c>
      <c r="E288" s="27">
        <f t="shared" si="31"/>
        <v>103.39975571215001</v>
      </c>
      <c r="F288" s="27">
        <f t="shared" si="31"/>
        <v>114.15731123040177</v>
      </c>
      <c r="G288" s="27">
        <f t="shared" si="31"/>
        <v>116.48683717674038</v>
      </c>
      <c r="H288" s="27">
        <f t="shared" si="31"/>
        <v>98.954514329587937</v>
      </c>
      <c r="I288" s="27">
        <f t="shared" si="31"/>
        <v>30.441524171931292</v>
      </c>
      <c r="J288" s="27">
        <f t="shared" si="31"/>
        <v>0</v>
      </c>
      <c r="K288" s="27">
        <f t="shared" si="31"/>
        <v>0</v>
      </c>
      <c r="L288" s="27">
        <f t="shared" si="31"/>
        <v>0</v>
      </c>
      <c r="M288" s="28">
        <f t="shared" si="28"/>
        <v>117.14893708046706</v>
      </c>
    </row>
    <row r="289" spans="3:13">
      <c r="C289" s="25">
        <f t="shared" si="29"/>
        <v>230</v>
      </c>
      <c r="D289" s="26">
        <f t="shared" si="31"/>
        <v>88.697555335323756</v>
      </c>
      <c r="E289" s="27">
        <f t="shared" si="31"/>
        <v>103.10782432544761</v>
      </c>
      <c r="F289" s="27">
        <f t="shared" si="31"/>
        <v>113.722110725828</v>
      </c>
      <c r="G289" s="27">
        <f t="shared" si="31"/>
        <v>115.76679641148939</v>
      </c>
      <c r="H289" s="27">
        <f t="shared" si="31"/>
        <v>97.666761284719257</v>
      </c>
      <c r="I289" s="27">
        <f t="shared" si="31"/>
        <v>27.948494365334227</v>
      </c>
      <c r="J289" s="27">
        <f t="shared" si="31"/>
        <v>0</v>
      </c>
      <c r="K289" s="27">
        <f t="shared" si="31"/>
        <v>0</v>
      </c>
      <c r="L289" s="27">
        <f t="shared" si="31"/>
        <v>0</v>
      </c>
      <c r="M289" s="28">
        <f t="shared" si="28"/>
        <v>116.53591418726211</v>
      </c>
    </row>
    <row r="290" spans="3:13">
      <c r="C290" s="25">
        <f t="shared" si="29"/>
        <v>231</v>
      </c>
      <c r="D290" s="26">
        <f t="shared" si="31"/>
        <v>88.466167301478464</v>
      </c>
      <c r="E290" s="27">
        <f t="shared" si="31"/>
        <v>102.80942808044765</v>
      </c>
      <c r="F290" s="27">
        <f t="shared" si="31"/>
        <v>113.27879105562758</v>
      </c>
      <c r="G290" s="27">
        <f t="shared" si="31"/>
        <v>115.03607115136765</v>
      </c>
      <c r="H290" s="27">
        <f t="shared" si="31"/>
        <v>96.364052858737807</v>
      </c>
      <c r="I290" s="27">
        <f t="shared" si="31"/>
        <v>25.432630104593045</v>
      </c>
      <c r="J290" s="27">
        <f t="shared" si="31"/>
        <v>0</v>
      </c>
      <c r="K290" s="27">
        <f t="shared" si="31"/>
        <v>0</v>
      </c>
      <c r="L290" s="27">
        <f t="shared" si="31"/>
        <v>0</v>
      </c>
      <c r="M290" s="28">
        <f t="shared" si="28"/>
        <v>115.92022017033945</v>
      </c>
    </row>
    <row r="291" spans="3:13">
      <c r="C291" s="25">
        <f t="shared" si="29"/>
        <v>232</v>
      </c>
      <c r="D291" s="26">
        <f t="shared" si="31"/>
        <v>88.229437020197821</v>
      </c>
      <c r="E291" s="27">
        <f t="shared" si="31"/>
        <v>102.50456697715003</v>
      </c>
      <c r="F291" s="27">
        <f t="shared" si="31"/>
        <v>112.8273522198005</v>
      </c>
      <c r="G291" s="27">
        <f t="shared" si="31"/>
        <v>114.29466139637526</v>
      </c>
      <c r="H291" s="27">
        <f t="shared" si="31"/>
        <v>95.046389051643644</v>
      </c>
      <c r="I291" s="27">
        <f t="shared" si="31"/>
        <v>22.893931389707859</v>
      </c>
      <c r="J291" s="27">
        <f t="shared" si="31"/>
        <v>0</v>
      </c>
      <c r="K291" s="27">
        <f t="shared" si="31"/>
        <v>0</v>
      </c>
      <c r="L291" s="27">
        <f t="shared" si="31"/>
        <v>0</v>
      </c>
      <c r="M291" s="28">
        <f t="shared" si="28"/>
        <v>115.30185502969914</v>
      </c>
    </row>
    <row r="292" spans="3:13">
      <c r="C292" s="25">
        <f t="shared" si="29"/>
        <v>233</v>
      </c>
      <c r="D292" s="26">
        <f t="shared" si="31"/>
        <v>87.987364491481856</v>
      </c>
      <c r="E292" s="27">
        <f t="shared" si="31"/>
        <v>102.19324101555489</v>
      </c>
      <c r="F292" s="27">
        <f t="shared" si="31"/>
        <v>112.36779421834677</v>
      </c>
      <c r="G292" s="27">
        <f t="shared" si="31"/>
        <v>113.54256714651223</v>
      </c>
      <c r="H292" s="27">
        <f t="shared" si="31"/>
        <v>93.713769863436653</v>
      </c>
      <c r="I292" s="27">
        <f t="shared" si="31"/>
        <v>20.332398220678783</v>
      </c>
      <c r="J292" s="27">
        <f t="shared" si="31"/>
        <v>0</v>
      </c>
      <c r="K292" s="27">
        <f t="shared" si="31"/>
        <v>0</v>
      </c>
      <c r="L292" s="27">
        <f t="shared" si="31"/>
        <v>0</v>
      </c>
      <c r="M292" s="28">
        <f t="shared" si="28"/>
        <v>114.68081876534114</v>
      </c>
    </row>
    <row r="293" spans="3:13">
      <c r="C293" s="25">
        <f t="shared" si="29"/>
        <v>234</v>
      </c>
      <c r="D293" s="26">
        <f t="shared" si="31"/>
        <v>87.739949715330596</v>
      </c>
      <c r="E293" s="27">
        <f t="shared" si="31"/>
        <v>101.87545019566215</v>
      </c>
      <c r="F293" s="27">
        <f t="shared" si="31"/>
        <v>111.90011705126651</v>
      </c>
      <c r="G293" s="27">
        <f t="shared" si="31"/>
        <v>112.77978840177855</v>
      </c>
      <c r="H293" s="27">
        <f t="shared" si="31"/>
        <v>92.366195294117063</v>
      </c>
      <c r="I293" s="27">
        <f t="shared" si="31"/>
        <v>17.748030597505704</v>
      </c>
      <c r="J293" s="27">
        <f t="shared" si="31"/>
        <v>0</v>
      </c>
      <c r="K293" s="27">
        <f t="shared" si="31"/>
        <v>0</v>
      </c>
      <c r="L293" s="27">
        <f t="shared" si="31"/>
        <v>0</v>
      </c>
      <c r="M293" s="28">
        <f t="shared" si="28"/>
        <v>114.0571113772655</v>
      </c>
    </row>
    <row r="294" spans="3:13">
      <c r="C294" s="25">
        <f t="shared" si="29"/>
        <v>235</v>
      </c>
      <c r="D294" s="26">
        <f t="shared" si="31"/>
        <v>87.487192691743957</v>
      </c>
      <c r="E294" s="27">
        <f t="shared" si="31"/>
        <v>101.55119451747183</v>
      </c>
      <c r="F294" s="27">
        <f t="shared" si="31"/>
        <v>111.42432071855947</v>
      </c>
      <c r="G294" s="27">
        <f t="shared" si="31"/>
        <v>112.00632516217411</v>
      </c>
      <c r="H294" s="27">
        <f t="shared" si="31"/>
        <v>91.003665343684531</v>
      </c>
      <c r="I294" s="27">
        <f t="shared" si="31"/>
        <v>15.140828520188393</v>
      </c>
      <c r="J294" s="27">
        <f t="shared" si="31"/>
        <v>0</v>
      </c>
      <c r="K294" s="27">
        <f t="shared" si="31"/>
        <v>0</v>
      </c>
      <c r="L294" s="27">
        <f t="shared" si="31"/>
        <v>0</v>
      </c>
      <c r="M294" s="28">
        <f t="shared" si="28"/>
        <v>113.43073286547218</v>
      </c>
    </row>
    <row r="295" spans="3:13">
      <c r="C295" s="25">
        <f t="shared" si="29"/>
        <v>236</v>
      </c>
      <c r="D295" s="26">
        <f t="shared" si="31"/>
        <v>87.229093420721966</v>
      </c>
      <c r="E295" s="27">
        <f t="shared" si="31"/>
        <v>101.22047398098388</v>
      </c>
      <c r="F295" s="27">
        <f t="shared" si="31"/>
        <v>110.94040522022581</v>
      </c>
      <c r="G295" s="27">
        <f t="shared" si="31"/>
        <v>111.22217742769908</v>
      </c>
      <c r="H295" s="27">
        <f t="shared" si="31"/>
        <v>89.626180012139343</v>
      </c>
      <c r="I295" s="27">
        <f t="shared" si="31"/>
        <v>12.510791988727192</v>
      </c>
      <c r="J295" s="27">
        <f t="shared" si="31"/>
        <v>0</v>
      </c>
      <c r="K295" s="27">
        <f t="shared" si="31"/>
        <v>0</v>
      </c>
      <c r="L295" s="27">
        <f t="shared" si="31"/>
        <v>0</v>
      </c>
      <c r="M295" s="28">
        <f t="shared" si="28"/>
        <v>112.8016832299612</v>
      </c>
    </row>
    <row r="296" spans="3:13">
      <c r="C296" s="25">
        <f t="shared" si="29"/>
        <v>237</v>
      </c>
      <c r="D296" s="26">
        <f t="shared" si="31"/>
        <v>86.965651902264653</v>
      </c>
      <c r="E296" s="27">
        <f t="shared" si="31"/>
        <v>100.8832885861984</v>
      </c>
      <c r="F296" s="27">
        <f t="shared" si="31"/>
        <v>110.4483705562655</v>
      </c>
      <c r="G296" s="27">
        <f t="shared" si="31"/>
        <v>110.42734519835335</v>
      </c>
      <c r="H296" s="27">
        <f t="shared" si="31"/>
        <v>88.233739299481385</v>
      </c>
      <c r="I296" s="27">
        <f t="shared" si="31"/>
        <v>9.857921003122101</v>
      </c>
      <c r="J296" s="27">
        <f t="shared" si="31"/>
        <v>0</v>
      </c>
      <c r="K296" s="27">
        <f t="shared" si="31"/>
        <v>0</v>
      </c>
      <c r="L296" s="27">
        <f t="shared" si="31"/>
        <v>0</v>
      </c>
      <c r="M296" s="28">
        <f t="shared" si="28"/>
        <v>112.16996247073254</v>
      </c>
    </row>
    <row r="297" spans="3:13">
      <c r="C297" s="25">
        <f t="shared" si="29"/>
        <v>238</v>
      </c>
      <c r="D297" s="26">
        <f t="shared" si="31"/>
        <v>86.69686813637199</v>
      </c>
      <c r="E297" s="27">
        <f t="shared" si="31"/>
        <v>100.53963833311528</v>
      </c>
      <c r="F297" s="27">
        <f t="shared" si="31"/>
        <v>109.94821672667854</v>
      </c>
      <c r="G297" s="27">
        <f t="shared" si="31"/>
        <v>109.62182847413686</v>
      </c>
      <c r="H297" s="27">
        <f t="shared" si="31"/>
        <v>86.826343205710657</v>
      </c>
      <c r="I297" s="27">
        <f t="shared" si="31"/>
        <v>7.1822155633728926</v>
      </c>
      <c r="J297" s="27">
        <f t="shared" si="31"/>
        <v>0</v>
      </c>
      <c r="K297" s="27">
        <f t="shared" si="31"/>
        <v>0</v>
      </c>
      <c r="L297" s="27">
        <f t="shared" si="31"/>
        <v>0</v>
      </c>
      <c r="M297" s="28">
        <f t="shared" si="28"/>
        <v>111.53557058778621</v>
      </c>
    </row>
    <row r="298" spans="3:13">
      <c r="C298" s="25">
        <f t="shared" si="29"/>
        <v>239</v>
      </c>
      <c r="D298" s="26">
        <f t="shared" si="31"/>
        <v>86.422742123044003</v>
      </c>
      <c r="E298" s="27">
        <f t="shared" si="31"/>
        <v>100.18952322173462</v>
      </c>
      <c r="F298" s="27">
        <f t="shared" si="31"/>
        <v>109.43994373146492</v>
      </c>
      <c r="G298" s="27">
        <f t="shared" si="31"/>
        <v>108.80562725504979</v>
      </c>
      <c r="H298" s="27">
        <f t="shared" si="31"/>
        <v>85.403991730827158</v>
      </c>
      <c r="I298" s="27">
        <f t="shared" si="31"/>
        <v>4.4836756694795667</v>
      </c>
      <c r="J298" s="27">
        <f t="shared" si="31"/>
        <v>0</v>
      </c>
      <c r="K298" s="27">
        <f t="shared" si="31"/>
        <v>0</v>
      </c>
      <c r="L298" s="27">
        <f t="shared" si="31"/>
        <v>0</v>
      </c>
      <c r="M298" s="28">
        <f t="shared" si="28"/>
        <v>110.89850758112223</v>
      </c>
    </row>
    <row r="299" spans="3:13">
      <c r="C299" s="25">
        <f t="shared" si="29"/>
        <v>240</v>
      </c>
      <c r="D299" s="26">
        <f t="shared" ref="D299:L314" si="32">IF($C299*TAN(D$58)-0.5*9.81*$C299^2/($C$6*COS(D$58))^2&lt;0,0,$C299*TAN(D$58)-0.5*9.81*$C299^2/($C$6*COS(D$58))^2)</f>
        <v>86.143273862280694</v>
      </c>
      <c r="E299" s="27">
        <f t="shared" si="32"/>
        <v>99.83294325205631</v>
      </c>
      <c r="F299" s="27">
        <f t="shared" si="32"/>
        <v>108.92355157062471</v>
      </c>
      <c r="G299" s="27">
        <f t="shared" si="32"/>
        <v>107.97874154109206</v>
      </c>
      <c r="H299" s="27">
        <f t="shared" si="32"/>
        <v>83.966684874830946</v>
      </c>
      <c r="I299" s="27">
        <f t="shared" si="32"/>
        <v>1.7623013214423509</v>
      </c>
      <c r="J299" s="27">
        <f t="shared" si="32"/>
        <v>0</v>
      </c>
      <c r="K299" s="27">
        <f t="shared" si="32"/>
        <v>0</v>
      </c>
      <c r="L299" s="27">
        <f t="shared" si="32"/>
        <v>0</v>
      </c>
      <c r="M299" s="28">
        <f t="shared" si="28"/>
        <v>110.25877345074056</v>
      </c>
    </row>
    <row r="300" spans="3:13">
      <c r="C300" s="25">
        <f t="shared" si="29"/>
        <v>241</v>
      </c>
      <c r="D300" s="26">
        <f t="shared" si="32"/>
        <v>85.858463354082033</v>
      </c>
      <c r="E300" s="27">
        <f t="shared" si="32"/>
        <v>99.469898424080469</v>
      </c>
      <c r="F300" s="27">
        <f t="shared" si="32"/>
        <v>108.39904024415782</v>
      </c>
      <c r="G300" s="27">
        <f t="shared" si="32"/>
        <v>107.14117133226358</v>
      </c>
      <c r="H300" s="27">
        <f t="shared" si="32"/>
        <v>82.514422637721964</v>
      </c>
      <c r="I300" s="27">
        <f t="shared" si="32"/>
        <v>0</v>
      </c>
      <c r="J300" s="27">
        <f t="shared" si="32"/>
        <v>0</v>
      </c>
      <c r="K300" s="27">
        <f t="shared" si="32"/>
        <v>0</v>
      </c>
      <c r="L300" s="27">
        <f t="shared" si="32"/>
        <v>0</v>
      </c>
      <c r="M300" s="28">
        <f t="shared" si="28"/>
        <v>109.61636819664123</v>
      </c>
    </row>
    <row r="301" spans="3:13">
      <c r="C301" s="25">
        <f t="shared" si="29"/>
        <v>242</v>
      </c>
      <c r="D301" s="26">
        <f t="shared" si="32"/>
        <v>85.568310598448022</v>
      </c>
      <c r="E301" s="27">
        <f t="shared" si="32"/>
        <v>99.100388737806952</v>
      </c>
      <c r="F301" s="27">
        <f t="shared" si="32"/>
        <v>107.86640975206421</v>
      </c>
      <c r="G301" s="27">
        <f t="shared" si="32"/>
        <v>106.2929166285644</v>
      </c>
      <c r="H301" s="27">
        <f t="shared" si="32"/>
        <v>81.047205019499984</v>
      </c>
      <c r="I301" s="27">
        <f t="shared" si="32"/>
        <v>0</v>
      </c>
      <c r="J301" s="27">
        <f t="shared" si="32"/>
        <v>0</v>
      </c>
      <c r="K301" s="27">
        <f t="shared" si="32"/>
        <v>0</v>
      </c>
      <c r="L301" s="27">
        <f t="shared" si="32"/>
        <v>0</v>
      </c>
      <c r="M301" s="28">
        <f t="shared" si="28"/>
        <v>108.97129181882423</v>
      </c>
    </row>
    <row r="302" spans="3:13">
      <c r="C302" s="25">
        <f t="shared" si="29"/>
        <v>243</v>
      </c>
      <c r="D302" s="26">
        <f t="shared" si="32"/>
        <v>85.272815595378688</v>
      </c>
      <c r="E302" s="27">
        <f t="shared" si="32"/>
        <v>98.72441419323593</v>
      </c>
      <c r="F302" s="27">
        <f t="shared" si="32"/>
        <v>107.32566009434402</v>
      </c>
      <c r="G302" s="27">
        <f t="shared" si="32"/>
        <v>105.43397742999457</v>
      </c>
      <c r="H302" s="27">
        <f t="shared" si="32"/>
        <v>79.565032020165461</v>
      </c>
      <c r="I302" s="27">
        <f t="shared" si="32"/>
        <v>0</v>
      </c>
      <c r="J302" s="27">
        <f t="shared" si="32"/>
        <v>0</v>
      </c>
      <c r="K302" s="27">
        <f t="shared" si="32"/>
        <v>0</v>
      </c>
      <c r="L302" s="27">
        <f t="shared" si="32"/>
        <v>0</v>
      </c>
      <c r="M302" s="28">
        <f t="shared" si="28"/>
        <v>108.32354431728956</v>
      </c>
    </row>
    <row r="303" spans="3:13">
      <c r="C303" s="25">
        <f t="shared" si="29"/>
        <v>244</v>
      </c>
      <c r="D303" s="26">
        <f t="shared" si="32"/>
        <v>84.971978344874003</v>
      </c>
      <c r="E303" s="27">
        <f t="shared" si="32"/>
        <v>98.341974790367289</v>
      </c>
      <c r="F303" s="27">
        <f t="shared" si="32"/>
        <v>106.77679127099719</v>
      </c>
      <c r="G303" s="27">
        <f t="shared" si="32"/>
        <v>104.56435373655415</v>
      </c>
      <c r="H303" s="27">
        <f t="shared" si="32"/>
        <v>78.067903639718224</v>
      </c>
      <c r="I303" s="27">
        <f t="shared" si="32"/>
        <v>0</v>
      </c>
      <c r="J303" s="27">
        <f t="shared" si="32"/>
        <v>0</v>
      </c>
      <c r="K303" s="27">
        <f t="shared" si="32"/>
        <v>0</v>
      </c>
      <c r="L303" s="27">
        <f t="shared" si="32"/>
        <v>0</v>
      </c>
      <c r="M303" s="28">
        <f t="shared" si="28"/>
        <v>107.67312569203722</v>
      </c>
    </row>
    <row r="304" spans="3:13">
      <c r="C304" s="25">
        <f t="shared" si="29"/>
        <v>245</v>
      </c>
      <c r="D304" s="26">
        <f t="shared" si="32"/>
        <v>84.665798846933995</v>
      </c>
      <c r="E304" s="27">
        <f t="shared" si="32"/>
        <v>97.953070529201113</v>
      </c>
      <c r="F304" s="27">
        <f t="shared" si="32"/>
        <v>106.21980328202369</v>
      </c>
      <c r="G304" s="27">
        <f t="shared" si="32"/>
        <v>103.68404554824303</v>
      </c>
      <c r="H304" s="27">
        <f t="shared" si="32"/>
        <v>76.555819878158218</v>
      </c>
      <c r="I304" s="27">
        <f t="shared" si="32"/>
        <v>0</v>
      </c>
      <c r="J304" s="27">
        <f t="shared" si="32"/>
        <v>0</v>
      </c>
      <c r="K304" s="27">
        <f t="shared" si="32"/>
        <v>0</v>
      </c>
      <c r="L304" s="27">
        <f t="shared" si="32"/>
        <v>0</v>
      </c>
      <c r="M304" s="28">
        <f t="shared" si="28"/>
        <v>107.02003594306721</v>
      </c>
    </row>
    <row r="305" spans="3:13">
      <c r="C305" s="25">
        <f t="shared" si="29"/>
        <v>246</v>
      </c>
      <c r="D305" s="26">
        <f t="shared" si="32"/>
        <v>84.354277101558637</v>
      </c>
      <c r="E305" s="27">
        <f t="shared" si="32"/>
        <v>97.557701409737234</v>
      </c>
      <c r="F305" s="27">
        <f t="shared" si="32"/>
        <v>105.65469612742351</v>
      </c>
      <c r="G305" s="27">
        <f t="shared" si="32"/>
        <v>102.79305286506116</v>
      </c>
      <c r="H305" s="27">
        <f t="shared" si="32"/>
        <v>75.028780735485327</v>
      </c>
      <c r="I305" s="27">
        <f t="shared" si="32"/>
        <v>0</v>
      </c>
      <c r="J305" s="27">
        <f t="shared" si="32"/>
        <v>0</v>
      </c>
      <c r="K305" s="27">
        <f t="shared" si="32"/>
        <v>0</v>
      </c>
      <c r="L305" s="27">
        <f t="shared" si="32"/>
        <v>0</v>
      </c>
      <c r="M305" s="28">
        <f t="shared" si="28"/>
        <v>106.36427507037953</v>
      </c>
    </row>
    <row r="306" spans="3:13">
      <c r="C306" s="25">
        <f t="shared" si="29"/>
        <v>247</v>
      </c>
      <c r="D306" s="26">
        <f t="shared" si="32"/>
        <v>84.037413108747955</v>
      </c>
      <c r="E306" s="27">
        <f t="shared" si="32"/>
        <v>97.155867431975878</v>
      </c>
      <c r="F306" s="27">
        <f t="shared" si="32"/>
        <v>105.08146980719678</v>
      </c>
      <c r="G306" s="27">
        <f t="shared" si="32"/>
        <v>101.89137568700869</v>
      </c>
      <c r="H306" s="27">
        <f t="shared" si="32"/>
        <v>73.486786211699837</v>
      </c>
      <c r="I306" s="27">
        <f t="shared" si="32"/>
        <v>0</v>
      </c>
      <c r="J306" s="27">
        <f t="shared" si="32"/>
        <v>0</v>
      </c>
      <c r="K306" s="27">
        <f t="shared" si="32"/>
        <v>0</v>
      </c>
      <c r="L306" s="27">
        <f t="shared" si="32"/>
        <v>0</v>
      </c>
      <c r="M306" s="28">
        <f t="shared" si="28"/>
        <v>105.70584307397419</v>
      </c>
    </row>
    <row r="307" spans="3:13">
      <c r="C307" s="25">
        <f t="shared" si="29"/>
        <v>248</v>
      </c>
      <c r="D307" s="26">
        <f t="shared" si="32"/>
        <v>83.715206868501951</v>
      </c>
      <c r="E307" s="27">
        <f t="shared" si="32"/>
        <v>96.747568595916874</v>
      </c>
      <c r="F307" s="27">
        <f t="shared" si="32"/>
        <v>104.50012432134335</v>
      </c>
      <c r="G307" s="27">
        <f t="shared" si="32"/>
        <v>100.97901401408558</v>
      </c>
      <c r="H307" s="27">
        <f t="shared" si="32"/>
        <v>71.929836306801576</v>
      </c>
      <c r="I307" s="27">
        <f t="shared" si="32"/>
        <v>0</v>
      </c>
      <c r="J307" s="27">
        <f t="shared" si="32"/>
        <v>0</v>
      </c>
      <c r="K307" s="27">
        <f t="shared" si="32"/>
        <v>0</v>
      </c>
      <c r="L307" s="27">
        <f t="shared" si="32"/>
        <v>0</v>
      </c>
      <c r="M307" s="28">
        <f t="shared" si="28"/>
        <v>105.04473995385118</v>
      </c>
    </row>
    <row r="308" spans="3:13">
      <c r="C308" s="25">
        <f t="shared" si="29"/>
        <v>249</v>
      </c>
      <c r="D308" s="26">
        <f t="shared" si="32"/>
        <v>83.387658380820568</v>
      </c>
      <c r="E308" s="27">
        <f t="shared" si="32"/>
        <v>96.332804901560309</v>
      </c>
      <c r="F308" s="27">
        <f t="shared" si="32"/>
        <v>103.91065966986324</v>
      </c>
      <c r="G308" s="27">
        <f t="shared" si="32"/>
        <v>100.05596784629165</v>
      </c>
      <c r="H308" s="27">
        <f t="shared" si="32"/>
        <v>70.357931020790431</v>
      </c>
      <c r="I308" s="27">
        <f t="shared" si="32"/>
        <v>0</v>
      </c>
      <c r="J308" s="27">
        <f t="shared" si="32"/>
        <v>0</v>
      </c>
      <c r="K308" s="27">
        <f t="shared" si="32"/>
        <v>0</v>
      </c>
      <c r="L308" s="27">
        <f t="shared" si="32"/>
        <v>0</v>
      </c>
      <c r="M308" s="28">
        <f t="shared" si="28"/>
        <v>104.3809657100105</v>
      </c>
    </row>
    <row r="309" spans="3:13">
      <c r="C309" s="25">
        <f t="shared" si="29"/>
        <v>250</v>
      </c>
      <c r="D309" s="26">
        <f t="shared" si="32"/>
        <v>83.05476764570389</v>
      </c>
      <c r="E309" s="27">
        <f t="shared" si="32"/>
        <v>95.911576348906124</v>
      </c>
      <c r="F309" s="27">
        <f t="shared" si="32"/>
        <v>103.3130758527565</v>
      </c>
      <c r="G309" s="27">
        <f t="shared" si="32"/>
        <v>99.122237183627192</v>
      </c>
      <c r="H309" s="27">
        <f t="shared" si="32"/>
        <v>68.77107035366663</v>
      </c>
      <c r="I309" s="27">
        <f t="shared" si="32"/>
        <v>0</v>
      </c>
      <c r="J309" s="27">
        <f t="shared" si="32"/>
        <v>0</v>
      </c>
      <c r="K309" s="27">
        <f t="shared" si="32"/>
        <v>0</v>
      </c>
      <c r="L309" s="27">
        <f t="shared" si="32"/>
        <v>0</v>
      </c>
      <c r="M309" s="28">
        <f t="shared" si="28"/>
        <v>103.71452034245215</v>
      </c>
    </row>
    <row r="310" spans="3:13">
      <c r="C310" s="25">
        <f t="shared" si="29"/>
        <v>251</v>
      </c>
      <c r="D310" s="26">
        <f t="shared" si="32"/>
        <v>82.716534663151833</v>
      </c>
      <c r="E310" s="27">
        <f t="shared" si="32"/>
        <v>95.483882937954377</v>
      </c>
      <c r="F310" s="27">
        <f t="shared" si="32"/>
        <v>102.70737287002308</v>
      </c>
      <c r="G310" s="27">
        <f t="shared" si="32"/>
        <v>98.177822026091974</v>
      </c>
      <c r="H310" s="27">
        <f t="shared" si="32"/>
        <v>67.169254305430002</v>
      </c>
      <c r="I310" s="27">
        <f t="shared" si="32"/>
        <v>0</v>
      </c>
      <c r="J310" s="27">
        <f t="shared" si="32"/>
        <v>0</v>
      </c>
      <c r="K310" s="27">
        <f t="shared" si="32"/>
        <v>0</v>
      </c>
      <c r="L310" s="27">
        <f t="shared" si="32"/>
        <v>0</v>
      </c>
      <c r="M310" s="28">
        <f t="shared" si="28"/>
        <v>103.04540385117613</v>
      </c>
    </row>
    <row r="311" spans="3:13">
      <c r="C311" s="25">
        <f t="shared" si="29"/>
        <v>252</v>
      </c>
      <c r="D311" s="26">
        <f t="shared" si="32"/>
        <v>82.372959433164482</v>
      </c>
      <c r="E311" s="27">
        <f t="shared" si="32"/>
        <v>95.049724668705039</v>
      </c>
      <c r="F311" s="27">
        <f t="shared" si="32"/>
        <v>102.09355072166306</v>
      </c>
      <c r="G311" s="27">
        <f t="shared" si="32"/>
        <v>97.222722373686111</v>
      </c>
      <c r="H311" s="27">
        <f t="shared" si="32"/>
        <v>65.552482876080603</v>
      </c>
      <c r="I311" s="27">
        <f t="shared" si="32"/>
        <v>0</v>
      </c>
      <c r="J311" s="27">
        <f t="shared" si="32"/>
        <v>0</v>
      </c>
      <c r="K311" s="27">
        <f t="shared" si="32"/>
        <v>0</v>
      </c>
      <c r="L311" s="27">
        <f t="shared" si="32"/>
        <v>0</v>
      </c>
      <c r="M311" s="28">
        <f t="shared" si="28"/>
        <v>102.37361623618246</v>
      </c>
    </row>
    <row r="312" spans="3:13">
      <c r="C312" s="25">
        <f t="shared" si="29"/>
        <v>253</v>
      </c>
      <c r="D312" s="26">
        <f t="shared" si="32"/>
        <v>82.024041955741751</v>
      </c>
      <c r="E312" s="27">
        <f t="shared" si="32"/>
        <v>94.609101541158111</v>
      </c>
      <c r="F312" s="27">
        <f t="shared" si="32"/>
        <v>101.4716094076764</v>
      </c>
      <c r="G312" s="27">
        <f t="shared" si="32"/>
        <v>96.256938226409545</v>
      </c>
      <c r="H312" s="27">
        <f t="shared" si="32"/>
        <v>63.920756065618434</v>
      </c>
      <c r="I312" s="27">
        <f t="shared" si="32"/>
        <v>0</v>
      </c>
      <c r="J312" s="27">
        <f t="shared" si="32"/>
        <v>0</v>
      </c>
      <c r="K312" s="27">
        <f t="shared" si="32"/>
        <v>0</v>
      </c>
      <c r="L312" s="27">
        <f t="shared" si="32"/>
        <v>0</v>
      </c>
      <c r="M312" s="28">
        <f t="shared" si="28"/>
        <v>101.69915749747109</v>
      </c>
    </row>
    <row r="313" spans="3:13">
      <c r="C313" s="25">
        <f t="shared" si="29"/>
        <v>254</v>
      </c>
      <c r="D313" s="26">
        <f t="shared" si="32"/>
        <v>81.669782230883698</v>
      </c>
      <c r="E313" s="27">
        <f t="shared" si="32"/>
        <v>94.162013555313564</v>
      </c>
      <c r="F313" s="27">
        <f t="shared" si="32"/>
        <v>100.84154892806305</v>
      </c>
      <c r="G313" s="27">
        <f t="shared" si="32"/>
        <v>95.280469584262335</v>
      </c>
      <c r="H313" s="27">
        <f t="shared" si="32"/>
        <v>62.274073874043552</v>
      </c>
      <c r="I313" s="27">
        <f t="shared" si="32"/>
        <v>0</v>
      </c>
      <c r="J313" s="27">
        <f t="shared" si="32"/>
        <v>0</v>
      </c>
      <c r="K313" s="27">
        <f t="shared" si="32"/>
        <v>0</v>
      </c>
      <c r="L313" s="27">
        <f t="shared" si="32"/>
        <v>0</v>
      </c>
      <c r="M313" s="28">
        <f t="shared" si="28"/>
        <v>101.02202763504206</v>
      </c>
    </row>
    <row r="314" spans="3:13">
      <c r="C314" s="25">
        <f t="shared" si="29"/>
        <v>255</v>
      </c>
      <c r="D314" s="26">
        <f t="shared" si="32"/>
        <v>81.310180258590322</v>
      </c>
      <c r="E314" s="27">
        <f t="shared" si="32"/>
        <v>93.708460711171512</v>
      </c>
      <c r="F314" s="27">
        <f t="shared" si="32"/>
        <v>100.20336928282308</v>
      </c>
      <c r="G314" s="27">
        <f t="shared" si="32"/>
        <v>94.293316447244422</v>
      </c>
      <c r="H314" s="27">
        <f t="shared" si="32"/>
        <v>60.612436301355956</v>
      </c>
      <c r="I314" s="27">
        <f t="shared" si="32"/>
        <v>0</v>
      </c>
      <c r="J314" s="27">
        <f t="shared" si="32"/>
        <v>0</v>
      </c>
      <c r="K314" s="27">
        <f t="shared" si="32"/>
        <v>0</v>
      </c>
      <c r="L314" s="27">
        <f t="shared" si="32"/>
        <v>0</v>
      </c>
      <c r="M314" s="28">
        <f t="shared" si="28"/>
        <v>100.34222664889536</v>
      </c>
    </row>
    <row r="315" spans="3:13">
      <c r="C315" s="25">
        <f t="shared" si="29"/>
        <v>256</v>
      </c>
      <c r="D315" s="26">
        <f t="shared" ref="D315:L330" si="33">IF($C315*TAN(D$58)-0.5*9.81*$C315^2/($C$6*COS(D$58))^2&lt;0,0,$C315*TAN(D$58)-0.5*9.81*$C315^2/($C$6*COS(D$58))^2)</f>
        <v>80.945236038861594</v>
      </c>
      <c r="E315" s="27">
        <f t="shared" si="33"/>
        <v>93.248443008731755</v>
      </c>
      <c r="F315" s="27">
        <f t="shared" si="33"/>
        <v>99.557070471956422</v>
      </c>
      <c r="G315" s="27">
        <f t="shared" si="33"/>
        <v>93.295478815355864</v>
      </c>
      <c r="H315" s="27">
        <f t="shared" si="33"/>
        <v>58.935843347555533</v>
      </c>
      <c r="I315" s="27">
        <f t="shared" si="33"/>
        <v>0</v>
      </c>
      <c r="J315" s="27">
        <f t="shared" si="33"/>
        <v>0</v>
      </c>
      <c r="K315" s="27">
        <f t="shared" si="33"/>
        <v>0</v>
      </c>
      <c r="L315" s="27">
        <f t="shared" si="33"/>
        <v>0</v>
      </c>
      <c r="M315" s="28">
        <f t="shared" si="28"/>
        <v>99.659754539031013</v>
      </c>
    </row>
    <row r="316" spans="3:13">
      <c r="C316" s="25">
        <f t="shared" si="29"/>
        <v>257</v>
      </c>
      <c r="D316" s="26">
        <f t="shared" si="33"/>
        <v>80.574949571697488</v>
      </c>
      <c r="E316" s="27">
        <f t="shared" si="33"/>
        <v>92.781960447994436</v>
      </c>
      <c r="F316" s="27">
        <f t="shared" si="33"/>
        <v>98.902652495463144</v>
      </c>
      <c r="G316" s="27">
        <f t="shared" si="33"/>
        <v>92.286956688596604</v>
      </c>
      <c r="H316" s="27">
        <f t="shared" si="33"/>
        <v>57.244295012642397</v>
      </c>
      <c r="I316" s="27">
        <f t="shared" si="33"/>
        <v>0</v>
      </c>
      <c r="J316" s="27">
        <f t="shared" si="33"/>
        <v>0</v>
      </c>
      <c r="K316" s="27">
        <f t="shared" si="33"/>
        <v>0</v>
      </c>
      <c r="L316" s="27">
        <f t="shared" si="33"/>
        <v>0</v>
      </c>
      <c r="M316" s="28">
        <f t="shared" ref="M316:M379" si="34">($C$6^4-9.81^2*C316^2)/(2*9.81*$C$6^2)</f>
        <v>98.974611305448974</v>
      </c>
    </row>
    <row r="317" spans="3:13">
      <c r="C317" s="25">
        <f t="shared" ref="C317:C380" si="35">C316+1</f>
        <v>258</v>
      </c>
      <c r="D317" s="26">
        <f t="shared" si="33"/>
        <v>80.199320857098087</v>
      </c>
      <c r="E317" s="27">
        <f t="shared" si="33"/>
        <v>92.309013028959583</v>
      </c>
      <c r="F317" s="27">
        <f t="shared" si="33"/>
        <v>98.240115353343185</v>
      </c>
      <c r="G317" s="27">
        <f t="shared" si="33"/>
        <v>91.267750066966641</v>
      </c>
      <c r="H317" s="27">
        <f t="shared" si="33"/>
        <v>55.537791296616433</v>
      </c>
      <c r="I317" s="27">
        <f t="shared" si="33"/>
        <v>0</v>
      </c>
      <c r="J317" s="27">
        <f t="shared" si="33"/>
        <v>0</v>
      </c>
      <c r="K317" s="27">
        <f t="shared" si="33"/>
        <v>0</v>
      </c>
      <c r="L317" s="27">
        <f t="shared" si="33"/>
        <v>0</v>
      </c>
      <c r="M317" s="28">
        <f t="shared" si="34"/>
        <v>98.286796948149274</v>
      </c>
    </row>
    <row r="318" spans="3:13">
      <c r="C318" s="25">
        <f t="shared" si="35"/>
        <v>259</v>
      </c>
      <c r="D318" s="26">
        <f t="shared" si="33"/>
        <v>79.818349895063363</v>
      </c>
      <c r="E318" s="27">
        <f t="shared" si="33"/>
        <v>91.829600751627112</v>
      </c>
      <c r="F318" s="27">
        <f t="shared" si="33"/>
        <v>97.569459045596659</v>
      </c>
      <c r="G318" s="27">
        <f t="shared" si="33"/>
        <v>90.237858950466091</v>
      </c>
      <c r="H318" s="27">
        <f t="shared" si="33"/>
        <v>53.81633219947787</v>
      </c>
      <c r="I318" s="27">
        <f t="shared" si="33"/>
        <v>0</v>
      </c>
      <c r="J318" s="27">
        <f t="shared" si="33"/>
        <v>0</v>
      </c>
      <c r="K318" s="27">
        <f t="shared" si="33"/>
        <v>0</v>
      </c>
      <c r="L318" s="27">
        <f t="shared" si="33"/>
        <v>0</v>
      </c>
      <c r="M318" s="28">
        <f t="shared" si="34"/>
        <v>97.596311467131898</v>
      </c>
    </row>
    <row r="319" spans="3:13">
      <c r="C319" s="25">
        <f t="shared" si="35"/>
        <v>260</v>
      </c>
      <c r="D319" s="26">
        <f t="shared" si="33"/>
        <v>79.432036685593289</v>
      </c>
      <c r="E319" s="27">
        <f t="shared" si="33"/>
        <v>91.343723615997106</v>
      </c>
      <c r="F319" s="27">
        <f t="shared" si="33"/>
        <v>96.890683572223452</v>
      </c>
      <c r="G319" s="27">
        <f t="shared" si="33"/>
        <v>89.197283339094838</v>
      </c>
      <c r="H319" s="27">
        <f t="shared" si="33"/>
        <v>52.079917721226423</v>
      </c>
      <c r="I319" s="27">
        <f t="shared" si="33"/>
        <v>0</v>
      </c>
      <c r="J319" s="27">
        <f t="shared" si="33"/>
        <v>0</v>
      </c>
      <c r="K319" s="27">
        <f t="shared" si="33"/>
        <v>0</v>
      </c>
      <c r="L319" s="27">
        <f t="shared" si="33"/>
        <v>0</v>
      </c>
      <c r="M319" s="28">
        <f t="shared" si="34"/>
        <v>96.903154862396875</v>
      </c>
    </row>
    <row r="320" spans="3:13">
      <c r="C320" s="25">
        <f t="shared" si="35"/>
        <v>261</v>
      </c>
      <c r="D320" s="26">
        <f t="shared" si="33"/>
        <v>79.040381228687863</v>
      </c>
      <c r="E320" s="27">
        <f t="shared" si="33"/>
        <v>90.851381622069425</v>
      </c>
      <c r="F320" s="27">
        <f t="shared" si="33"/>
        <v>96.203788933223564</v>
      </c>
      <c r="G320" s="27">
        <f t="shared" si="33"/>
        <v>88.146023232852883</v>
      </c>
      <c r="H320" s="27">
        <f t="shared" si="33"/>
        <v>50.328547861862091</v>
      </c>
      <c r="I320" s="27">
        <f t="shared" si="33"/>
        <v>0</v>
      </c>
      <c r="J320" s="27">
        <f t="shared" si="33"/>
        <v>0</v>
      </c>
      <c r="K320" s="27">
        <f t="shared" si="33"/>
        <v>0</v>
      </c>
      <c r="L320" s="27">
        <f t="shared" si="33"/>
        <v>0</v>
      </c>
      <c r="M320" s="28">
        <f t="shared" si="34"/>
        <v>96.207327133944162</v>
      </c>
    </row>
    <row r="321" spans="3:13">
      <c r="C321" s="25">
        <f t="shared" si="35"/>
        <v>262</v>
      </c>
      <c r="D321" s="26">
        <f t="shared" si="33"/>
        <v>78.643383524347115</v>
      </c>
      <c r="E321" s="27">
        <f t="shared" si="33"/>
        <v>90.35257476984421</v>
      </c>
      <c r="F321" s="27">
        <f t="shared" si="33"/>
        <v>95.508775128597051</v>
      </c>
      <c r="G321" s="27">
        <f t="shared" si="33"/>
        <v>87.084078631740283</v>
      </c>
      <c r="H321" s="27">
        <f t="shared" si="33"/>
        <v>48.562222621385217</v>
      </c>
      <c r="I321" s="27">
        <f t="shared" si="33"/>
        <v>0</v>
      </c>
      <c r="J321" s="27">
        <f t="shared" si="33"/>
        <v>0</v>
      </c>
      <c r="K321" s="27">
        <f t="shared" si="33"/>
        <v>0</v>
      </c>
      <c r="L321" s="27">
        <f t="shared" si="33"/>
        <v>0</v>
      </c>
      <c r="M321" s="28">
        <f t="shared" si="34"/>
        <v>95.508828281773788</v>
      </c>
    </row>
    <row r="322" spans="3:13">
      <c r="C322" s="25">
        <f t="shared" si="35"/>
        <v>263</v>
      </c>
      <c r="D322" s="26">
        <f t="shared" si="33"/>
        <v>78.241043572571044</v>
      </c>
      <c r="E322" s="27">
        <f t="shared" si="33"/>
        <v>89.847303059321376</v>
      </c>
      <c r="F322" s="27">
        <f t="shared" si="33"/>
        <v>94.805642158343858</v>
      </c>
      <c r="G322" s="27">
        <f t="shared" si="33"/>
        <v>86.011449535756981</v>
      </c>
      <c r="H322" s="27">
        <f t="shared" si="33"/>
        <v>46.780941999795459</v>
      </c>
      <c r="I322" s="27">
        <f t="shared" si="33"/>
        <v>0</v>
      </c>
      <c r="J322" s="27">
        <f t="shared" si="33"/>
        <v>0</v>
      </c>
      <c r="K322" s="27">
        <f t="shared" si="33"/>
        <v>0</v>
      </c>
      <c r="L322" s="27">
        <f t="shared" si="33"/>
        <v>0</v>
      </c>
      <c r="M322" s="28">
        <f t="shared" si="34"/>
        <v>94.807658305885752</v>
      </c>
    </row>
    <row r="323" spans="3:13">
      <c r="C323" s="25">
        <f t="shared" si="35"/>
        <v>264</v>
      </c>
      <c r="D323" s="26">
        <f t="shared" si="33"/>
        <v>77.833361373359622</v>
      </c>
      <c r="E323" s="27">
        <f t="shared" si="33"/>
        <v>89.33556649050098</v>
      </c>
      <c r="F323" s="27">
        <f t="shared" si="33"/>
        <v>94.09439002246404</v>
      </c>
      <c r="G323" s="27">
        <f t="shared" si="33"/>
        <v>84.928135944902976</v>
      </c>
      <c r="H323" s="27">
        <f t="shared" si="33"/>
        <v>44.984705997092988</v>
      </c>
      <c r="I323" s="27">
        <f t="shared" si="33"/>
        <v>0</v>
      </c>
      <c r="J323" s="27">
        <f t="shared" si="33"/>
        <v>0</v>
      </c>
      <c r="K323" s="27">
        <f t="shared" si="33"/>
        <v>0</v>
      </c>
      <c r="L323" s="27">
        <f t="shared" si="33"/>
        <v>0</v>
      </c>
      <c r="M323" s="28">
        <f t="shared" si="34"/>
        <v>94.103817206280027</v>
      </c>
    </row>
    <row r="324" spans="3:13">
      <c r="C324" s="25">
        <f t="shared" si="35"/>
        <v>265</v>
      </c>
      <c r="D324" s="26">
        <f t="shared" si="33"/>
        <v>77.420336926712849</v>
      </c>
      <c r="E324" s="27">
        <f t="shared" si="33"/>
        <v>88.817365063382965</v>
      </c>
      <c r="F324" s="27">
        <f t="shared" si="33"/>
        <v>93.375018720957598</v>
      </c>
      <c r="G324" s="27">
        <f t="shared" si="33"/>
        <v>83.834137859178327</v>
      </c>
      <c r="H324" s="27">
        <f t="shared" si="33"/>
        <v>43.173514613277803</v>
      </c>
      <c r="I324" s="27">
        <f t="shared" si="33"/>
        <v>0</v>
      </c>
      <c r="J324" s="27">
        <f t="shared" si="33"/>
        <v>0</v>
      </c>
      <c r="K324" s="27">
        <f t="shared" si="33"/>
        <v>0</v>
      </c>
      <c r="L324" s="27">
        <f t="shared" si="33"/>
        <v>0</v>
      </c>
      <c r="M324" s="28">
        <f t="shared" si="34"/>
        <v>93.397304982956655</v>
      </c>
    </row>
    <row r="325" spans="3:13">
      <c r="C325" s="25">
        <f t="shared" si="35"/>
        <v>266</v>
      </c>
      <c r="D325" s="26">
        <f t="shared" si="33"/>
        <v>77.001970232630754</v>
      </c>
      <c r="E325" s="27">
        <f t="shared" si="33"/>
        <v>88.292698777967416</v>
      </c>
      <c r="F325" s="27">
        <f t="shared" si="33"/>
        <v>92.647528253824532</v>
      </c>
      <c r="G325" s="27">
        <f t="shared" si="33"/>
        <v>82.729455278583089</v>
      </c>
      <c r="H325" s="27">
        <f t="shared" si="33"/>
        <v>41.347367848349791</v>
      </c>
      <c r="I325" s="27">
        <f t="shared" si="33"/>
        <v>0</v>
      </c>
      <c r="J325" s="27">
        <f t="shared" si="33"/>
        <v>0</v>
      </c>
      <c r="K325" s="27">
        <f t="shared" si="33"/>
        <v>0</v>
      </c>
      <c r="L325" s="27">
        <f t="shared" si="33"/>
        <v>0</v>
      </c>
      <c r="M325" s="28">
        <f t="shared" si="34"/>
        <v>92.688121635915607</v>
      </c>
    </row>
    <row r="326" spans="3:13">
      <c r="C326" s="25">
        <f t="shared" si="35"/>
        <v>267</v>
      </c>
      <c r="D326" s="26">
        <f t="shared" si="33"/>
        <v>76.578261291113307</v>
      </c>
      <c r="E326" s="27">
        <f t="shared" si="33"/>
        <v>87.761567634254192</v>
      </c>
      <c r="F326" s="27">
        <f t="shared" si="33"/>
        <v>91.911918621064672</v>
      </c>
      <c r="G326" s="27">
        <f t="shared" si="33"/>
        <v>81.614088203116978</v>
      </c>
      <c r="H326" s="27">
        <f t="shared" si="33"/>
        <v>39.506265702309065</v>
      </c>
      <c r="I326" s="27">
        <f t="shared" si="33"/>
        <v>0</v>
      </c>
      <c r="J326" s="27">
        <f t="shared" si="33"/>
        <v>0</v>
      </c>
      <c r="K326" s="27">
        <f t="shared" si="33"/>
        <v>0</v>
      </c>
      <c r="L326" s="27">
        <f t="shared" si="33"/>
        <v>0</v>
      </c>
      <c r="M326" s="28">
        <f t="shared" si="34"/>
        <v>91.976267165156884</v>
      </c>
    </row>
    <row r="327" spans="3:13">
      <c r="C327" s="25">
        <f t="shared" si="35"/>
        <v>268</v>
      </c>
      <c r="D327" s="26">
        <f t="shared" si="33"/>
        <v>76.149210102160538</v>
      </c>
      <c r="E327" s="27">
        <f t="shared" si="33"/>
        <v>87.223971632243462</v>
      </c>
      <c r="F327" s="27">
        <f t="shared" si="33"/>
        <v>91.168189822678301</v>
      </c>
      <c r="G327" s="27">
        <f t="shared" si="33"/>
        <v>80.488036632780336</v>
      </c>
      <c r="H327" s="27">
        <f t="shared" si="33"/>
        <v>37.650208175155512</v>
      </c>
      <c r="I327" s="27">
        <f t="shared" si="33"/>
        <v>0</v>
      </c>
      <c r="J327" s="27">
        <f t="shared" si="33"/>
        <v>0</v>
      </c>
      <c r="K327" s="27">
        <f t="shared" si="33"/>
        <v>0</v>
      </c>
      <c r="L327" s="27">
        <f t="shared" si="33"/>
        <v>0</v>
      </c>
      <c r="M327" s="28">
        <f t="shared" si="34"/>
        <v>91.261741570680485</v>
      </c>
    </row>
    <row r="328" spans="3:13">
      <c r="C328" s="25">
        <f t="shared" si="35"/>
        <v>269</v>
      </c>
      <c r="D328" s="26">
        <f t="shared" si="33"/>
        <v>75.714816665772418</v>
      </c>
      <c r="E328" s="27">
        <f t="shared" si="33"/>
        <v>86.679910771935084</v>
      </c>
      <c r="F328" s="27">
        <f t="shared" si="33"/>
        <v>90.416341858665191</v>
      </c>
      <c r="G328" s="27">
        <f t="shared" si="33"/>
        <v>79.351300567573048</v>
      </c>
      <c r="H328" s="27">
        <f t="shared" si="33"/>
        <v>35.779195266889246</v>
      </c>
      <c r="I328" s="27">
        <f t="shared" si="33"/>
        <v>0</v>
      </c>
      <c r="J328" s="27">
        <f t="shared" si="33"/>
        <v>0</v>
      </c>
      <c r="K328" s="27">
        <f t="shared" si="33"/>
        <v>0</v>
      </c>
      <c r="L328" s="27">
        <f t="shared" si="33"/>
        <v>0</v>
      </c>
      <c r="M328" s="28">
        <f t="shared" si="34"/>
        <v>90.544544852486439</v>
      </c>
    </row>
    <row r="329" spans="3:13">
      <c r="C329" s="25">
        <f t="shared" si="35"/>
        <v>270</v>
      </c>
      <c r="D329" s="26">
        <f t="shared" si="33"/>
        <v>75.275080981948975</v>
      </c>
      <c r="E329" s="27">
        <f t="shared" si="33"/>
        <v>86.129385053329202</v>
      </c>
      <c r="F329" s="27">
        <f t="shared" si="33"/>
        <v>89.656374729025515</v>
      </c>
      <c r="G329" s="27">
        <f t="shared" si="33"/>
        <v>78.203880007495002</v>
      </c>
      <c r="H329" s="27">
        <f t="shared" si="33"/>
        <v>33.893226977510267</v>
      </c>
      <c r="I329" s="27">
        <f t="shared" si="33"/>
        <v>0</v>
      </c>
      <c r="J329" s="27">
        <f t="shared" si="33"/>
        <v>0</v>
      </c>
      <c r="K329" s="27">
        <f t="shared" si="33"/>
        <v>0</v>
      </c>
      <c r="L329" s="27">
        <f t="shared" si="33"/>
        <v>0</v>
      </c>
      <c r="M329" s="28">
        <f t="shared" si="34"/>
        <v>89.824677010574717</v>
      </c>
    </row>
    <row r="330" spans="3:13">
      <c r="C330" s="25">
        <f t="shared" si="35"/>
        <v>271</v>
      </c>
      <c r="D330" s="26">
        <f t="shared" si="33"/>
        <v>74.830003050690181</v>
      </c>
      <c r="E330" s="27">
        <f t="shared" si="33"/>
        <v>85.572394476425615</v>
      </c>
      <c r="F330" s="27">
        <f t="shared" si="33"/>
        <v>88.888288433759101</v>
      </c>
      <c r="G330" s="27">
        <f t="shared" si="33"/>
        <v>77.045774952546253</v>
      </c>
      <c r="H330" s="27">
        <f t="shared" si="33"/>
        <v>31.992303307018346</v>
      </c>
      <c r="I330" s="27">
        <f t="shared" si="33"/>
        <v>0</v>
      </c>
      <c r="J330" s="27">
        <f t="shared" si="33"/>
        <v>0</v>
      </c>
      <c r="K330" s="27">
        <f t="shared" si="33"/>
        <v>0</v>
      </c>
      <c r="L330" s="27">
        <f t="shared" si="33"/>
        <v>0</v>
      </c>
      <c r="M330" s="28">
        <f t="shared" si="34"/>
        <v>89.10213804494532</v>
      </c>
    </row>
    <row r="331" spans="3:13">
      <c r="C331" s="25">
        <f t="shared" si="35"/>
        <v>272</v>
      </c>
      <c r="D331" s="26">
        <f t="shared" ref="D331:L346" si="36">IF($C331*TAN(D$58)-0.5*9.81*$C331^2/($C$6*COS(D$58))^2&lt;0,0,$C331*TAN(D$58)-0.5*9.81*$C331^2/($C$6*COS(D$58))^2)</f>
        <v>74.379582871996064</v>
      </c>
      <c r="E331" s="27">
        <f t="shared" si="36"/>
        <v>85.008939041224522</v>
      </c>
      <c r="F331" s="27">
        <f t="shared" si="36"/>
        <v>88.112082972866119</v>
      </c>
      <c r="G331" s="27">
        <f t="shared" si="36"/>
        <v>75.876985402726859</v>
      </c>
      <c r="H331" s="27">
        <f t="shared" si="36"/>
        <v>30.076424255413826</v>
      </c>
      <c r="I331" s="27">
        <f t="shared" si="36"/>
        <v>0</v>
      </c>
      <c r="J331" s="27">
        <f t="shared" si="36"/>
        <v>0</v>
      </c>
      <c r="K331" s="27">
        <f t="shared" si="36"/>
        <v>0</v>
      </c>
      <c r="L331" s="27">
        <f t="shared" si="36"/>
        <v>0</v>
      </c>
      <c r="M331" s="28">
        <f t="shared" si="34"/>
        <v>88.376927955598262</v>
      </c>
    </row>
    <row r="332" spans="3:13">
      <c r="C332" s="25">
        <f t="shared" si="35"/>
        <v>273</v>
      </c>
      <c r="D332" s="26">
        <f t="shared" si="36"/>
        <v>73.923820445866625</v>
      </c>
      <c r="E332" s="27">
        <f t="shared" si="36"/>
        <v>84.439018747725811</v>
      </c>
      <c r="F332" s="27">
        <f t="shared" si="36"/>
        <v>87.327758346346513</v>
      </c>
      <c r="G332" s="27">
        <f t="shared" si="36"/>
        <v>74.697511358036877</v>
      </c>
      <c r="H332" s="27">
        <f t="shared" si="36"/>
        <v>28.145589822696593</v>
      </c>
      <c r="I332" s="27">
        <f t="shared" si="36"/>
        <v>0</v>
      </c>
      <c r="J332" s="27">
        <f t="shared" si="36"/>
        <v>0</v>
      </c>
      <c r="K332" s="27">
        <f t="shared" si="36"/>
        <v>0</v>
      </c>
      <c r="L332" s="27">
        <f t="shared" si="36"/>
        <v>0</v>
      </c>
      <c r="M332" s="28">
        <f t="shared" si="34"/>
        <v>87.649046742533528</v>
      </c>
    </row>
    <row r="333" spans="3:13">
      <c r="C333" s="25">
        <f t="shared" si="35"/>
        <v>274</v>
      </c>
      <c r="D333" s="26">
        <f t="shared" si="36"/>
        <v>73.462715772301806</v>
      </c>
      <c r="E333" s="27">
        <f t="shared" si="36"/>
        <v>83.862633595929509</v>
      </c>
      <c r="F333" s="27">
        <f t="shared" si="36"/>
        <v>86.53531455420017</v>
      </c>
      <c r="G333" s="27">
        <f t="shared" si="36"/>
        <v>73.507352818476136</v>
      </c>
      <c r="H333" s="27">
        <f t="shared" si="36"/>
        <v>26.199800008866532</v>
      </c>
      <c r="I333" s="27">
        <f t="shared" si="36"/>
        <v>0</v>
      </c>
      <c r="J333" s="27">
        <f t="shared" si="36"/>
        <v>0</v>
      </c>
      <c r="K333" s="27">
        <f t="shared" si="36"/>
        <v>0</v>
      </c>
      <c r="L333" s="27">
        <f t="shared" si="36"/>
        <v>0</v>
      </c>
      <c r="M333" s="28">
        <f t="shared" si="34"/>
        <v>86.918494405751119</v>
      </c>
    </row>
    <row r="334" spans="3:13">
      <c r="C334" s="25">
        <f t="shared" si="35"/>
        <v>275</v>
      </c>
      <c r="D334" s="26">
        <f t="shared" si="36"/>
        <v>72.996268851301664</v>
      </c>
      <c r="E334" s="27">
        <f t="shared" si="36"/>
        <v>83.279783585835617</v>
      </c>
      <c r="F334" s="27">
        <f t="shared" si="36"/>
        <v>85.734751596427259</v>
      </c>
      <c r="G334" s="27">
        <f t="shared" si="36"/>
        <v>72.306509784044749</v>
      </c>
      <c r="H334" s="27">
        <f t="shared" si="36"/>
        <v>24.239054813923758</v>
      </c>
      <c r="I334" s="27">
        <f t="shared" si="36"/>
        <v>0</v>
      </c>
      <c r="J334" s="27">
        <f t="shared" si="36"/>
        <v>0</v>
      </c>
      <c r="K334" s="27">
        <f t="shared" si="36"/>
        <v>0</v>
      </c>
      <c r="L334" s="27">
        <f t="shared" si="36"/>
        <v>0</v>
      </c>
      <c r="M334" s="28">
        <f t="shared" si="34"/>
        <v>86.185270945251062</v>
      </c>
    </row>
    <row r="335" spans="3:13">
      <c r="C335" s="25">
        <f t="shared" si="35"/>
        <v>276</v>
      </c>
      <c r="D335" s="26">
        <f t="shared" si="36"/>
        <v>72.524479682866172</v>
      </c>
      <c r="E335" s="27">
        <f t="shared" si="36"/>
        <v>82.690468717444162</v>
      </c>
      <c r="F335" s="27">
        <f t="shared" si="36"/>
        <v>84.92606947302761</v>
      </c>
      <c r="G335" s="27">
        <f t="shared" si="36"/>
        <v>71.094982254742661</v>
      </c>
      <c r="H335" s="27">
        <f t="shared" si="36"/>
        <v>22.263354237868157</v>
      </c>
      <c r="I335" s="27">
        <f t="shared" si="36"/>
        <v>0</v>
      </c>
      <c r="J335" s="27">
        <f t="shared" si="36"/>
        <v>0</v>
      </c>
      <c r="K335" s="27">
        <f t="shared" si="36"/>
        <v>0</v>
      </c>
      <c r="L335" s="27">
        <f t="shared" si="36"/>
        <v>0</v>
      </c>
      <c r="M335" s="28">
        <f t="shared" si="34"/>
        <v>85.449376361033316</v>
      </c>
    </row>
    <row r="336" spans="3:13">
      <c r="C336" s="25">
        <f t="shared" si="35"/>
        <v>277</v>
      </c>
      <c r="D336" s="26">
        <f t="shared" si="36"/>
        <v>72.047348266995385</v>
      </c>
      <c r="E336" s="27">
        <f t="shared" si="36"/>
        <v>82.094688990755088</v>
      </c>
      <c r="F336" s="27">
        <f t="shared" si="36"/>
        <v>84.109268184001337</v>
      </c>
      <c r="G336" s="27">
        <f t="shared" si="36"/>
        <v>69.872770230569984</v>
      </c>
      <c r="H336" s="27">
        <f t="shared" si="36"/>
        <v>20.272698280699842</v>
      </c>
      <c r="I336" s="27">
        <f t="shared" si="36"/>
        <v>0</v>
      </c>
      <c r="J336" s="27">
        <f t="shared" si="36"/>
        <v>0</v>
      </c>
      <c r="K336" s="27">
        <f t="shared" si="36"/>
        <v>0</v>
      </c>
      <c r="L336" s="27">
        <f t="shared" si="36"/>
        <v>0</v>
      </c>
      <c r="M336" s="28">
        <f t="shared" si="34"/>
        <v>84.710810653097923</v>
      </c>
    </row>
    <row r="337" spans="3:13">
      <c r="C337" s="25">
        <f t="shared" si="35"/>
        <v>278</v>
      </c>
      <c r="D337" s="26">
        <f t="shared" si="36"/>
        <v>71.564874603689219</v>
      </c>
      <c r="E337" s="27">
        <f t="shared" si="36"/>
        <v>81.492444405768452</v>
      </c>
      <c r="F337" s="27">
        <f t="shared" si="36"/>
        <v>83.28434772934844</v>
      </c>
      <c r="G337" s="27">
        <f t="shared" si="36"/>
        <v>68.639873711526491</v>
      </c>
      <c r="H337" s="27">
        <f t="shared" si="36"/>
        <v>18.2670869424187</v>
      </c>
      <c r="I337" s="27">
        <f t="shared" si="36"/>
        <v>0</v>
      </c>
      <c r="J337" s="27">
        <f t="shared" si="36"/>
        <v>0</v>
      </c>
      <c r="K337" s="27">
        <f t="shared" si="36"/>
        <v>0</v>
      </c>
      <c r="L337" s="27">
        <f t="shared" si="36"/>
        <v>0</v>
      </c>
      <c r="M337" s="28">
        <f t="shared" si="34"/>
        <v>83.96957382144484</v>
      </c>
    </row>
    <row r="338" spans="3:13">
      <c r="C338" s="25">
        <f t="shared" si="35"/>
        <v>279</v>
      </c>
      <c r="D338" s="26">
        <f t="shared" si="36"/>
        <v>71.07705869294773</v>
      </c>
      <c r="E338" s="27">
        <f t="shared" si="36"/>
        <v>80.883734962484198</v>
      </c>
      <c r="F338" s="27">
        <f t="shared" si="36"/>
        <v>82.451308109068918</v>
      </c>
      <c r="G338" s="27">
        <f t="shared" si="36"/>
        <v>67.396292697612409</v>
      </c>
      <c r="H338" s="27">
        <f t="shared" si="36"/>
        <v>16.246520223024845</v>
      </c>
      <c r="I338" s="27">
        <f t="shared" si="36"/>
        <v>0</v>
      </c>
      <c r="J338" s="27">
        <f t="shared" si="36"/>
        <v>0</v>
      </c>
      <c r="K338" s="27">
        <f t="shared" si="36"/>
        <v>0</v>
      </c>
      <c r="L338" s="27">
        <f t="shared" si="36"/>
        <v>0</v>
      </c>
      <c r="M338" s="28">
        <f t="shared" si="34"/>
        <v>83.225665866074095</v>
      </c>
    </row>
    <row r="339" spans="3:13">
      <c r="C339" s="25">
        <f t="shared" si="35"/>
        <v>280</v>
      </c>
      <c r="D339" s="26">
        <f t="shared" si="36"/>
        <v>70.583900534770919</v>
      </c>
      <c r="E339" s="27">
        <f t="shared" si="36"/>
        <v>80.268560660902409</v>
      </c>
      <c r="F339" s="27">
        <f t="shared" si="36"/>
        <v>81.610149323162716</v>
      </c>
      <c r="G339" s="27">
        <f t="shared" si="36"/>
        <v>66.142027188827683</v>
      </c>
      <c r="H339" s="27">
        <f t="shared" si="36"/>
        <v>14.210998122518163</v>
      </c>
      <c r="I339" s="27">
        <f t="shared" si="36"/>
        <v>0</v>
      </c>
      <c r="J339" s="27">
        <f t="shared" si="36"/>
        <v>0</v>
      </c>
      <c r="K339" s="27">
        <f t="shared" si="36"/>
        <v>0</v>
      </c>
      <c r="L339" s="27">
        <f t="shared" si="36"/>
        <v>0</v>
      </c>
      <c r="M339" s="28">
        <f t="shared" si="34"/>
        <v>82.47908678698569</v>
      </c>
    </row>
    <row r="340" spans="3:13">
      <c r="C340" s="25">
        <f t="shared" si="35"/>
        <v>281</v>
      </c>
      <c r="D340" s="26">
        <f t="shared" si="36"/>
        <v>70.085400129158756</v>
      </c>
      <c r="E340" s="27">
        <f t="shared" si="36"/>
        <v>79.646921501022945</v>
      </c>
      <c r="F340" s="27">
        <f t="shared" si="36"/>
        <v>80.760871371629889</v>
      </c>
      <c r="G340" s="27">
        <f t="shared" si="36"/>
        <v>64.877077185172197</v>
      </c>
      <c r="H340" s="27">
        <f t="shared" si="36"/>
        <v>12.160520640898767</v>
      </c>
      <c r="I340" s="27">
        <f t="shared" si="36"/>
        <v>0</v>
      </c>
      <c r="J340" s="27">
        <f t="shared" si="36"/>
        <v>0</v>
      </c>
      <c r="K340" s="27">
        <f t="shared" si="36"/>
        <v>0</v>
      </c>
      <c r="L340" s="27">
        <f t="shared" si="36"/>
        <v>0</v>
      </c>
      <c r="M340" s="28">
        <f t="shared" si="34"/>
        <v>81.729836584179608</v>
      </c>
    </row>
    <row r="341" spans="3:13">
      <c r="C341" s="25">
        <f t="shared" si="35"/>
        <v>282</v>
      </c>
      <c r="D341" s="26">
        <f t="shared" si="36"/>
        <v>69.581557476111243</v>
      </c>
      <c r="E341" s="27">
        <f t="shared" si="36"/>
        <v>79.018817482845975</v>
      </c>
      <c r="F341" s="27">
        <f t="shared" si="36"/>
        <v>79.903474254470325</v>
      </c>
      <c r="G341" s="27">
        <f t="shared" si="36"/>
        <v>63.601442686646067</v>
      </c>
      <c r="H341" s="27">
        <f t="shared" si="36"/>
        <v>10.095087778166658</v>
      </c>
      <c r="I341" s="27">
        <f t="shared" si="36"/>
        <v>0</v>
      </c>
      <c r="J341" s="27">
        <f t="shared" si="36"/>
        <v>0</v>
      </c>
      <c r="K341" s="27">
        <f t="shared" si="36"/>
        <v>0</v>
      </c>
      <c r="L341" s="27">
        <f t="shared" si="36"/>
        <v>0</v>
      </c>
      <c r="M341" s="28">
        <f t="shared" si="34"/>
        <v>80.977915257655852</v>
      </c>
    </row>
    <row r="342" spans="3:13">
      <c r="C342" s="25">
        <f t="shared" si="35"/>
        <v>283</v>
      </c>
      <c r="D342" s="26">
        <f t="shared" si="36"/>
        <v>69.072372575628407</v>
      </c>
      <c r="E342" s="27">
        <f t="shared" si="36"/>
        <v>78.38424860637133</v>
      </c>
      <c r="F342" s="27">
        <f t="shared" si="36"/>
        <v>79.037957971684193</v>
      </c>
      <c r="G342" s="27">
        <f t="shared" si="36"/>
        <v>62.315123693249291</v>
      </c>
      <c r="H342" s="27">
        <f t="shared" si="36"/>
        <v>8.0146995343217213</v>
      </c>
      <c r="I342" s="27">
        <f t="shared" si="36"/>
        <v>0</v>
      </c>
      <c r="J342" s="27">
        <f t="shared" si="36"/>
        <v>0</v>
      </c>
      <c r="K342" s="27">
        <f t="shared" si="36"/>
        <v>0</v>
      </c>
      <c r="L342" s="27">
        <f t="shared" si="36"/>
        <v>0</v>
      </c>
      <c r="M342" s="28">
        <f t="shared" si="34"/>
        <v>80.223322807414448</v>
      </c>
    </row>
    <row r="343" spans="3:13">
      <c r="C343" s="25">
        <f t="shared" si="35"/>
        <v>284</v>
      </c>
      <c r="D343" s="26">
        <f t="shared" si="36"/>
        <v>68.557845427710248</v>
      </c>
      <c r="E343" s="27">
        <f t="shared" si="36"/>
        <v>77.743214871599207</v>
      </c>
      <c r="F343" s="27">
        <f t="shared" si="36"/>
        <v>78.164322523271437</v>
      </c>
      <c r="G343" s="27">
        <f t="shared" si="36"/>
        <v>61.018120204981813</v>
      </c>
      <c r="H343" s="27">
        <f t="shared" si="36"/>
        <v>5.9193559093641852</v>
      </c>
      <c r="I343" s="27">
        <f t="shared" si="36"/>
        <v>0</v>
      </c>
      <c r="J343" s="27">
        <f t="shared" si="36"/>
        <v>0</v>
      </c>
      <c r="K343" s="27">
        <f t="shared" si="36"/>
        <v>0</v>
      </c>
      <c r="L343" s="27">
        <f t="shared" si="36"/>
        <v>0</v>
      </c>
      <c r="M343" s="28">
        <f t="shared" si="34"/>
        <v>79.466059233455354</v>
      </c>
    </row>
    <row r="344" spans="3:13">
      <c r="C344" s="25">
        <f t="shared" si="35"/>
        <v>285</v>
      </c>
      <c r="D344" s="26">
        <f t="shared" si="36"/>
        <v>68.037976032356738</v>
      </c>
      <c r="E344" s="27">
        <f t="shared" si="36"/>
        <v>77.095716278529437</v>
      </c>
      <c r="F344" s="27">
        <f t="shared" si="36"/>
        <v>77.282567909231943</v>
      </c>
      <c r="G344" s="27">
        <f t="shared" si="36"/>
        <v>59.710432221843689</v>
      </c>
      <c r="H344" s="27">
        <f t="shared" si="36"/>
        <v>3.8090569032937083</v>
      </c>
      <c r="I344" s="27">
        <f t="shared" si="36"/>
        <v>0</v>
      </c>
      <c r="J344" s="27">
        <f t="shared" si="36"/>
        <v>0</v>
      </c>
      <c r="K344" s="27">
        <f t="shared" si="36"/>
        <v>0</v>
      </c>
      <c r="L344" s="27">
        <f t="shared" si="36"/>
        <v>0</v>
      </c>
      <c r="M344" s="28">
        <f t="shared" si="34"/>
        <v>78.706124535778599</v>
      </c>
    </row>
    <row r="345" spans="3:13">
      <c r="C345" s="25">
        <f t="shared" si="35"/>
        <v>286</v>
      </c>
      <c r="D345" s="26">
        <f t="shared" si="36"/>
        <v>67.512764389567906</v>
      </c>
      <c r="E345" s="27">
        <f t="shared" si="36"/>
        <v>76.441752827162077</v>
      </c>
      <c r="F345" s="27">
        <f t="shared" si="36"/>
        <v>76.392694129565939</v>
      </c>
      <c r="G345" s="27">
        <f t="shared" si="36"/>
        <v>58.392059743834864</v>
      </c>
      <c r="H345" s="27">
        <f t="shared" si="36"/>
        <v>1.6838025161105179</v>
      </c>
      <c r="I345" s="27">
        <f t="shared" si="36"/>
        <v>0</v>
      </c>
      <c r="J345" s="27">
        <f t="shared" si="36"/>
        <v>0</v>
      </c>
      <c r="K345" s="27">
        <f t="shared" si="36"/>
        <v>0</v>
      </c>
      <c r="L345" s="27">
        <f t="shared" si="36"/>
        <v>0</v>
      </c>
      <c r="M345" s="28">
        <f t="shared" si="34"/>
        <v>77.943518714384169</v>
      </c>
    </row>
    <row r="346" spans="3:13">
      <c r="C346" s="25">
        <f t="shared" si="35"/>
        <v>287</v>
      </c>
      <c r="D346" s="26">
        <f t="shared" si="36"/>
        <v>66.982210499343694</v>
      </c>
      <c r="E346" s="27">
        <f t="shared" si="36"/>
        <v>75.781324517497126</v>
      </c>
      <c r="F346" s="27">
        <f t="shared" si="36"/>
        <v>75.494701184273197</v>
      </c>
      <c r="G346" s="27">
        <f t="shared" si="36"/>
        <v>57.063002770955336</v>
      </c>
      <c r="H346" s="27">
        <f t="shared" si="36"/>
        <v>0</v>
      </c>
      <c r="I346" s="27">
        <f t="shared" si="36"/>
        <v>0</v>
      </c>
      <c r="J346" s="27">
        <f t="shared" si="36"/>
        <v>0</v>
      </c>
      <c r="K346" s="27">
        <f t="shared" si="36"/>
        <v>0</v>
      </c>
      <c r="L346" s="27">
        <f t="shared" si="36"/>
        <v>0</v>
      </c>
      <c r="M346" s="28">
        <f t="shared" si="34"/>
        <v>77.178241769272077</v>
      </c>
    </row>
    <row r="347" spans="3:13">
      <c r="C347" s="25">
        <f t="shared" si="35"/>
        <v>288</v>
      </c>
      <c r="D347" s="26">
        <f t="shared" ref="D347:L362" si="37">IF($C347*TAN(D$58)-0.5*9.81*$C347^2/($C$6*COS(D$58))^2&lt;0,0,$C347*TAN(D$58)-0.5*9.81*$C347^2/($C$6*COS(D$58))^2)</f>
        <v>66.446314361684188</v>
      </c>
      <c r="E347" s="27">
        <f t="shared" si="37"/>
        <v>75.114431349534584</v>
      </c>
      <c r="F347" s="27">
        <f t="shared" si="37"/>
        <v>74.588589073353774</v>
      </c>
      <c r="G347" s="27">
        <f t="shared" si="37"/>
        <v>55.72326130320522</v>
      </c>
      <c r="H347" s="27">
        <f t="shared" si="37"/>
        <v>0</v>
      </c>
      <c r="I347" s="27">
        <f t="shared" si="37"/>
        <v>0</v>
      </c>
      <c r="J347" s="27">
        <f t="shared" si="37"/>
        <v>0</v>
      </c>
      <c r="K347" s="27">
        <f t="shared" si="37"/>
        <v>0</v>
      </c>
      <c r="L347" s="27">
        <f t="shared" si="37"/>
        <v>0</v>
      </c>
      <c r="M347" s="28">
        <f t="shared" si="34"/>
        <v>76.41029370044231</v>
      </c>
    </row>
    <row r="348" spans="3:13">
      <c r="C348" s="25">
        <f t="shared" si="35"/>
        <v>289</v>
      </c>
      <c r="D348" s="26">
        <f t="shared" si="37"/>
        <v>65.90507597658933</v>
      </c>
      <c r="E348" s="27">
        <f t="shared" si="37"/>
        <v>74.441073323274452</v>
      </c>
      <c r="F348" s="27">
        <f t="shared" si="37"/>
        <v>73.674357796807726</v>
      </c>
      <c r="G348" s="27">
        <f t="shared" si="37"/>
        <v>54.372835340584402</v>
      </c>
      <c r="H348" s="27">
        <f t="shared" si="37"/>
        <v>0</v>
      </c>
      <c r="I348" s="27">
        <f t="shared" si="37"/>
        <v>0</v>
      </c>
      <c r="J348" s="27">
        <f t="shared" si="37"/>
        <v>0</v>
      </c>
      <c r="K348" s="27">
        <f t="shared" si="37"/>
        <v>0</v>
      </c>
      <c r="L348" s="27">
        <f t="shared" si="37"/>
        <v>0</v>
      </c>
      <c r="M348" s="28">
        <f t="shared" si="34"/>
        <v>75.639674507894881</v>
      </c>
    </row>
    <row r="349" spans="3:13">
      <c r="C349" s="25">
        <f t="shared" si="35"/>
        <v>290</v>
      </c>
      <c r="D349" s="26">
        <f t="shared" si="37"/>
        <v>65.358495344059122</v>
      </c>
      <c r="E349" s="27">
        <f t="shared" si="37"/>
        <v>73.761250438716786</v>
      </c>
      <c r="F349" s="27">
        <f t="shared" si="37"/>
        <v>72.752007354635055</v>
      </c>
      <c r="G349" s="27">
        <f t="shared" si="37"/>
        <v>53.011724883092825</v>
      </c>
      <c r="H349" s="27">
        <f t="shared" si="37"/>
        <v>0</v>
      </c>
      <c r="I349" s="27">
        <f t="shared" si="37"/>
        <v>0</v>
      </c>
      <c r="J349" s="27">
        <f t="shared" si="37"/>
        <v>0</v>
      </c>
      <c r="K349" s="27">
        <f t="shared" si="37"/>
        <v>0</v>
      </c>
      <c r="L349" s="27">
        <f t="shared" si="37"/>
        <v>0</v>
      </c>
      <c r="M349" s="28">
        <f t="shared" si="34"/>
        <v>74.866384191629791</v>
      </c>
    </row>
    <row r="350" spans="3:13">
      <c r="C350" s="25">
        <f t="shared" si="35"/>
        <v>291</v>
      </c>
      <c r="D350" s="26">
        <f t="shared" si="37"/>
        <v>64.806572464093591</v>
      </c>
      <c r="E350" s="27">
        <f t="shared" si="37"/>
        <v>73.074962695861416</v>
      </c>
      <c r="F350" s="27">
        <f t="shared" si="37"/>
        <v>71.821537746835702</v>
      </c>
      <c r="G350" s="27">
        <f t="shared" si="37"/>
        <v>51.639929930730659</v>
      </c>
      <c r="H350" s="27">
        <f t="shared" si="37"/>
        <v>0</v>
      </c>
      <c r="I350" s="27">
        <f t="shared" si="37"/>
        <v>0</v>
      </c>
      <c r="J350" s="27">
        <f t="shared" si="37"/>
        <v>0</v>
      </c>
      <c r="K350" s="27">
        <f t="shared" si="37"/>
        <v>0</v>
      </c>
      <c r="L350" s="27">
        <f t="shared" si="37"/>
        <v>0</v>
      </c>
      <c r="M350" s="28">
        <f t="shared" si="34"/>
        <v>74.090422751647026</v>
      </c>
    </row>
    <row r="351" spans="3:13">
      <c r="C351" s="25">
        <f t="shared" si="35"/>
        <v>292</v>
      </c>
      <c r="D351" s="26">
        <f t="shared" si="37"/>
        <v>64.249307336692681</v>
      </c>
      <c r="E351" s="27">
        <f t="shared" si="37"/>
        <v>72.382210094708569</v>
      </c>
      <c r="F351" s="27">
        <f t="shared" si="37"/>
        <v>70.882948973409668</v>
      </c>
      <c r="G351" s="27">
        <f t="shared" si="37"/>
        <v>50.257450483497735</v>
      </c>
      <c r="H351" s="27">
        <f t="shared" si="37"/>
        <v>0</v>
      </c>
      <c r="I351" s="27">
        <f t="shared" si="37"/>
        <v>0</v>
      </c>
      <c r="J351" s="27">
        <f t="shared" si="37"/>
        <v>0</v>
      </c>
      <c r="K351" s="27">
        <f t="shared" si="37"/>
        <v>0</v>
      </c>
      <c r="L351" s="27">
        <f t="shared" si="37"/>
        <v>0</v>
      </c>
      <c r="M351" s="28">
        <f t="shared" si="34"/>
        <v>73.311790187946585</v>
      </c>
    </row>
    <row r="352" spans="3:13">
      <c r="C352" s="25">
        <f t="shared" si="35"/>
        <v>293</v>
      </c>
      <c r="D352" s="26">
        <f t="shared" si="37"/>
        <v>63.686699961856476</v>
      </c>
      <c r="E352" s="27">
        <f t="shared" si="37"/>
        <v>71.682992635258074</v>
      </c>
      <c r="F352" s="27">
        <f t="shared" si="37"/>
        <v>69.936241034357067</v>
      </c>
      <c r="G352" s="27">
        <f t="shared" si="37"/>
        <v>48.864286541394165</v>
      </c>
      <c r="H352" s="27">
        <f t="shared" si="37"/>
        <v>0</v>
      </c>
      <c r="I352" s="27">
        <f t="shared" si="37"/>
        <v>0</v>
      </c>
      <c r="J352" s="27">
        <f t="shared" si="37"/>
        <v>0</v>
      </c>
      <c r="K352" s="27">
        <f t="shared" si="37"/>
        <v>0</v>
      </c>
      <c r="L352" s="27">
        <f t="shared" si="37"/>
        <v>0</v>
      </c>
      <c r="M352" s="28">
        <f t="shared" si="34"/>
        <v>72.530486500528482</v>
      </c>
    </row>
    <row r="353" spans="3:13">
      <c r="C353" s="25">
        <f t="shared" si="35"/>
        <v>294</v>
      </c>
      <c r="D353" s="26">
        <f t="shared" si="37"/>
        <v>63.118750339584949</v>
      </c>
      <c r="E353" s="27">
        <f t="shared" si="37"/>
        <v>70.977310317509989</v>
      </c>
      <c r="F353" s="27">
        <f t="shared" si="37"/>
        <v>68.981413929677842</v>
      </c>
      <c r="G353" s="27">
        <f t="shared" si="37"/>
        <v>47.460438104420007</v>
      </c>
      <c r="H353" s="27">
        <f t="shared" si="37"/>
        <v>0</v>
      </c>
      <c r="I353" s="27">
        <f t="shared" si="37"/>
        <v>0</v>
      </c>
      <c r="J353" s="27">
        <f t="shared" si="37"/>
        <v>0</v>
      </c>
      <c r="K353" s="27">
        <f t="shared" si="37"/>
        <v>0</v>
      </c>
      <c r="L353" s="27">
        <f t="shared" si="37"/>
        <v>0</v>
      </c>
      <c r="M353" s="28">
        <f t="shared" si="34"/>
        <v>71.746511689392705</v>
      </c>
    </row>
    <row r="354" spans="3:13">
      <c r="C354" s="25">
        <f t="shared" si="35"/>
        <v>295</v>
      </c>
      <c r="D354" s="26">
        <f t="shared" si="37"/>
        <v>62.545458469878071</v>
      </c>
      <c r="E354" s="27">
        <f t="shared" si="37"/>
        <v>70.26516314146437</v>
      </c>
      <c r="F354" s="27">
        <f t="shared" si="37"/>
        <v>68.018467659371879</v>
      </c>
      <c r="G354" s="27">
        <f t="shared" si="37"/>
        <v>46.045905172575146</v>
      </c>
      <c r="H354" s="27">
        <f t="shared" si="37"/>
        <v>0</v>
      </c>
      <c r="I354" s="27">
        <f t="shared" si="37"/>
        <v>0</v>
      </c>
      <c r="J354" s="27">
        <f t="shared" si="37"/>
        <v>0</v>
      </c>
      <c r="K354" s="27">
        <f t="shared" si="37"/>
        <v>0</v>
      </c>
      <c r="L354" s="27">
        <f t="shared" si="37"/>
        <v>0</v>
      </c>
      <c r="M354" s="28">
        <f t="shared" si="34"/>
        <v>70.959865754539251</v>
      </c>
    </row>
    <row r="355" spans="3:13">
      <c r="C355" s="25">
        <f t="shared" si="35"/>
        <v>296</v>
      </c>
      <c r="D355" s="26">
        <f t="shared" si="37"/>
        <v>61.966824352735813</v>
      </c>
      <c r="E355" s="27">
        <f t="shared" si="37"/>
        <v>69.546551107121104</v>
      </c>
      <c r="F355" s="27">
        <f t="shared" si="37"/>
        <v>67.047402223439292</v>
      </c>
      <c r="G355" s="27">
        <f t="shared" si="37"/>
        <v>44.62068774585947</v>
      </c>
      <c r="H355" s="27">
        <f t="shared" si="37"/>
        <v>0</v>
      </c>
      <c r="I355" s="27">
        <f t="shared" si="37"/>
        <v>0</v>
      </c>
      <c r="J355" s="27">
        <f t="shared" si="37"/>
        <v>0</v>
      </c>
      <c r="K355" s="27">
        <f t="shared" si="37"/>
        <v>0</v>
      </c>
      <c r="L355" s="27">
        <f t="shared" si="37"/>
        <v>0</v>
      </c>
      <c r="M355" s="28">
        <f t="shared" si="34"/>
        <v>70.170548695968137</v>
      </c>
    </row>
    <row r="356" spans="3:13">
      <c r="C356" s="25">
        <f t="shared" si="35"/>
        <v>297</v>
      </c>
      <c r="D356" s="26">
        <f t="shared" si="37"/>
        <v>61.382847988158261</v>
      </c>
      <c r="E356" s="27">
        <f t="shared" si="37"/>
        <v>68.821474214480247</v>
      </c>
      <c r="F356" s="27">
        <f t="shared" si="37"/>
        <v>66.068217621880024</v>
      </c>
      <c r="G356" s="27">
        <f t="shared" si="37"/>
        <v>43.184785824273206</v>
      </c>
      <c r="H356" s="27">
        <f t="shared" si="37"/>
        <v>0</v>
      </c>
      <c r="I356" s="27">
        <f t="shared" si="37"/>
        <v>0</v>
      </c>
      <c r="J356" s="27">
        <f t="shared" si="37"/>
        <v>0</v>
      </c>
      <c r="K356" s="27">
        <f t="shared" si="37"/>
        <v>0</v>
      </c>
      <c r="L356" s="27">
        <f t="shared" si="37"/>
        <v>0</v>
      </c>
      <c r="M356" s="28">
        <f t="shared" si="34"/>
        <v>69.378560513679346</v>
      </c>
    </row>
    <row r="357" spans="3:13">
      <c r="C357" s="25">
        <f t="shared" si="35"/>
        <v>298</v>
      </c>
      <c r="D357" s="26">
        <f t="shared" si="37"/>
        <v>60.793529376145386</v>
      </c>
      <c r="E357" s="27">
        <f t="shared" si="37"/>
        <v>68.089932463541857</v>
      </c>
      <c r="F357" s="27">
        <f t="shared" si="37"/>
        <v>65.080913854694188</v>
      </c>
      <c r="G357" s="27">
        <f t="shared" si="37"/>
        <v>41.73819940781641</v>
      </c>
      <c r="H357" s="27">
        <f t="shared" si="37"/>
        <v>0</v>
      </c>
      <c r="I357" s="27">
        <f t="shared" si="37"/>
        <v>0</v>
      </c>
      <c r="J357" s="27">
        <f t="shared" si="37"/>
        <v>0</v>
      </c>
      <c r="K357" s="27">
        <f t="shared" si="37"/>
        <v>0</v>
      </c>
      <c r="L357" s="27">
        <f t="shared" si="37"/>
        <v>0</v>
      </c>
      <c r="M357" s="28">
        <f t="shared" si="34"/>
        <v>68.583901207672909</v>
      </c>
    </row>
    <row r="358" spans="3:13">
      <c r="C358" s="25">
        <f t="shared" si="35"/>
        <v>299</v>
      </c>
      <c r="D358" s="26">
        <f t="shared" si="37"/>
        <v>60.198868516697132</v>
      </c>
      <c r="E358" s="27">
        <f t="shared" si="37"/>
        <v>67.351925854305819</v>
      </c>
      <c r="F358" s="27">
        <f t="shared" si="37"/>
        <v>64.085490921881672</v>
      </c>
      <c r="G358" s="27">
        <f t="shared" si="37"/>
        <v>40.280928496488741</v>
      </c>
      <c r="H358" s="27">
        <f t="shared" si="37"/>
        <v>0</v>
      </c>
      <c r="I358" s="27">
        <f t="shared" si="37"/>
        <v>0</v>
      </c>
      <c r="J358" s="27">
        <f t="shared" si="37"/>
        <v>0</v>
      </c>
      <c r="K358" s="27">
        <f t="shared" si="37"/>
        <v>0</v>
      </c>
      <c r="L358" s="27">
        <f t="shared" si="37"/>
        <v>0</v>
      </c>
      <c r="M358" s="28">
        <f t="shared" si="34"/>
        <v>67.786570777948796</v>
      </c>
    </row>
    <row r="359" spans="3:13">
      <c r="C359" s="25">
        <f t="shared" si="35"/>
        <v>300</v>
      </c>
      <c r="D359" s="26">
        <f t="shared" si="37"/>
        <v>59.598865409813584</v>
      </c>
      <c r="E359" s="27">
        <f t="shared" si="37"/>
        <v>66.607454386772247</v>
      </c>
      <c r="F359" s="27">
        <f t="shared" si="37"/>
        <v>63.081948823442531</v>
      </c>
      <c r="G359" s="27">
        <f t="shared" si="37"/>
        <v>38.812973090290484</v>
      </c>
      <c r="H359" s="27">
        <f t="shared" si="37"/>
        <v>0</v>
      </c>
      <c r="I359" s="27">
        <f t="shared" si="37"/>
        <v>0</v>
      </c>
      <c r="J359" s="27">
        <f t="shared" si="37"/>
        <v>0</v>
      </c>
      <c r="K359" s="27">
        <f t="shared" si="37"/>
        <v>0</v>
      </c>
      <c r="L359" s="27">
        <f t="shared" si="37"/>
        <v>0</v>
      </c>
      <c r="M359" s="28">
        <f t="shared" si="34"/>
        <v>66.986569224507022</v>
      </c>
    </row>
    <row r="360" spans="3:13">
      <c r="C360" s="25">
        <f t="shared" si="35"/>
        <v>301</v>
      </c>
      <c r="D360" s="26">
        <f t="shared" si="37"/>
        <v>58.993520055494656</v>
      </c>
      <c r="E360" s="27">
        <f t="shared" si="37"/>
        <v>65.856518060941028</v>
      </c>
      <c r="F360" s="27">
        <f t="shared" si="37"/>
        <v>62.070287559376652</v>
      </c>
      <c r="G360" s="27">
        <f t="shared" si="37"/>
        <v>37.334333189221582</v>
      </c>
      <c r="H360" s="27">
        <f t="shared" si="37"/>
        <v>0</v>
      </c>
      <c r="I360" s="27">
        <f t="shared" si="37"/>
        <v>0</v>
      </c>
      <c r="J360" s="27">
        <f t="shared" si="37"/>
        <v>0</v>
      </c>
      <c r="K360" s="27">
        <f t="shared" si="37"/>
        <v>0</v>
      </c>
      <c r="L360" s="27">
        <f t="shared" si="37"/>
        <v>0</v>
      </c>
      <c r="M360" s="28">
        <f t="shared" si="34"/>
        <v>66.183896547347544</v>
      </c>
    </row>
    <row r="361" spans="3:13">
      <c r="C361" s="25">
        <f t="shared" si="35"/>
        <v>302</v>
      </c>
      <c r="D361" s="26">
        <f t="shared" si="37"/>
        <v>58.382832453740406</v>
      </c>
      <c r="E361" s="27">
        <f t="shared" si="37"/>
        <v>65.099116876812275</v>
      </c>
      <c r="F361" s="27">
        <f t="shared" si="37"/>
        <v>61.050507129684206</v>
      </c>
      <c r="G361" s="27">
        <f t="shared" si="37"/>
        <v>35.845008793281977</v>
      </c>
      <c r="H361" s="27">
        <f t="shared" si="37"/>
        <v>0</v>
      </c>
      <c r="I361" s="27">
        <f t="shared" si="37"/>
        <v>0</v>
      </c>
      <c r="J361" s="27">
        <f t="shared" si="37"/>
        <v>0</v>
      </c>
      <c r="K361" s="27">
        <f t="shared" si="37"/>
        <v>0</v>
      </c>
      <c r="L361" s="27">
        <f t="shared" si="37"/>
        <v>0</v>
      </c>
      <c r="M361" s="28">
        <f t="shared" si="34"/>
        <v>65.378552746470419</v>
      </c>
    </row>
    <row r="362" spans="3:13">
      <c r="C362" s="25">
        <f t="shared" si="35"/>
        <v>303</v>
      </c>
      <c r="D362" s="26">
        <f t="shared" si="37"/>
        <v>57.766802604550804</v>
      </c>
      <c r="E362" s="27">
        <f t="shared" si="37"/>
        <v>64.335250834385874</v>
      </c>
      <c r="F362" s="27">
        <f t="shared" si="37"/>
        <v>60.022607534365079</v>
      </c>
      <c r="G362" s="27">
        <f t="shared" si="37"/>
        <v>34.344999902471613</v>
      </c>
      <c r="H362" s="27">
        <f t="shared" si="37"/>
        <v>0</v>
      </c>
      <c r="I362" s="27">
        <f t="shared" si="37"/>
        <v>0</v>
      </c>
      <c r="J362" s="27">
        <f t="shared" si="37"/>
        <v>0</v>
      </c>
      <c r="K362" s="27">
        <f t="shared" si="37"/>
        <v>0</v>
      </c>
      <c r="L362" s="27">
        <f t="shared" si="37"/>
        <v>0</v>
      </c>
      <c r="M362" s="28">
        <f t="shared" si="34"/>
        <v>64.570537821875632</v>
      </c>
    </row>
    <row r="363" spans="3:13">
      <c r="C363" s="25">
        <f t="shared" si="35"/>
        <v>304</v>
      </c>
      <c r="D363" s="26">
        <f t="shared" ref="D363:L378" si="38">IF($C363*TAN(D$58)-0.5*9.81*$C363^2/($C$6*COS(D$58))^2&lt;0,0,$C363*TAN(D$58)-0.5*9.81*$C363^2/($C$6*COS(D$58))^2)</f>
        <v>57.14543050792588</v>
      </c>
      <c r="E363" s="27">
        <f t="shared" si="38"/>
        <v>63.56491993366194</v>
      </c>
      <c r="F363" s="27">
        <f t="shared" si="38"/>
        <v>58.986588773419271</v>
      </c>
      <c r="G363" s="27">
        <f t="shared" si="38"/>
        <v>32.834306516790662</v>
      </c>
      <c r="H363" s="27">
        <f t="shared" si="38"/>
        <v>0</v>
      </c>
      <c r="I363" s="27">
        <f t="shared" si="38"/>
        <v>0</v>
      </c>
      <c r="J363" s="27">
        <f t="shared" si="38"/>
        <v>0</v>
      </c>
      <c r="K363" s="27">
        <f t="shared" si="38"/>
        <v>0</v>
      </c>
      <c r="L363" s="27">
        <f t="shared" si="38"/>
        <v>0</v>
      </c>
      <c r="M363" s="28">
        <f t="shared" si="34"/>
        <v>63.759851773563184</v>
      </c>
    </row>
    <row r="364" spans="3:13">
      <c r="C364" s="25">
        <f t="shared" si="35"/>
        <v>305</v>
      </c>
      <c r="D364" s="26">
        <f t="shared" si="38"/>
        <v>56.518716163865633</v>
      </c>
      <c r="E364" s="27">
        <f t="shared" si="38"/>
        <v>62.788124174640416</v>
      </c>
      <c r="F364" s="27">
        <f t="shared" si="38"/>
        <v>57.942450846846896</v>
      </c>
      <c r="G364" s="27">
        <f t="shared" si="38"/>
        <v>31.312928636239064</v>
      </c>
      <c r="H364" s="27">
        <f t="shared" si="38"/>
        <v>0</v>
      </c>
      <c r="I364" s="27">
        <f t="shared" si="38"/>
        <v>0</v>
      </c>
      <c r="J364" s="27">
        <f t="shared" si="38"/>
        <v>0</v>
      </c>
      <c r="K364" s="27">
        <f t="shared" si="38"/>
        <v>0</v>
      </c>
      <c r="L364" s="27">
        <f t="shared" si="38"/>
        <v>0</v>
      </c>
      <c r="M364" s="28">
        <f t="shared" si="34"/>
        <v>62.946494601533047</v>
      </c>
    </row>
    <row r="365" spans="3:13">
      <c r="C365" s="25">
        <f t="shared" si="35"/>
        <v>306</v>
      </c>
      <c r="D365" s="26">
        <f t="shared" si="38"/>
        <v>55.886659572370036</v>
      </c>
      <c r="E365" s="27">
        <f t="shared" si="38"/>
        <v>62.004863557321301</v>
      </c>
      <c r="F365" s="27">
        <f t="shared" si="38"/>
        <v>56.890193754647839</v>
      </c>
      <c r="G365" s="27">
        <f t="shared" si="38"/>
        <v>29.780866260816651</v>
      </c>
      <c r="H365" s="27">
        <f t="shared" si="38"/>
        <v>0</v>
      </c>
      <c r="I365" s="27">
        <f t="shared" si="38"/>
        <v>0</v>
      </c>
      <c r="J365" s="27">
        <f t="shared" si="38"/>
        <v>0</v>
      </c>
      <c r="K365" s="27">
        <f t="shared" si="38"/>
        <v>0</v>
      </c>
      <c r="L365" s="27">
        <f t="shared" si="38"/>
        <v>0</v>
      </c>
      <c r="M365" s="28">
        <f t="shared" si="34"/>
        <v>62.130466305785234</v>
      </c>
    </row>
    <row r="366" spans="3:13">
      <c r="C366" s="25">
        <f t="shared" si="35"/>
        <v>307</v>
      </c>
      <c r="D366" s="26">
        <f t="shared" si="38"/>
        <v>55.249260733439087</v>
      </c>
      <c r="E366" s="27">
        <f t="shared" si="38"/>
        <v>61.215138081704538</v>
      </c>
      <c r="F366" s="27">
        <f t="shared" si="38"/>
        <v>55.829817496822102</v>
      </c>
      <c r="G366" s="27">
        <f t="shared" si="38"/>
        <v>28.238119390523764</v>
      </c>
      <c r="H366" s="27">
        <f t="shared" si="38"/>
        <v>0</v>
      </c>
      <c r="I366" s="27">
        <f t="shared" si="38"/>
        <v>0</v>
      </c>
      <c r="J366" s="27">
        <f t="shared" si="38"/>
        <v>0</v>
      </c>
      <c r="K366" s="27">
        <f t="shared" si="38"/>
        <v>0</v>
      </c>
      <c r="L366" s="27">
        <f t="shared" si="38"/>
        <v>0</v>
      </c>
      <c r="M366" s="28">
        <f t="shared" si="34"/>
        <v>61.311766886319766</v>
      </c>
    </row>
    <row r="367" spans="3:13">
      <c r="C367" s="25">
        <f t="shared" si="35"/>
        <v>308</v>
      </c>
      <c r="D367" s="26">
        <f t="shared" si="38"/>
        <v>54.606519647072815</v>
      </c>
      <c r="E367" s="27">
        <f t="shared" si="38"/>
        <v>60.418947747790241</v>
      </c>
      <c r="F367" s="27">
        <f t="shared" si="38"/>
        <v>54.76132207336974</v>
      </c>
      <c r="G367" s="27">
        <f t="shared" si="38"/>
        <v>26.684688025360003</v>
      </c>
      <c r="H367" s="27">
        <f t="shared" si="38"/>
        <v>0</v>
      </c>
      <c r="I367" s="27">
        <f t="shared" si="38"/>
        <v>0</v>
      </c>
      <c r="J367" s="27">
        <f t="shared" si="38"/>
        <v>0</v>
      </c>
      <c r="K367" s="27">
        <f t="shared" si="38"/>
        <v>0</v>
      </c>
      <c r="L367" s="27">
        <f t="shared" si="38"/>
        <v>0</v>
      </c>
      <c r="M367" s="28">
        <f t="shared" si="34"/>
        <v>60.490396343136652</v>
      </c>
    </row>
    <row r="368" spans="3:13">
      <c r="C368" s="25">
        <f t="shared" si="35"/>
        <v>309</v>
      </c>
      <c r="D368" s="26">
        <f t="shared" si="38"/>
        <v>53.958436313271193</v>
      </c>
      <c r="E368" s="27">
        <f t="shared" si="38"/>
        <v>59.616292555578298</v>
      </c>
      <c r="F368" s="27">
        <f t="shared" si="38"/>
        <v>53.684707484290698</v>
      </c>
      <c r="G368" s="27">
        <f t="shared" si="38"/>
        <v>25.120572165325655</v>
      </c>
      <c r="H368" s="27">
        <f t="shared" si="38"/>
        <v>0</v>
      </c>
      <c r="I368" s="27">
        <f t="shared" si="38"/>
        <v>0</v>
      </c>
      <c r="J368" s="27">
        <f t="shared" si="38"/>
        <v>0</v>
      </c>
      <c r="K368" s="27">
        <f t="shared" si="38"/>
        <v>0</v>
      </c>
      <c r="L368" s="27">
        <f t="shared" si="38"/>
        <v>0</v>
      </c>
      <c r="M368" s="28">
        <f t="shared" si="34"/>
        <v>59.666354676235834</v>
      </c>
    </row>
    <row r="369" spans="3:13">
      <c r="C369" s="25">
        <f t="shared" si="35"/>
        <v>310</v>
      </c>
      <c r="D369" s="26">
        <f t="shared" si="38"/>
        <v>53.305010732034248</v>
      </c>
      <c r="E369" s="27">
        <f t="shared" si="38"/>
        <v>58.807172505068877</v>
      </c>
      <c r="F369" s="27">
        <f t="shared" si="38"/>
        <v>52.599973729585088</v>
      </c>
      <c r="G369" s="27">
        <f t="shared" si="38"/>
        <v>23.545771810420774</v>
      </c>
      <c r="H369" s="27">
        <f t="shared" si="38"/>
        <v>0</v>
      </c>
      <c r="I369" s="27">
        <f t="shared" si="38"/>
        <v>0</v>
      </c>
      <c r="J369" s="27">
        <f t="shared" si="38"/>
        <v>0</v>
      </c>
      <c r="K369" s="27">
        <f t="shared" si="38"/>
        <v>0</v>
      </c>
      <c r="L369" s="27">
        <f t="shared" si="38"/>
        <v>0</v>
      </c>
      <c r="M369" s="28">
        <f t="shared" si="34"/>
        <v>58.839641885617361</v>
      </c>
    </row>
    <row r="370" spans="3:13">
      <c r="C370" s="25">
        <f t="shared" si="35"/>
        <v>311</v>
      </c>
      <c r="D370" s="26">
        <f t="shared" si="38"/>
        <v>52.646242903362008</v>
      </c>
      <c r="E370" s="27">
        <f t="shared" si="38"/>
        <v>57.991587596261752</v>
      </c>
      <c r="F370" s="27">
        <f t="shared" si="38"/>
        <v>51.50712080925274</v>
      </c>
      <c r="G370" s="27">
        <f t="shared" si="38"/>
        <v>21.960286960645021</v>
      </c>
      <c r="H370" s="27">
        <f t="shared" si="38"/>
        <v>0</v>
      </c>
      <c r="I370" s="27">
        <f t="shared" si="38"/>
        <v>0</v>
      </c>
      <c r="J370" s="27">
        <f t="shared" si="38"/>
        <v>0</v>
      </c>
      <c r="K370" s="27">
        <f t="shared" si="38"/>
        <v>0</v>
      </c>
      <c r="L370" s="27">
        <f t="shared" si="38"/>
        <v>0</v>
      </c>
      <c r="M370" s="28">
        <f t="shared" si="34"/>
        <v>58.010257971281206</v>
      </c>
    </row>
    <row r="371" spans="3:13">
      <c r="C371" s="25">
        <f t="shared" si="35"/>
        <v>312</v>
      </c>
      <c r="D371" s="26">
        <f t="shared" si="38"/>
        <v>51.982132827254361</v>
      </c>
      <c r="E371" s="27">
        <f t="shared" si="38"/>
        <v>57.16953782915715</v>
      </c>
      <c r="F371" s="27">
        <f t="shared" si="38"/>
        <v>50.406148723293825</v>
      </c>
      <c r="G371" s="27">
        <f t="shared" si="38"/>
        <v>20.364117615998566</v>
      </c>
      <c r="H371" s="27">
        <f t="shared" si="38"/>
        <v>0</v>
      </c>
      <c r="I371" s="27">
        <f t="shared" si="38"/>
        <v>0</v>
      </c>
      <c r="J371" s="27">
        <f t="shared" si="38"/>
        <v>0</v>
      </c>
      <c r="K371" s="27">
        <f t="shared" si="38"/>
        <v>0</v>
      </c>
      <c r="L371" s="27">
        <f t="shared" si="38"/>
        <v>0</v>
      </c>
      <c r="M371" s="28">
        <f t="shared" si="34"/>
        <v>57.178202933227404</v>
      </c>
    </row>
    <row r="372" spans="3:13">
      <c r="C372" s="25">
        <f t="shared" si="35"/>
        <v>313</v>
      </c>
      <c r="D372" s="26">
        <f t="shared" si="38"/>
        <v>51.31268050371142</v>
      </c>
      <c r="E372" s="27">
        <f t="shared" si="38"/>
        <v>56.341023203754844</v>
      </c>
      <c r="F372" s="27">
        <f t="shared" si="38"/>
        <v>49.297057471708229</v>
      </c>
      <c r="G372" s="27">
        <f t="shared" si="38"/>
        <v>18.757263776481636</v>
      </c>
      <c r="H372" s="27">
        <f t="shared" si="38"/>
        <v>0</v>
      </c>
      <c r="I372" s="27">
        <f t="shared" si="38"/>
        <v>0</v>
      </c>
      <c r="J372" s="27">
        <f t="shared" si="38"/>
        <v>0</v>
      </c>
      <c r="K372" s="27">
        <f t="shared" si="38"/>
        <v>0</v>
      </c>
      <c r="L372" s="27">
        <f t="shared" si="38"/>
        <v>0</v>
      </c>
      <c r="M372" s="28">
        <f t="shared" si="34"/>
        <v>56.343476771455926</v>
      </c>
    </row>
    <row r="373" spans="3:13">
      <c r="C373" s="25">
        <f t="shared" si="35"/>
        <v>314</v>
      </c>
      <c r="D373" s="26">
        <f t="shared" si="38"/>
        <v>50.637885932733127</v>
      </c>
      <c r="E373" s="27">
        <f t="shared" si="38"/>
        <v>55.506043720055061</v>
      </c>
      <c r="F373" s="27">
        <f t="shared" si="38"/>
        <v>48.179847054495951</v>
      </c>
      <c r="G373" s="27">
        <f t="shared" si="38"/>
        <v>17.139725442093891</v>
      </c>
      <c r="H373" s="27">
        <f t="shared" si="38"/>
        <v>0</v>
      </c>
      <c r="I373" s="27">
        <f t="shared" si="38"/>
        <v>0</v>
      </c>
      <c r="J373" s="27">
        <f t="shared" si="38"/>
        <v>0</v>
      </c>
      <c r="K373" s="27">
        <f t="shared" si="38"/>
        <v>0</v>
      </c>
      <c r="L373" s="27">
        <f t="shared" si="38"/>
        <v>0</v>
      </c>
      <c r="M373" s="28">
        <f t="shared" si="34"/>
        <v>55.506079485966765</v>
      </c>
    </row>
    <row r="374" spans="3:13">
      <c r="C374" s="25">
        <f t="shared" si="35"/>
        <v>315</v>
      </c>
      <c r="D374" s="26">
        <f t="shared" si="38"/>
        <v>49.957749114319483</v>
      </c>
      <c r="E374" s="27">
        <f t="shared" si="38"/>
        <v>54.664599378057574</v>
      </c>
      <c r="F374" s="27">
        <f t="shared" si="38"/>
        <v>47.05451747165705</v>
      </c>
      <c r="G374" s="27">
        <f t="shared" si="38"/>
        <v>15.511502612835443</v>
      </c>
      <c r="H374" s="27">
        <f t="shared" si="38"/>
        <v>0</v>
      </c>
      <c r="I374" s="27">
        <f t="shared" si="38"/>
        <v>0</v>
      </c>
      <c r="J374" s="27">
        <f t="shared" si="38"/>
        <v>0</v>
      </c>
      <c r="K374" s="27">
        <f t="shared" si="38"/>
        <v>0</v>
      </c>
      <c r="L374" s="27">
        <f t="shared" si="38"/>
        <v>0</v>
      </c>
      <c r="M374" s="28">
        <f t="shared" si="34"/>
        <v>54.666011076759958</v>
      </c>
    </row>
    <row r="375" spans="3:13">
      <c r="C375" s="25">
        <f t="shared" si="35"/>
        <v>316</v>
      </c>
      <c r="D375" s="26">
        <f t="shared" si="38"/>
        <v>49.272270048470489</v>
      </c>
      <c r="E375" s="27">
        <f t="shared" si="38"/>
        <v>53.816690177762553</v>
      </c>
      <c r="F375" s="27">
        <f t="shared" si="38"/>
        <v>45.921068723191468</v>
      </c>
      <c r="G375" s="27">
        <f t="shared" si="38"/>
        <v>13.872595288706407</v>
      </c>
      <c r="H375" s="27">
        <f t="shared" si="38"/>
        <v>0</v>
      </c>
      <c r="I375" s="27">
        <f t="shared" si="38"/>
        <v>0</v>
      </c>
      <c r="J375" s="27">
        <f t="shared" si="38"/>
        <v>0</v>
      </c>
      <c r="K375" s="27">
        <f t="shared" si="38"/>
        <v>0</v>
      </c>
      <c r="L375" s="27">
        <f t="shared" si="38"/>
        <v>0</v>
      </c>
      <c r="M375" s="28">
        <f t="shared" si="34"/>
        <v>53.823271543835467</v>
      </c>
    </row>
    <row r="376" spans="3:13">
      <c r="C376" s="25">
        <f t="shared" si="35"/>
        <v>317</v>
      </c>
      <c r="D376" s="26">
        <f t="shared" si="38"/>
        <v>48.581448735186143</v>
      </c>
      <c r="E376" s="27">
        <f t="shared" si="38"/>
        <v>52.962316119169941</v>
      </c>
      <c r="F376" s="27">
        <f t="shared" si="38"/>
        <v>44.779500809099261</v>
      </c>
      <c r="G376" s="27">
        <f t="shared" si="38"/>
        <v>12.223003469706669</v>
      </c>
      <c r="H376" s="27">
        <f t="shared" si="38"/>
        <v>0</v>
      </c>
      <c r="I376" s="27">
        <f t="shared" si="38"/>
        <v>0</v>
      </c>
      <c r="J376" s="27">
        <f t="shared" si="38"/>
        <v>0</v>
      </c>
      <c r="K376" s="27">
        <f t="shared" si="38"/>
        <v>0</v>
      </c>
      <c r="L376" s="27">
        <f t="shared" si="38"/>
        <v>0</v>
      </c>
      <c r="M376" s="28">
        <f t="shared" si="34"/>
        <v>52.97786088719333</v>
      </c>
    </row>
    <row r="377" spans="3:13">
      <c r="C377" s="25">
        <f t="shared" si="35"/>
        <v>318</v>
      </c>
      <c r="D377" s="26">
        <f t="shared" si="38"/>
        <v>47.885285174466503</v>
      </c>
      <c r="E377" s="27">
        <f t="shared" si="38"/>
        <v>52.101477202279739</v>
      </c>
      <c r="F377" s="27">
        <f t="shared" si="38"/>
        <v>43.62981372938043</v>
      </c>
      <c r="G377" s="27">
        <f t="shared" si="38"/>
        <v>10.562727155836228</v>
      </c>
      <c r="H377" s="27">
        <f t="shared" si="38"/>
        <v>0</v>
      </c>
      <c r="I377" s="27">
        <f t="shared" si="38"/>
        <v>0</v>
      </c>
      <c r="J377" s="27">
        <f t="shared" si="38"/>
        <v>0</v>
      </c>
      <c r="K377" s="27">
        <f t="shared" si="38"/>
        <v>0</v>
      </c>
      <c r="L377" s="27">
        <f t="shared" si="38"/>
        <v>0</v>
      </c>
      <c r="M377" s="28">
        <f t="shared" si="34"/>
        <v>52.129779106833482</v>
      </c>
    </row>
    <row r="378" spans="3:13">
      <c r="C378" s="25">
        <f t="shared" si="35"/>
        <v>319</v>
      </c>
      <c r="D378" s="26">
        <f t="shared" si="38"/>
        <v>47.183779366311569</v>
      </c>
      <c r="E378" s="27">
        <f t="shared" si="38"/>
        <v>51.234173427091946</v>
      </c>
      <c r="F378" s="27">
        <f t="shared" si="38"/>
        <v>42.472007484034975</v>
      </c>
      <c r="G378" s="27">
        <f t="shared" si="38"/>
        <v>8.8917663470951993</v>
      </c>
      <c r="H378" s="27">
        <f t="shared" si="38"/>
        <v>0</v>
      </c>
      <c r="I378" s="27">
        <f t="shared" si="38"/>
        <v>0</v>
      </c>
      <c r="J378" s="27">
        <f t="shared" si="38"/>
        <v>0</v>
      </c>
      <c r="K378" s="27">
        <f t="shared" si="38"/>
        <v>0</v>
      </c>
      <c r="L378" s="27">
        <f t="shared" si="38"/>
        <v>0</v>
      </c>
      <c r="M378" s="28">
        <f t="shared" si="34"/>
        <v>51.279026202755986</v>
      </c>
    </row>
    <row r="379" spans="3:13">
      <c r="C379" s="25">
        <f t="shared" si="35"/>
        <v>320</v>
      </c>
      <c r="D379" s="26">
        <f t="shared" ref="D379:L394" si="39">IF($C379*TAN(D$58)-0.5*9.81*$C379^2/($C$6*COS(D$58))^2&lt;0,0,$C379*TAN(D$58)-0.5*9.81*$C379^2/($C$6*COS(D$58))^2)</f>
        <v>46.476931310721227</v>
      </c>
      <c r="E379" s="27">
        <f t="shared" si="39"/>
        <v>50.360404793606619</v>
      </c>
      <c r="F379" s="27">
        <f t="shared" si="39"/>
        <v>41.306082073062839</v>
      </c>
      <c r="G379" s="27">
        <f t="shared" si="39"/>
        <v>7.2101210434833547</v>
      </c>
      <c r="H379" s="27">
        <f t="shared" si="39"/>
        <v>0</v>
      </c>
      <c r="I379" s="27">
        <f t="shared" si="39"/>
        <v>0</v>
      </c>
      <c r="J379" s="27">
        <f t="shared" si="39"/>
        <v>0</v>
      </c>
      <c r="K379" s="27">
        <f t="shared" si="39"/>
        <v>0</v>
      </c>
      <c r="L379" s="27">
        <f t="shared" si="39"/>
        <v>0</v>
      </c>
      <c r="M379" s="28">
        <f t="shared" si="34"/>
        <v>50.425602174960844</v>
      </c>
    </row>
    <row r="380" spans="3:13">
      <c r="C380" s="25">
        <f t="shared" si="35"/>
        <v>321</v>
      </c>
      <c r="D380" s="26">
        <f t="shared" si="39"/>
        <v>45.764741007695534</v>
      </c>
      <c r="E380" s="27">
        <f t="shared" si="39"/>
        <v>49.480171301823589</v>
      </c>
      <c r="F380" s="27">
        <f t="shared" si="39"/>
        <v>40.132037496463965</v>
      </c>
      <c r="G380" s="27">
        <f t="shared" si="39"/>
        <v>5.5177912450009217</v>
      </c>
      <c r="H380" s="27">
        <f t="shared" si="39"/>
        <v>0</v>
      </c>
      <c r="I380" s="27">
        <f t="shared" si="39"/>
        <v>0</v>
      </c>
      <c r="J380" s="27">
        <f t="shared" si="39"/>
        <v>0</v>
      </c>
      <c r="K380" s="27">
        <f t="shared" si="39"/>
        <v>0</v>
      </c>
      <c r="L380" s="27">
        <f t="shared" si="39"/>
        <v>0</v>
      </c>
      <c r="M380" s="28">
        <f t="shared" ref="M380:M443" si="40">($C$6^4-9.81^2*C380^2)/(2*9.81*$C$6^2)</f>
        <v>49.569507023448011</v>
      </c>
    </row>
    <row r="381" spans="3:13">
      <c r="C381" s="25">
        <f t="shared" ref="C381:C444" si="41">C380+1</f>
        <v>322</v>
      </c>
      <c r="D381" s="26">
        <f t="shared" si="39"/>
        <v>45.047208457234547</v>
      </c>
      <c r="E381" s="27">
        <f t="shared" si="39"/>
        <v>48.593472951743024</v>
      </c>
      <c r="F381" s="27">
        <f t="shared" si="39"/>
        <v>38.949873754238581</v>
      </c>
      <c r="G381" s="27">
        <f t="shared" si="39"/>
        <v>3.8147769516479002</v>
      </c>
      <c r="H381" s="27">
        <f t="shared" si="39"/>
        <v>0</v>
      </c>
      <c r="I381" s="27">
        <f t="shared" si="39"/>
        <v>0</v>
      </c>
      <c r="J381" s="27">
        <f t="shared" si="39"/>
        <v>0</v>
      </c>
      <c r="K381" s="27">
        <f t="shared" si="39"/>
        <v>0</v>
      </c>
      <c r="L381" s="27">
        <f t="shared" si="39"/>
        <v>0</v>
      </c>
      <c r="M381" s="28">
        <f t="shared" si="40"/>
        <v>48.710740748217511</v>
      </c>
    </row>
    <row r="382" spans="3:13">
      <c r="C382" s="25">
        <f t="shared" si="41"/>
        <v>323</v>
      </c>
      <c r="D382" s="26">
        <f t="shared" si="39"/>
        <v>44.324333659338208</v>
      </c>
      <c r="E382" s="27">
        <f t="shared" si="39"/>
        <v>47.700309743364926</v>
      </c>
      <c r="F382" s="27">
        <f t="shared" si="39"/>
        <v>37.759590846386402</v>
      </c>
      <c r="G382" s="27">
        <f t="shared" si="39"/>
        <v>2.1010781634239493</v>
      </c>
      <c r="H382" s="27">
        <f t="shared" si="39"/>
        <v>0</v>
      </c>
      <c r="I382" s="27">
        <f t="shared" si="39"/>
        <v>0</v>
      </c>
      <c r="J382" s="27">
        <f t="shared" si="39"/>
        <v>0</v>
      </c>
      <c r="K382" s="27">
        <f t="shared" si="39"/>
        <v>0</v>
      </c>
      <c r="L382" s="27">
        <f t="shared" si="39"/>
        <v>0</v>
      </c>
      <c r="M382" s="28">
        <f t="shared" si="40"/>
        <v>47.849303349269327</v>
      </c>
    </row>
    <row r="383" spans="3:13">
      <c r="C383" s="25">
        <f t="shared" si="41"/>
        <v>324</v>
      </c>
      <c r="D383" s="26">
        <f t="shared" si="39"/>
        <v>43.596116614006519</v>
      </c>
      <c r="E383" s="27">
        <f t="shared" si="39"/>
        <v>46.80068167668918</v>
      </c>
      <c r="F383" s="27">
        <f t="shared" si="39"/>
        <v>36.561188772907713</v>
      </c>
      <c r="G383" s="27">
        <f t="shared" si="39"/>
        <v>0.37669488032952358</v>
      </c>
      <c r="H383" s="27">
        <f t="shared" si="39"/>
        <v>0</v>
      </c>
      <c r="I383" s="27">
        <f t="shared" si="39"/>
        <v>0</v>
      </c>
      <c r="J383" s="27">
        <f t="shared" si="39"/>
        <v>0</v>
      </c>
      <c r="K383" s="27">
        <f t="shared" si="39"/>
        <v>0</v>
      </c>
      <c r="L383" s="27">
        <f t="shared" si="39"/>
        <v>0</v>
      </c>
      <c r="M383" s="28">
        <f t="shared" si="40"/>
        <v>46.985194826603497</v>
      </c>
    </row>
    <row r="384" spans="3:13">
      <c r="C384" s="25">
        <f t="shared" si="41"/>
        <v>325</v>
      </c>
      <c r="D384" s="26">
        <f t="shared" si="39"/>
        <v>42.862557321239535</v>
      </c>
      <c r="E384" s="27">
        <f t="shared" si="39"/>
        <v>45.894588751715901</v>
      </c>
      <c r="F384" s="27">
        <f t="shared" si="39"/>
        <v>35.354667533802399</v>
      </c>
      <c r="G384" s="27">
        <f t="shared" si="39"/>
        <v>0</v>
      </c>
      <c r="H384" s="27">
        <f t="shared" si="39"/>
        <v>0</v>
      </c>
      <c r="I384" s="27">
        <f t="shared" si="39"/>
        <v>0</v>
      </c>
      <c r="J384" s="27">
        <f t="shared" si="39"/>
        <v>0</v>
      </c>
      <c r="K384" s="27">
        <f t="shared" si="39"/>
        <v>0</v>
      </c>
      <c r="L384" s="27">
        <f t="shared" si="39"/>
        <v>0</v>
      </c>
      <c r="M384" s="28">
        <f t="shared" si="40"/>
        <v>46.118415180220012</v>
      </c>
    </row>
    <row r="385" spans="3:13">
      <c r="C385" s="25">
        <f t="shared" si="41"/>
        <v>326</v>
      </c>
      <c r="D385" s="26">
        <f t="shared" si="39"/>
        <v>42.123655781037201</v>
      </c>
      <c r="E385" s="27">
        <f t="shared" si="39"/>
        <v>44.982030968444917</v>
      </c>
      <c r="F385" s="27">
        <f t="shared" si="39"/>
        <v>34.14002712907029</v>
      </c>
      <c r="G385" s="27">
        <f t="shared" si="39"/>
        <v>0</v>
      </c>
      <c r="H385" s="27">
        <f t="shared" si="39"/>
        <v>0</v>
      </c>
      <c r="I385" s="27">
        <f t="shared" si="39"/>
        <v>0</v>
      </c>
      <c r="J385" s="27">
        <f t="shared" si="39"/>
        <v>0</v>
      </c>
      <c r="K385" s="27">
        <f t="shared" si="39"/>
        <v>0</v>
      </c>
      <c r="L385" s="27">
        <f t="shared" si="39"/>
        <v>0</v>
      </c>
      <c r="M385" s="28">
        <f t="shared" si="40"/>
        <v>45.248964410118823</v>
      </c>
    </row>
    <row r="386" spans="3:13">
      <c r="C386" s="25">
        <f t="shared" si="41"/>
        <v>327</v>
      </c>
      <c r="D386" s="26">
        <f t="shared" si="39"/>
        <v>41.379411993399515</v>
      </c>
      <c r="E386" s="27">
        <f t="shared" si="39"/>
        <v>44.063008326876513</v>
      </c>
      <c r="F386" s="27">
        <f t="shared" si="39"/>
        <v>32.917267558711615</v>
      </c>
      <c r="G386" s="27">
        <f t="shared" si="39"/>
        <v>0</v>
      </c>
      <c r="H386" s="27">
        <f t="shared" si="39"/>
        <v>0</v>
      </c>
      <c r="I386" s="27">
        <f t="shared" si="39"/>
        <v>0</v>
      </c>
      <c r="J386" s="27">
        <f t="shared" si="39"/>
        <v>0</v>
      </c>
      <c r="K386" s="27">
        <f t="shared" si="39"/>
        <v>0</v>
      </c>
      <c r="L386" s="27">
        <f t="shared" si="39"/>
        <v>0</v>
      </c>
      <c r="M386" s="28">
        <f t="shared" si="40"/>
        <v>44.37684251629998</v>
      </c>
    </row>
    <row r="387" spans="3:13">
      <c r="C387" s="25">
        <f t="shared" si="41"/>
        <v>328</v>
      </c>
      <c r="D387" s="26">
        <f t="shared" si="39"/>
        <v>40.629825958326478</v>
      </c>
      <c r="E387" s="27">
        <f t="shared" si="39"/>
        <v>43.137520827010349</v>
      </c>
      <c r="F387" s="27">
        <f t="shared" si="39"/>
        <v>31.686388822726258</v>
      </c>
      <c r="G387" s="27">
        <f t="shared" si="39"/>
        <v>0</v>
      </c>
      <c r="H387" s="27">
        <f t="shared" si="39"/>
        <v>0</v>
      </c>
      <c r="I387" s="27">
        <f t="shared" si="39"/>
        <v>0</v>
      </c>
      <c r="J387" s="27">
        <f t="shared" si="39"/>
        <v>0</v>
      </c>
      <c r="K387" s="27">
        <f t="shared" si="39"/>
        <v>0</v>
      </c>
      <c r="L387" s="27">
        <f t="shared" si="39"/>
        <v>0</v>
      </c>
      <c r="M387" s="28">
        <f t="shared" si="40"/>
        <v>43.502049498763462</v>
      </c>
    </row>
    <row r="388" spans="3:13">
      <c r="C388" s="25">
        <f t="shared" si="41"/>
        <v>329</v>
      </c>
      <c r="D388" s="26">
        <f t="shared" si="39"/>
        <v>39.874897675818147</v>
      </c>
      <c r="E388" s="27">
        <f t="shared" si="39"/>
        <v>42.205568468846764</v>
      </c>
      <c r="F388" s="27">
        <f t="shared" si="39"/>
        <v>30.447390921114277</v>
      </c>
      <c r="G388" s="27">
        <f t="shared" si="39"/>
        <v>0</v>
      </c>
      <c r="H388" s="27">
        <f t="shared" si="39"/>
        <v>0</v>
      </c>
      <c r="I388" s="27">
        <f t="shared" si="39"/>
        <v>0</v>
      </c>
      <c r="J388" s="27">
        <f t="shared" si="39"/>
        <v>0</v>
      </c>
      <c r="K388" s="27">
        <f t="shared" si="39"/>
        <v>0</v>
      </c>
      <c r="L388" s="27">
        <f t="shared" si="39"/>
        <v>0</v>
      </c>
      <c r="M388" s="28">
        <f t="shared" si="40"/>
        <v>42.624585357509289</v>
      </c>
    </row>
    <row r="389" spans="3:13">
      <c r="C389" s="25">
        <f t="shared" si="41"/>
        <v>330</v>
      </c>
      <c r="D389" s="26">
        <f t="shared" si="39"/>
        <v>39.114627145874408</v>
      </c>
      <c r="E389" s="27">
        <f t="shared" si="39"/>
        <v>41.267151252385474</v>
      </c>
      <c r="F389" s="27">
        <f t="shared" si="39"/>
        <v>29.200273853875672</v>
      </c>
      <c r="G389" s="27">
        <f t="shared" si="39"/>
        <v>0</v>
      </c>
      <c r="H389" s="27">
        <f t="shared" si="39"/>
        <v>0</v>
      </c>
      <c r="I389" s="27">
        <f t="shared" si="39"/>
        <v>0</v>
      </c>
      <c r="J389" s="27">
        <f t="shared" si="39"/>
        <v>0</v>
      </c>
      <c r="K389" s="27">
        <f t="shared" si="39"/>
        <v>0</v>
      </c>
      <c r="L389" s="27">
        <f t="shared" si="39"/>
        <v>0</v>
      </c>
      <c r="M389" s="28">
        <f t="shared" si="40"/>
        <v>41.744450092537441</v>
      </c>
    </row>
    <row r="390" spans="3:13">
      <c r="C390" s="25">
        <f t="shared" si="41"/>
        <v>331</v>
      </c>
      <c r="D390" s="26">
        <f t="shared" si="39"/>
        <v>38.349014368495375</v>
      </c>
      <c r="E390" s="27">
        <f t="shared" si="39"/>
        <v>40.322269177626595</v>
      </c>
      <c r="F390" s="27">
        <f t="shared" si="39"/>
        <v>27.945037621010272</v>
      </c>
      <c r="G390" s="27">
        <f t="shared" si="39"/>
        <v>0</v>
      </c>
      <c r="H390" s="27">
        <f t="shared" si="39"/>
        <v>0</v>
      </c>
      <c r="I390" s="27">
        <f t="shared" si="39"/>
        <v>0</v>
      </c>
      <c r="J390" s="27">
        <f t="shared" si="39"/>
        <v>0</v>
      </c>
      <c r="K390" s="27">
        <f t="shared" si="39"/>
        <v>0</v>
      </c>
      <c r="L390" s="27">
        <f t="shared" si="39"/>
        <v>0</v>
      </c>
      <c r="M390" s="28">
        <f t="shared" si="40"/>
        <v>40.861643703847911</v>
      </c>
    </row>
    <row r="391" spans="3:13">
      <c r="C391" s="25">
        <f t="shared" si="41"/>
        <v>332</v>
      </c>
      <c r="D391" s="26">
        <f t="shared" si="39"/>
        <v>37.578059343681048</v>
      </c>
      <c r="E391" s="27">
        <f t="shared" si="39"/>
        <v>39.370922244570181</v>
      </c>
      <c r="F391" s="27">
        <f t="shared" si="39"/>
        <v>26.681682222518475</v>
      </c>
      <c r="G391" s="27">
        <f t="shared" si="39"/>
        <v>0</v>
      </c>
      <c r="H391" s="27">
        <f t="shared" si="39"/>
        <v>0</v>
      </c>
      <c r="I391" s="27">
        <f t="shared" si="39"/>
        <v>0</v>
      </c>
      <c r="J391" s="27">
        <f t="shared" si="39"/>
        <v>0</v>
      </c>
      <c r="K391" s="27">
        <f t="shared" si="39"/>
        <v>0</v>
      </c>
      <c r="L391" s="27">
        <f t="shared" si="39"/>
        <v>0</v>
      </c>
      <c r="M391" s="28">
        <f t="shared" si="40"/>
        <v>39.976166191440733</v>
      </c>
    </row>
    <row r="392" spans="3:13">
      <c r="C392" s="25">
        <f t="shared" si="41"/>
        <v>333</v>
      </c>
      <c r="D392" s="26">
        <f t="shared" si="39"/>
        <v>36.801762071431313</v>
      </c>
      <c r="E392" s="27">
        <f t="shared" si="39"/>
        <v>38.41311045321612</v>
      </c>
      <c r="F392" s="27">
        <f t="shared" si="39"/>
        <v>25.410207658399827</v>
      </c>
      <c r="G392" s="27">
        <f t="shared" si="39"/>
        <v>0</v>
      </c>
      <c r="H392" s="27">
        <f t="shared" si="39"/>
        <v>0</v>
      </c>
      <c r="I392" s="27">
        <f t="shared" si="39"/>
        <v>0</v>
      </c>
      <c r="J392" s="27">
        <f t="shared" si="39"/>
        <v>0</v>
      </c>
      <c r="K392" s="27">
        <f t="shared" si="39"/>
        <v>0</v>
      </c>
      <c r="L392" s="27">
        <f t="shared" si="39"/>
        <v>0</v>
      </c>
      <c r="M392" s="28">
        <f t="shared" si="40"/>
        <v>39.088017555315872</v>
      </c>
    </row>
    <row r="393" spans="3:13">
      <c r="C393" s="25">
        <f t="shared" si="41"/>
        <v>334</v>
      </c>
      <c r="D393" s="26">
        <f t="shared" si="39"/>
        <v>36.020122551746226</v>
      </c>
      <c r="E393" s="27">
        <f t="shared" si="39"/>
        <v>37.448833803564469</v>
      </c>
      <c r="F393" s="27">
        <f t="shared" si="39"/>
        <v>24.130613928654611</v>
      </c>
      <c r="G393" s="27">
        <f t="shared" si="39"/>
        <v>0</v>
      </c>
      <c r="H393" s="27">
        <f t="shared" si="39"/>
        <v>0</v>
      </c>
      <c r="I393" s="27">
        <f t="shared" si="39"/>
        <v>0</v>
      </c>
      <c r="J393" s="27">
        <f t="shared" si="39"/>
        <v>0</v>
      </c>
      <c r="K393" s="27">
        <f t="shared" si="39"/>
        <v>0</v>
      </c>
      <c r="L393" s="27">
        <f t="shared" si="39"/>
        <v>0</v>
      </c>
      <c r="M393" s="28">
        <f t="shared" si="40"/>
        <v>38.197197795473365</v>
      </c>
    </row>
    <row r="394" spans="3:13">
      <c r="C394" s="25">
        <f t="shared" si="41"/>
        <v>335</v>
      </c>
      <c r="D394" s="26">
        <f t="shared" si="39"/>
        <v>35.233140784625903</v>
      </c>
      <c r="E394" s="27">
        <f t="shared" si="39"/>
        <v>36.47809229561534</v>
      </c>
      <c r="F394" s="27">
        <f t="shared" si="39"/>
        <v>22.842901033282772</v>
      </c>
      <c r="G394" s="27">
        <f t="shared" si="39"/>
        <v>0</v>
      </c>
      <c r="H394" s="27">
        <f t="shared" si="39"/>
        <v>0</v>
      </c>
      <c r="I394" s="27">
        <f t="shared" si="39"/>
        <v>0</v>
      </c>
      <c r="J394" s="27">
        <f t="shared" si="39"/>
        <v>0</v>
      </c>
      <c r="K394" s="27">
        <f t="shared" si="39"/>
        <v>0</v>
      </c>
      <c r="L394" s="27">
        <f t="shared" si="39"/>
        <v>0</v>
      </c>
      <c r="M394" s="28">
        <f t="shared" si="40"/>
        <v>37.303706911913153</v>
      </c>
    </row>
    <row r="395" spans="3:13">
      <c r="C395" s="25">
        <f t="shared" si="41"/>
        <v>336</v>
      </c>
      <c r="D395" s="26">
        <f t="shared" ref="D395:L410" si="42">IF($C395*TAN(D$58)-0.5*9.81*$C395^2/($C$6*COS(D$58))^2&lt;0,0,$C395*TAN(D$58)-0.5*9.81*$C395^2/($C$6*COS(D$58))^2)</f>
        <v>34.440816770070171</v>
      </c>
      <c r="E395" s="27">
        <f t="shared" si="42"/>
        <v>35.500885929368508</v>
      </c>
      <c r="F395" s="27">
        <f t="shared" si="42"/>
        <v>21.547068972284194</v>
      </c>
      <c r="G395" s="27">
        <f t="shared" si="42"/>
        <v>0</v>
      </c>
      <c r="H395" s="27">
        <f t="shared" si="42"/>
        <v>0</v>
      </c>
      <c r="I395" s="27">
        <f t="shared" si="42"/>
        <v>0</v>
      </c>
      <c r="J395" s="27">
        <f t="shared" si="42"/>
        <v>0</v>
      </c>
      <c r="K395" s="27">
        <f t="shared" si="42"/>
        <v>0</v>
      </c>
      <c r="L395" s="27">
        <f t="shared" si="42"/>
        <v>0</v>
      </c>
      <c r="M395" s="28">
        <f t="shared" si="40"/>
        <v>36.407544904635316</v>
      </c>
    </row>
    <row r="396" spans="3:13">
      <c r="C396" s="25">
        <f t="shared" si="41"/>
        <v>337</v>
      </c>
      <c r="D396" s="26">
        <f t="shared" si="42"/>
        <v>33.643150508079088</v>
      </c>
      <c r="E396" s="27">
        <f t="shared" si="42"/>
        <v>34.517214704824141</v>
      </c>
      <c r="F396" s="27">
        <f t="shared" si="42"/>
        <v>20.243117745658992</v>
      </c>
      <c r="G396" s="27">
        <f t="shared" si="42"/>
        <v>0</v>
      </c>
      <c r="H396" s="27">
        <f t="shared" si="42"/>
        <v>0</v>
      </c>
      <c r="I396" s="27">
        <f t="shared" si="42"/>
        <v>0</v>
      </c>
      <c r="J396" s="27">
        <f t="shared" si="42"/>
        <v>0</v>
      </c>
      <c r="K396" s="27">
        <f t="shared" si="42"/>
        <v>0</v>
      </c>
      <c r="L396" s="27">
        <f t="shared" si="42"/>
        <v>0</v>
      </c>
      <c r="M396" s="28">
        <f t="shared" si="40"/>
        <v>35.508711773639774</v>
      </c>
    </row>
    <row r="397" spans="3:13">
      <c r="C397" s="25">
        <f t="shared" si="41"/>
        <v>338</v>
      </c>
      <c r="D397" s="26">
        <f t="shared" si="42"/>
        <v>32.840141998652655</v>
      </c>
      <c r="E397" s="27">
        <f t="shared" si="42"/>
        <v>33.527078621982128</v>
      </c>
      <c r="F397" s="27">
        <f t="shared" si="42"/>
        <v>18.931047353407166</v>
      </c>
      <c r="G397" s="27">
        <f t="shared" si="42"/>
        <v>0</v>
      </c>
      <c r="H397" s="27">
        <f t="shared" si="42"/>
        <v>0</v>
      </c>
      <c r="I397" s="27">
        <f t="shared" si="42"/>
        <v>0</v>
      </c>
      <c r="J397" s="27">
        <f t="shared" si="42"/>
        <v>0</v>
      </c>
      <c r="K397" s="27">
        <f t="shared" si="42"/>
        <v>0</v>
      </c>
      <c r="L397" s="27">
        <f t="shared" si="42"/>
        <v>0</v>
      </c>
      <c r="M397" s="28">
        <f t="shared" si="40"/>
        <v>34.607207518926579</v>
      </c>
    </row>
    <row r="398" spans="3:13">
      <c r="C398" s="25">
        <f t="shared" si="41"/>
        <v>339</v>
      </c>
      <c r="D398" s="26">
        <f t="shared" si="42"/>
        <v>32.031791241790984</v>
      </c>
      <c r="E398" s="27">
        <f t="shared" si="42"/>
        <v>32.530477680842637</v>
      </c>
      <c r="F398" s="27">
        <f t="shared" si="42"/>
        <v>17.610857795528773</v>
      </c>
      <c r="G398" s="27">
        <f t="shared" si="42"/>
        <v>0</v>
      </c>
      <c r="H398" s="27">
        <f t="shared" si="42"/>
        <v>0</v>
      </c>
      <c r="I398" s="27">
        <f t="shared" si="42"/>
        <v>0</v>
      </c>
      <c r="J398" s="27">
        <f t="shared" si="42"/>
        <v>0</v>
      </c>
      <c r="K398" s="27">
        <f t="shared" si="42"/>
        <v>0</v>
      </c>
      <c r="L398" s="27">
        <f t="shared" si="42"/>
        <v>0</v>
      </c>
      <c r="M398" s="28">
        <f t="shared" si="40"/>
        <v>33.703032140495708</v>
      </c>
    </row>
    <row r="399" spans="3:13">
      <c r="C399" s="25">
        <f t="shared" si="41"/>
        <v>340</v>
      </c>
      <c r="D399" s="26">
        <f t="shared" si="42"/>
        <v>31.218098237493905</v>
      </c>
      <c r="E399" s="27">
        <f t="shared" si="42"/>
        <v>31.527411881405442</v>
      </c>
      <c r="F399" s="27">
        <f t="shared" si="42"/>
        <v>16.282549072023642</v>
      </c>
      <c r="G399" s="27">
        <f t="shared" si="42"/>
        <v>0</v>
      </c>
      <c r="H399" s="27">
        <f t="shared" si="42"/>
        <v>0</v>
      </c>
      <c r="I399" s="27">
        <f t="shared" si="42"/>
        <v>0</v>
      </c>
      <c r="J399" s="27">
        <f t="shared" si="42"/>
        <v>0</v>
      </c>
      <c r="K399" s="27">
        <f t="shared" si="42"/>
        <v>0</v>
      </c>
      <c r="L399" s="27">
        <f t="shared" si="42"/>
        <v>0</v>
      </c>
      <c r="M399" s="28">
        <f t="shared" si="40"/>
        <v>32.796185638347183</v>
      </c>
    </row>
    <row r="400" spans="3:13">
      <c r="C400" s="25">
        <f t="shared" si="41"/>
        <v>341</v>
      </c>
      <c r="D400" s="26">
        <f t="shared" si="42"/>
        <v>30.399062985761475</v>
      </c>
      <c r="E400" s="27">
        <f t="shared" si="42"/>
        <v>30.517881223670713</v>
      </c>
      <c r="F400" s="27">
        <f t="shared" si="42"/>
        <v>14.946121182891829</v>
      </c>
      <c r="G400" s="27">
        <f t="shared" si="42"/>
        <v>0</v>
      </c>
      <c r="H400" s="27">
        <f t="shared" si="42"/>
        <v>0</v>
      </c>
      <c r="I400" s="27">
        <f t="shared" si="42"/>
        <v>0</v>
      </c>
      <c r="J400" s="27">
        <f t="shared" si="42"/>
        <v>0</v>
      </c>
      <c r="K400" s="27">
        <f t="shared" si="42"/>
        <v>0</v>
      </c>
      <c r="L400" s="27">
        <f t="shared" si="42"/>
        <v>0</v>
      </c>
      <c r="M400" s="28">
        <f t="shared" si="40"/>
        <v>31.886668012480978</v>
      </c>
    </row>
    <row r="401" spans="3:13">
      <c r="C401" s="25">
        <f t="shared" si="41"/>
        <v>342</v>
      </c>
      <c r="D401" s="26">
        <f t="shared" si="42"/>
        <v>29.574685486593694</v>
      </c>
      <c r="E401" s="27">
        <f t="shared" si="42"/>
        <v>29.501885707638394</v>
      </c>
      <c r="F401" s="27">
        <f t="shared" si="42"/>
        <v>13.601574128133393</v>
      </c>
      <c r="G401" s="27">
        <f t="shared" si="42"/>
        <v>0</v>
      </c>
      <c r="H401" s="27">
        <f t="shared" si="42"/>
        <v>0</v>
      </c>
      <c r="I401" s="27">
        <f t="shared" si="42"/>
        <v>0</v>
      </c>
      <c r="J401" s="27">
        <f t="shared" si="42"/>
        <v>0</v>
      </c>
      <c r="K401" s="27">
        <f t="shared" si="42"/>
        <v>0</v>
      </c>
      <c r="L401" s="27">
        <f t="shared" si="42"/>
        <v>0</v>
      </c>
      <c r="M401" s="28">
        <f t="shared" si="40"/>
        <v>30.974479262897098</v>
      </c>
    </row>
    <row r="402" spans="3:13">
      <c r="C402" s="25">
        <f t="shared" si="41"/>
        <v>343</v>
      </c>
      <c r="D402" s="26">
        <f t="shared" si="42"/>
        <v>28.744965739990676</v>
      </c>
      <c r="E402" s="27">
        <f t="shared" si="42"/>
        <v>28.479425333308541</v>
      </c>
      <c r="F402" s="27">
        <f t="shared" si="42"/>
        <v>12.248907907748389</v>
      </c>
      <c r="G402" s="27">
        <f t="shared" si="42"/>
        <v>0</v>
      </c>
      <c r="H402" s="27">
        <f t="shared" si="42"/>
        <v>0</v>
      </c>
      <c r="I402" s="27">
        <f t="shared" si="42"/>
        <v>0</v>
      </c>
      <c r="J402" s="27">
        <f t="shared" si="42"/>
        <v>0</v>
      </c>
      <c r="K402" s="27">
        <f t="shared" si="42"/>
        <v>0</v>
      </c>
      <c r="L402" s="27">
        <f t="shared" si="42"/>
        <v>0</v>
      </c>
      <c r="M402" s="28">
        <f t="shared" si="40"/>
        <v>30.059619389595539</v>
      </c>
    </row>
    <row r="403" spans="3:13">
      <c r="C403" s="25">
        <f t="shared" si="41"/>
        <v>344</v>
      </c>
      <c r="D403" s="26">
        <f t="shared" si="42"/>
        <v>27.909903745952192</v>
      </c>
      <c r="E403" s="27">
        <f t="shared" si="42"/>
        <v>27.450500100680927</v>
      </c>
      <c r="F403" s="27">
        <f t="shared" si="42"/>
        <v>10.888122521736591</v>
      </c>
      <c r="G403" s="27">
        <f t="shared" si="42"/>
        <v>0</v>
      </c>
      <c r="H403" s="27">
        <f t="shared" si="42"/>
        <v>0</v>
      </c>
      <c r="I403" s="27">
        <f t="shared" si="42"/>
        <v>0</v>
      </c>
      <c r="J403" s="27">
        <f t="shared" si="42"/>
        <v>0</v>
      </c>
      <c r="K403" s="27">
        <f t="shared" si="42"/>
        <v>0</v>
      </c>
      <c r="L403" s="27">
        <f t="shared" si="42"/>
        <v>0</v>
      </c>
      <c r="M403" s="28">
        <f t="shared" si="40"/>
        <v>29.14208839257633</v>
      </c>
    </row>
    <row r="404" spans="3:13">
      <c r="C404" s="25">
        <f t="shared" si="41"/>
        <v>345</v>
      </c>
      <c r="D404" s="26">
        <f t="shared" si="42"/>
        <v>27.069499504478472</v>
      </c>
      <c r="E404" s="27">
        <f t="shared" si="42"/>
        <v>26.415110009755949</v>
      </c>
      <c r="F404" s="27">
        <f t="shared" si="42"/>
        <v>9.5192179700983388</v>
      </c>
      <c r="G404" s="27">
        <f t="shared" si="42"/>
        <v>0</v>
      </c>
      <c r="H404" s="27">
        <f t="shared" si="42"/>
        <v>0</v>
      </c>
      <c r="I404" s="27">
        <f t="shared" si="42"/>
        <v>0</v>
      </c>
      <c r="J404" s="27">
        <f t="shared" si="42"/>
        <v>0</v>
      </c>
      <c r="K404" s="27">
        <f t="shared" si="42"/>
        <v>0</v>
      </c>
      <c r="L404" s="27">
        <f t="shared" si="42"/>
        <v>0</v>
      </c>
      <c r="M404" s="28">
        <f t="shared" si="40"/>
        <v>28.221886271839466</v>
      </c>
    </row>
    <row r="405" spans="3:13">
      <c r="C405" s="25">
        <f t="shared" si="41"/>
        <v>346</v>
      </c>
      <c r="D405" s="26">
        <f t="shared" si="42"/>
        <v>26.2237530155694</v>
      </c>
      <c r="E405" s="27">
        <f t="shared" si="42"/>
        <v>25.373255060533211</v>
      </c>
      <c r="F405" s="27">
        <f t="shared" si="42"/>
        <v>8.142194252833292</v>
      </c>
      <c r="G405" s="27">
        <f t="shared" si="42"/>
        <v>0</v>
      </c>
      <c r="H405" s="27">
        <f t="shared" si="42"/>
        <v>0</v>
      </c>
      <c r="I405" s="27">
        <f t="shared" si="42"/>
        <v>0</v>
      </c>
      <c r="J405" s="27">
        <f t="shared" si="42"/>
        <v>0</v>
      </c>
      <c r="K405" s="27">
        <f t="shared" si="42"/>
        <v>0</v>
      </c>
      <c r="L405" s="27">
        <f t="shared" si="42"/>
        <v>0</v>
      </c>
      <c r="M405" s="28">
        <f t="shared" si="40"/>
        <v>27.299013027384902</v>
      </c>
    </row>
    <row r="406" spans="3:13">
      <c r="C406" s="25">
        <f t="shared" si="41"/>
        <v>347</v>
      </c>
      <c r="D406" s="26">
        <f t="shared" si="42"/>
        <v>25.372664279224921</v>
      </c>
      <c r="E406" s="27">
        <f t="shared" si="42"/>
        <v>24.324935253012939</v>
      </c>
      <c r="F406" s="27">
        <f t="shared" si="42"/>
        <v>6.757051369941621</v>
      </c>
      <c r="G406" s="27">
        <f t="shared" si="42"/>
        <v>0</v>
      </c>
      <c r="H406" s="27">
        <f t="shared" si="42"/>
        <v>0</v>
      </c>
      <c r="I406" s="27">
        <f t="shared" si="42"/>
        <v>0</v>
      </c>
      <c r="J406" s="27">
        <f t="shared" si="42"/>
        <v>0</v>
      </c>
      <c r="K406" s="27">
        <f t="shared" si="42"/>
        <v>0</v>
      </c>
      <c r="L406" s="27">
        <f t="shared" si="42"/>
        <v>0</v>
      </c>
      <c r="M406" s="28">
        <f t="shared" si="40"/>
        <v>26.373468659212683</v>
      </c>
    </row>
    <row r="407" spans="3:13">
      <c r="C407" s="25">
        <f t="shared" si="41"/>
        <v>348</v>
      </c>
      <c r="D407" s="26">
        <f t="shared" si="42"/>
        <v>24.516233295445147</v>
      </c>
      <c r="E407" s="27">
        <f t="shared" si="42"/>
        <v>23.270150587195076</v>
      </c>
      <c r="F407" s="27">
        <f t="shared" si="42"/>
        <v>5.3637893214233259</v>
      </c>
      <c r="G407" s="27">
        <f t="shared" si="42"/>
        <v>0</v>
      </c>
      <c r="H407" s="27">
        <f t="shared" si="42"/>
        <v>0</v>
      </c>
      <c r="I407" s="27">
        <f t="shared" si="42"/>
        <v>0</v>
      </c>
      <c r="J407" s="27">
        <f t="shared" si="42"/>
        <v>0</v>
      </c>
      <c r="K407" s="27">
        <f t="shared" si="42"/>
        <v>0</v>
      </c>
      <c r="L407" s="27">
        <f t="shared" si="42"/>
        <v>0</v>
      </c>
      <c r="M407" s="28">
        <f t="shared" si="40"/>
        <v>25.445253167322814</v>
      </c>
    </row>
    <row r="408" spans="3:13">
      <c r="C408" s="25">
        <f t="shared" si="41"/>
        <v>349</v>
      </c>
      <c r="D408" s="26">
        <f t="shared" si="42"/>
        <v>23.654460064230022</v>
      </c>
      <c r="E408" s="27">
        <f t="shared" si="42"/>
        <v>22.208901063079679</v>
      </c>
      <c r="F408" s="27">
        <f t="shared" si="42"/>
        <v>3.9624081072782928</v>
      </c>
      <c r="G408" s="27">
        <f t="shared" si="42"/>
        <v>0</v>
      </c>
      <c r="H408" s="27">
        <f t="shared" si="42"/>
        <v>0</v>
      </c>
      <c r="I408" s="27">
        <f t="shared" si="42"/>
        <v>0</v>
      </c>
      <c r="J408" s="27">
        <f t="shared" si="42"/>
        <v>0</v>
      </c>
      <c r="K408" s="27">
        <f t="shared" si="42"/>
        <v>0</v>
      </c>
      <c r="L408" s="27">
        <f t="shared" si="42"/>
        <v>0</v>
      </c>
      <c r="M408" s="28">
        <f t="shared" si="40"/>
        <v>24.514366551715238</v>
      </c>
    </row>
    <row r="409" spans="3:13">
      <c r="C409" s="25">
        <f t="shared" si="41"/>
        <v>350</v>
      </c>
      <c r="D409" s="26">
        <f t="shared" si="42"/>
        <v>22.787344585579604</v>
      </c>
      <c r="E409" s="27">
        <f t="shared" si="42"/>
        <v>21.141186680666635</v>
      </c>
      <c r="F409" s="27">
        <f t="shared" si="42"/>
        <v>2.5529077275067493</v>
      </c>
      <c r="G409" s="27">
        <f t="shared" si="42"/>
        <v>0</v>
      </c>
      <c r="H409" s="27">
        <f t="shared" si="42"/>
        <v>0</v>
      </c>
      <c r="I409" s="27">
        <f t="shared" si="42"/>
        <v>0</v>
      </c>
      <c r="J409" s="27">
        <f t="shared" si="42"/>
        <v>0</v>
      </c>
      <c r="K409" s="27">
        <f t="shared" si="42"/>
        <v>0</v>
      </c>
      <c r="L409" s="27">
        <f t="shared" si="42"/>
        <v>0</v>
      </c>
      <c r="M409" s="28">
        <f t="shared" si="40"/>
        <v>23.580808812390039</v>
      </c>
    </row>
    <row r="410" spans="3:13">
      <c r="C410" s="25">
        <f t="shared" si="41"/>
        <v>351</v>
      </c>
      <c r="D410" s="26">
        <f t="shared" si="42"/>
        <v>21.914886859493834</v>
      </c>
      <c r="E410" s="27">
        <f t="shared" si="42"/>
        <v>20.067007439956001</v>
      </c>
      <c r="F410" s="27">
        <f t="shared" si="42"/>
        <v>1.1352881821084111</v>
      </c>
      <c r="G410" s="27">
        <f t="shared" si="42"/>
        <v>0</v>
      </c>
      <c r="H410" s="27">
        <f t="shared" si="42"/>
        <v>0</v>
      </c>
      <c r="I410" s="27">
        <f t="shared" si="42"/>
        <v>0</v>
      </c>
      <c r="J410" s="27">
        <f t="shared" si="42"/>
        <v>0</v>
      </c>
      <c r="K410" s="27">
        <f t="shared" si="42"/>
        <v>0</v>
      </c>
      <c r="L410" s="27">
        <f t="shared" si="42"/>
        <v>0</v>
      </c>
      <c r="M410" s="28">
        <f t="shared" si="40"/>
        <v>22.644579949347136</v>
      </c>
    </row>
    <row r="411" spans="3:13">
      <c r="C411" s="25">
        <f t="shared" si="41"/>
        <v>352</v>
      </c>
      <c r="D411" s="26">
        <f t="shared" ref="D411:L426" si="43">IF($C411*TAN(D$58)-0.5*9.81*$C411^2/($C$6*COS(D$58))^2&lt;0,0,$C411*TAN(D$58)-0.5*9.81*$C411^2/($C$6*COS(D$58))^2)</f>
        <v>21.037086885972712</v>
      </c>
      <c r="E411" s="27">
        <f t="shared" si="43"/>
        <v>18.986363340947776</v>
      </c>
      <c r="F411" s="27">
        <f t="shared" si="43"/>
        <v>0</v>
      </c>
      <c r="G411" s="27">
        <f t="shared" si="43"/>
        <v>0</v>
      </c>
      <c r="H411" s="27">
        <f t="shared" si="43"/>
        <v>0</v>
      </c>
      <c r="I411" s="27">
        <f t="shared" si="43"/>
        <v>0</v>
      </c>
      <c r="J411" s="27">
        <f t="shared" si="43"/>
        <v>0</v>
      </c>
      <c r="K411" s="27">
        <f t="shared" si="43"/>
        <v>0</v>
      </c>
      <c r="L411" s="27">
        <f t="shared" si="43"/>
        <v>0</v>
      </c>
      <c r="M411" s="28">
        <f t="shared" si="40"/>
        <v>21.705679962586579</v>
      </c>
    </row>
    <row r="412" spans="3:13">
      <c r="C412" s="25">
        <f t="shared" si="41"/>
        <v>353</v>
      </c>
      <c r="D412" s="26">
        <f t="shared" si="43"/>
        <v>20.15394466501624</v>
      </c>
      <c r="E412" s="27">
        <f t="shared" si="43"/>
        <v>17.899254383642017</v>
      </c>
      <c r="F412" s="27">
        <f t="shared" si="43"/>
        <v>0</v>
      </c>
      <c r="G412" s="27">
        <f t="shared" si="43"/>
        <v>0</v>
      </c>
      <c r="H412" s="27">
        <f t="shared" si="43"/>
        <v>0</v>
      </c>
      <c r="I412" s="27">
        <f t="shared" si="43"/>
        <v>0</v>
      </c>
      <c r="J412" s="27">
        <f t="shared" si="43"/>
        <v>0</v>
      </c>
      <c r="K412" s="27">
        <f t="shared" si="43"/>
        <v>0</v>
      </c>
      <c r="L412" s="27">
        <f t="shared" si="43"/>
        <v>0</v>
      </c>
      <c r="M412" s="28">
        <f t="shared" si="40"/>
        <v>20.764108852108347</v>
      </c>
    </row>
    <row r="413" spans="3:13">
      <c r="C413" s="25">
        <f t="shared" si="41"/>
        <v>354</v>
      </c>
      <c r="D413" s="26">
        <f t="shared" si="43"/>
        <v>19.265460196624474</v>
      </c>
      <c r="E413" s="27">
        <f t="shared" si="43"/>
        <v>16.805680568038611</v>
      </c>
      <c r="F413" s="27">
        <f t="shared" si="43"/>
        <v>0</v>
      </c>
      <c r="G413" s="27">
        <f t="shared" si="43"/>
        <v>0</v>
      </c>
      <c r="H413" s="27">
        <f t="shared" si="43"/>
        <v>0</v>
      </c>
      <c r="I413" s="27">
        <f t="shared" si="43"/>
        <v>0</v>
      </c>
      <c r="J413" s="27">
        <f t="shared" si="43"/>
        <v>0</v>
      </c>
      <c r="K413" s="27">
        <f t="shared" si="43"/>
        <v>0</v>
      </c>
      <c r="L413" s="27">
        <f t="shared" si="43"/>
        <v>0</v>
      </c>
      <c r="M413" s="28">
        <f t="shared" si="40"/>
        <v>19.819866617912435</v>
      </c>
    </row>
    <row r="414" spans="3:13">
      <c r="C414" s="25">
        <f t="shared" si="41"/>
        <v>355</v>
      </c>
      <c r="D414" s="26">
        <f t="shared" si="43"/>
        <v>18.3716334807973</v>
      </c>
      <c r="E414" s="27">
        <f t="shared" si="43"/>
        <v>15.705641894137614</v>
      </c>
      <c r="F414" s="27">
        <f t="shared" si="43"/>
        <v>0</v>
      </c>
      <c r="G414" s="27">
        <f t="shared" si="43"/>
        <v>0</v>
      </c>
      <c r="H414" s="27">
        <f t="shared" si="43"/>
        <v>0</v>
      </c>
      <c r="I414" s="27">
        <f t="shared" si="43"/>
        <v>0</v>
      </c>
      <c r="J414" s="27">
        <f t="shared" si="43"/>
        <v>0</v>
      </c>
      <c r="K414" s="27">
        <f t="shared" si="43"/>
        <v>0</v>
      </c>
      <c r="L414" s="27">
        <f t="shared" si="43"/>
        <v>0</v>
      </c>
      <c r="M414" s="28">
        <f t="shared" si="40"/>
        <v>18.872953259998869</v>
      </c>
    </row>
    <row r="415" spans="3:13">
      <c r="C415" s="25">
        <f t="shared" si="41"/>
        <v>356</v>
      </c>
      <c r="D415" s="26">
        <f t="shared" si="43"/>
        <v>17.472464517534775</v>
      </c>
      <c r="E415" s="27">
        <f t="shared" si="43"/>
        <v>14.599138361938969</v>
      </c>
      <c r="F415" s="27">
        <f t="shared" si="43"/>
        <v>0</v>
      </c>
      <c r="G415" s="27">
        <f t="shared" si="43"/>
        <v>0</v>
      </c>
      <c r="H415" s="27">
        <f t="shared" si="43"/>
        <v>0</v>
      </c>
      <c r="I415" s="27">
        <f t="shared" si="43"/>
        <v>0</v>
      </c>
      <c r="J415" s="27">
        <f t="shared" si="43"/>
        <v>0</v>
      </c>
      <c r="K415" s="27">
        <f t="shared" si="43"/>
        <v>0</v>
      </c>
      <c r="L415" s="27">
        <f t="shared" si="43"/>
        <v>0</v>
      </c>
      <c r="M415" s="28">
        <f t="shared" si="40"/>
        <v>17.923368778367628</v>
      </c>
    </row>
    <row r="416" spans="3:13">
      <c r="C416" s="25">
        <f t="shared" si="41"/>
        <v>357</v>
      </c>
      <c r="D416" s="26">
        <f t="shared" si="43"/>
        <v>16.567953306836955</v>
      </c>
      <c r="E416" s="27">
        <f t="shared" si="43"/>
        <v>13.486169971442848</v>
      </c>
      <c r="F416" s="27">
        <f t="shared" si="43"/>
        <v>0</v>
      </c>
      <c r="G416" s="27">
        <f t="shared" si="43"/>
        <v>0</v>
      </c>
      <c r="H416" s="27">
        <f t="shared" si="43"/>
        <v>0</v>
      </c>
      <c r="I416" s="27">
        <f t="shared" si="43"/>
        <v>0</v>
      </c>
      <c r="J416" s="27">
        <f t="shared" si="43"/>
        <v>0</v>
      </c>
      <c r="K416" s="27">
        <f t="shared" si="43"/>
        <v>0</v>
      </c>
      <c r="L416" s="27">
        <f t="shared" si="43"/>
        <v>0</v>
      </c>
      <c r="M416" s="28">
        <f t="shared" si="40"/>
        <v>16.971113173018736</v>
      </c>
    </row>
    <row r="417" spans="3:13">
      <c r="C417" s="25">
        <f t="shared" si="41"/>
        <v>358</v>
      </c>
      <c r="D417" s="26">
        <f t="shared" si="43"/>
        <v>15.658099848703841</v>
      </c>
      <c r="E417" s="27">
        <f t="shared" si="43"/>
        <v>12.366736722649136</v>
      </c>
      <c r="F417" s="27">
        <f t="shared" si="43"/>
        <v>0</v>
      </c>
      <c r="G417" s="27">
        <f t="shared" si="43"/>
        <v>0</v>
      </c>
      <c r="H417" s="27">
        <f t="shared" si="43"/>
        <v>0</v>
      </c>
      <c r="I417" s="27">
        <f t="shared" si="43"/>
        <v>0</v>
      </c>
      <c r="J417" s="27">
        <f t="shared" si="43"/>
        <v>0</v>
      </c>
      <c r="K417" s="27">
        <f t="shared" si="43"/>
        <v>0</v>
      </c>
      <c r="L417" s="27">
        <f t="shared" si="43"/>
        <v>0</v>
      </c>
      <c r="M417" s="28">
        <f t="shared" si="40"/>
        <v>16.016186443952165</v>
      </c>
    </row>
    <row r="418" spans="3:13">
      <c r="C418" s="25">
        <f t="shared" si="41"/>
        <v>359</v>
      </c>
      <c r="D418" s="26">
        <f t="shared" si="43"/>
        <v>14.742904143135377</v>
      </c>
      <c r="E418" s="27">
        <f t="shared" si="43"/>
        <v>11.240838615557834</v>
      </c>
      <c r="F418" s="27">
        <f t="shared" si="43"/>
        <v>0</v>
      </c>
      <c r="G418" s="27">
        <f t="shared" si="43"/>
        <v>0</v>
      </c>
      <c r="H418" s="27">
        <f t="shared" si="43"/>
        <v>0</v>
      </c>
      <c r="I418" s="27">
        <f t="shared" si="43"/>
        <v>0</v>
      </c>
      <c r="J418" s="27">
        <f t="shared" si="43"/>
        <v>0</v>
      </c>
      <c r="K418" s="27">
        <f t="shared" si="43"/>
        <v>0</v>
      </c>
      <c r="L418" s="27">
        <f t="shared" si="43"/>
        <v>0</v>
      </c>
      <c r="M418" s="28">
        <f t="shared" si="40"/>
        <v>15.058588591167917</v>
      </c>
    </row>
    <row r="419" spans="3:13">
      <c r="C419" s="25">
        <f t="shared" si="41"/>
        <v>360</v>
      </c>
      <c r="D419" s="26">
        <f t="shared" si="43"/>
        <v>13.822366190131561</v>
      </c>
      <c r="E419" s="27">
        <f t="shared" si="43"/>
        <v>10.108475650168884</v>
      </c>
      <c r="F419" s="27">
        <f t="shared" si="43"/>
        <v>0</v>
      </c>
      <c r="G419" s="27">
        <f t="shared" si="43"/>
        <v>0</v>
      </c>
      <c r="H419" s="27">
        <f t="shared" si="43"/>
        <v>0</v>
      </c>
      <c r="I419" s="27">
        <f t="shared" si="43"/>
        <v>0</v>
      </c>
      <c r="J419" s="27">
        <f t="shared" si="43"/>
        <v>0</v>
      </c>
      <c r="K419" s="27">
        <f t="shared" si="43"/>
        <v>0</v>
      </c>
      <c r="L419" s="27">
        <f t="shared" si="43"/>
        <v>0</v>
      </c>
      <c r="M419" s="28">
        <f t="shared" si="40"/>
        <v>14.098319614666014</v>
      </c>
    </row>
    <row r="420" spans="3:13">
      <c r="C420" s="25">
        <f t="shared" si="41"/>
        <v>361</v>
      </c>
      <c r="D420" s="26">
        <f t="shared" si="43"/>
        <v>12.896485989692394</v>
      </c>
      <c r="E420" s="27">
        <f t="shared" si="43"/>
        <v>8.9696478264824009</v>
      </c>
      <c r="F420" s="27">
        <f t="shared" si="43"/>
        <v>0</v>
      </c>
      <c r="G420" s="27">
        <f t="shared" si="43"/>
        <v>0</v>
      </c>
      <c r="H420" s="27">
        <f t="shared" si="43"/>
        <v>0</v>
      </c>
      <c r="I420" s="27">
        <f t="shared" si="43"/>
        <v>0</v>
      </c>
      <c r="J420" s="27">
        <f t="shared" si="43"/>
        <v>0</v>
      </c>
      <c r="K420" s="27">
        <f t="shared" si="43"/>
        <v>0</v>
      </c>
      <c r="L420" s="27">
        <f t="shared" si="43"/>
        <v>0</v>
      </c>
      <c r="M420" s="28">
        <f t="shared" si="40"/>
        <v>13.135379514446436</v>
      </c>
    </row>
    <row r="421" spans="3:13">
      <c r="C421" s="25">
        <f t="shared" si="41"/>
        <v>362</v>
      </c>
      <c r="D421" s="26">
        <f t="shared" si="43"/>
        <v>11.965263541817876</v>
      </c>
      <c r="E421" s="27">
        <f t="shared" si="43"/>
        <v>7.8243551444982131</v>
      </c>
      <c r="F421" s="27">
        <f t="shared" si="43"/>
        <v>0</v>
      </c>
      <c r="G421" s="27">
        <f t="shared" si="43"/>
        <v>0</v>
      </c>
      <c r="H421" s="27">
        <f t="shared" si="43"/>
        <v>0</v>
      </c>
      <c r="I421" s="27">
        <f t="shared" si="43"/>
        <v>0</v>
      </c>
      <c r="J421" s="27">
        <f t="shared" si="43"/>
        <v>0</v>
      </c>
      <c r="K421" s="27">
        <f t="shared" si="43"/>
        <v>0</v>
      </c>
      <c r="L421" s="27">
        <f t="shared" si="43"/>
        <v>0</v>
      </c>
      <c r="M421" s="28">
        <f t="shared" si="40"/>
        <v>12.169768290509179</v>
      </c>
    </row>
    <row r="422" spans="3:13">
      <c r="C422" s="25">
        <f t="shared" si="41"/>
        <v>363</v>
      </c>
      <c r="D422" s="26">
        <f t="shared" si="43"/>
        <v>11.028698846508064</v>
      </c>
      <c r="E422" s="27">
        <f t="shared" si="43"/>
        <v>6.6725976042166053</v>
      </c>
      <c r="F422" s="27">
        <f t="shared" si="43"/>
        <v>0</v>
      </c>
      <c r="G422" s="27">
        <f t="shared" si="43"/>
        <v>0</v>
      </c>
      <c r="H422" s="27">
        <f t="shared" si="43"/>
        <v>0</v>
      </c>
      <c r="I422" s="27">
        <f t="shared" si="43"/>
        <v>0</v>
      </c>
      <c r="J422" s="27">
        <f t="shared" si="43"/>
        <v>0</v>
      </c>
      <c r="K422" s="27">
        <f t="shared" si="43"/>
        <v>0</v>
      </c>
      <c r="L422" s="27">
        <f t="shared" si="43"/>
        <v>0</v>
      </c>
      <c r="M422" s="28">
        <f t="shared" si="40"/>
        <v>11.201485942854269</v>
      </c>
    </row>
    <row r="423" spans="3:13">
      <c r="C423" s="25">
        <f t="shared" si="41"/>
        <v>364</v>
      </c>
      <c r="D423" s="26">
        <f t="shared" si="43"/>
        <v>10.086791903762901</v>
      </c>
      <c r="E423" s="27">
        <f t="shared" si="43"/>
        <v>5.5143752056372932</v>
      </c>
      <c r="F423" s="27">
        <f t="shared" si="43"/>
        <v>0</v>
      </c>
      <c r="G423" s="27">
        <f t="shared" si="43"/>
        <v>0</v>
      </c>
      <c r="H423" s="27">
        <f t="shared" si="43"/>
        <v>0</v>
      </c>
      <c r="I423" s="27">
        <f t="shared" si="43"/>
        <v>0</v>
      </c>
      <c r="J423" s="27">
        <f t="shared" si="43"/>
        <v>0</v>
      </c>
      <c r="K423" s="27">
        <f t="shared" si="43"/>
        <v>0</v>
      </c>
      <c r="L423" s="27">
        <f t="shared" si="43"/>
        <v>0</v>
      </c>
      <c r="M423" s="28">
        <f t="shared" si="40"/>
        <v>10.230532471481682</v>
      </c>
    </row>
    <row r="424" spans="3:13">
      <c r="C424" s="25">
        <f t="shared" si="41"/>
        <v>365</v>
      </c>
      <c r="D424" s="26">
        <f t="shared" si="43"/>
        <v>9.1395427135823866</v>
      </c>
      <c r="E424" s="27">
        <f t="shared" si="43"/>
        <v>4.3496879487605042</v>
      </c>
      <c r="F424" s="27">
        <f t="shared" si="43"/>
        <v>0</v>
      </c>
      <c r="G424" s="27">
        <f t="shared" si="43"/>
        <v>0</v>
      </c>
      <c r="H424" s="27">
        <f t="shared" si="43"/>
        <v>0</v>
      </c>
      <c r="I424" s="27">
        <f t="shared" si="43"/>
        <v>0</v>
      </c>
      <c r="J424" s="27">
        <f t="shared" si="43"/>
        <v>0</v>
      </c>
      <c r="K424" s="27">
        <f t="shared" si="43"/>
        <v>0</v>
      </c>
      <c r="L424" s="27">
        <f t="shared" si="43"/>
        <v>0</v>
      </c>
      <c r="M424" s="28">
        <f t="shared" si="40"/>
        <v>9.2569078763914181</v>
      </c>
    </row>
    <row r="425" spans="3:13">
      <c r="C425" s="25">
        <f t="shared" si="41"/>
        <v>366</v>
      </c>
      <c r="D425" s="26">
        <f t="shared" si="43"/>
        <v>8.1869512759665213</v>
      </c>
      <c r="E425" s="27">
        <f t="shared" si="43"/>
        <v>3.1785358335859542</v>
      </c>
      <c r="F425" s="27">
        <f t="shared" si="43"/>
        <v>0</v>
      </c>
      <c r="G425" s="27">
        <f t="shared" si="43"/>
        <v>0</v>
      </c>
      <c r="H425" s="27">
        <f t="shared" si="43"/>
        <v>0</v>
      </c>
      <c r="I425" s="27">
        <f t="shared" si="43"/>
        <v>0</v>
      </c>
      <c r="J425" s="27">
        <f t="shared" si="43"/>
        <v>0</v>
      </c>
      <c r="K425" s="27">
        <f t="shared" si="43"/>
        <v>0</v>
      </c>
      <c r="L425" s="27">
        <f t="shared" si="43"/>
        <v>0</v>
      </c>
      <c r="M425" s="28">
        <f t="shared" si="40"/>
        <v>8.2806121575835014</v>
      </c>
    </row>
    <row r="426" spans="3:13">
      <c r="C426" s="25">
        <f t="shared" si="41"/>
        <v>367</v>
      </c>
      <c r="D426" s="26">
        <f t="shared" si="43"/>
        <v>7.2290175909153618</v>
      </c>
      <c r="E426" s="27">
        <f t="shared" si="43"/>
        <v>2.000918860113984</v>
      </c>
      <c r="F426" s="27">
        <f t="shared" si="43"/>
        <v>0</v>
      </c>
      <c r="G426" s="27">
        <f t="shared" si="43"/>
        <v>0</v>
      </c>
      <c r="H426" s="27">
        <f t="shared" si="43"/>
        <v>0</v>
      </c>
      <c r="I426" s="27">
        <f t="shared" si="43"/>
        <v>0</v>
      </c>
      <c r="J426" s="27">
        <f t="shared" si="43"/>
        <v>0</v>
      </c>
      <c r="K426" s="27">
        <f t="shared" si="43"/>
        <v>0</v>
      </c>
      <c r="L426" s="27">
        <f t="shared" si="43"/>
        <v>0</v>
      </c>
      <c r="M426" s="28">
        <f t="shared" si="40"/>
        <v>7.3016453150579066</v>
      </c>
    </row>
    <row r="427" spans="3:13">
      <c r="C427" s="25">
        <f t="shared" si="41"/>
        <v>368</v>
      </c>
      <c r="D427" s="26">
        <f t="shared" ref="D427:L442" si="44">IF($C427*TAN(D$58)-0.5*9.81*$C427^2/($C$6*COS(D$58))^2&lt;0,0,$C427*TAN(D$58)-0.5*9.81*$C427^2/($C$6*COS(D$58))^2)</f>
        <v>6.2657416584287944</v>
      </c>
      <c r="E427" s="27">
        <f t="shared" si="44"/>
        <v>0.81683702834425276</v>
      </c>
      <c r="F427" s="27">
        <f t="shared" si="44"/>
        <v>0</v>
      </c>
      <c r="G427" s="27">
        <f t="shared" si="44"/>
        <v>0</v>
      </c>
      <c r="H427" s="27">
        <f t="shared" si="44"/>
        <v>0</v>
      </c>
      <c r="I427" s="27">
        <f t="shared" si="44"/>
        <v>0</v>
      </c>
      <c r="J427" s="27">
        <f t="shared" si="44"/>
        <v>0</v>
      </c>
      <c r="K427" s="27">
        <f t="shared" si="44"/>
        <v>0</v>
      </c>
      <c r="L427" s="27">
        <f t="shared" si="44"/>
        <v>0</v>
      </c>
      <c r="M427" s="28">
        <f t="shared" si="40"/>
        <v>6.3200073488146344</v>
      </c>
    </row>
    <row r="428" spans="3:13">
      <c r="C428" s="25">
        <f t="shared" si="41"/>
        <v>369</v>
      </c>
      <c r="D428" s="26">
        <f t="shared" si="44"/>
        <v>5.2971234785069328</v>
      </c>
      <c r="E428" s="27">
        <f t="shared" si="44"/>
        <v>0</v>
      </c>
      <c r="F428" s="27">
        <f t="shared" si="44"/>
        <v>0</v>
      </c>
      <c r="G428" s="27">
        <f t="shared" si="44"/>
        <v>0</v>
      </c>
      <c r="H428" s="27">
        <f t="shared" si="44"/>
        <v>0</v>
      </c>
      <c r="I428" s="27">
        <f t="shared" si="44"/>
        <v>0</v>
      </c>
      <c r="J428" s="27">
        <f t="shared" si="44"/>
        <v>0</v>
      </c>
      <c r="K428" s="27">
        <f t="shared" si="44"/>
        <v>0</v>
      </c>
      <c r="L428" s="27">
        <f t="shared" si="44"/>
        <v>0</v>
      </c>
      <c r="M428" s="28">
        <f t="shared" si="40"/>
        <v>5.3356982588537099</v>
      </c>
    </row>
    <row r="429" spans="3:13">
      <c r="C429" s="25">
        <f t="shared" si="41"/>
        <v>370</v>
      </c>
      <c r="D429" s="26">
        <f t="shared" si="44"/>
        <v>4.3231630511497769</v>
      </c>
      <c r="E429" s="27">
        <f t="shared" si="44"/>
        <v>0</v>
      </c>
      <c r="F429" s="27">
        <f t="shared" si="44"/>
        <v>0</v>
      </c>
      <c r="G429" s="27">
        <f t="shared" si="44"/>
        <v>0</v>
      </c>
      <c r="H429" s="27">
        <f t="shared" si="44"/>
        <v>0</v>
      </c>
      <c r="I429" s="27">
        <f t="shared" si="44"/>
        <v>0</v>
      </c>
      <c r="J429" s="27">
        <f t="shared" si="44"/>
        <v>0</v>
      </c>
      <c r="K429" s="27">
        <f t="shared" si="44"/>
        <v>0</v>
      </c>
      <c r="L429" s="27">
        <f t="shared" si="44"/>
        <v>0</v>
      </c>
      <c r="M429" s="28">
        <f t="shared" si="40"/>
        <v>4.3487180451751071</v>
      </c>
    </row>
    <row r="430" spans="3:13">
      <c r="C430" s="25">
        <f t="shared" si="41"/>
        <v>371</v>
      </c>
      <c r="D430" s="26">
        <f t="shared" si="44"/>
        <v>3.3438603763572701</v>
      </c>
      <c r="E430" s="27">
        <f t="shared" si="44"/>
        <v>0</v>
      </c>
      <c r="F430" s="27">
        <f t="shared" si="44"/>
        <v>0</v>
      </c>
      <c r="G430" s="27">
        <f t="shared" si="44"/>
        <v>0</v>
      </c>
      <c r="H430" s="27">
        <f t="shared" si="44"/>
        <v>0</v>
      </c>
      <c r="I430" s="27">
        <f t="shared" si="44"/>
        <v>0</v>
      </c>
      <c r="J430" s="27">
        <f t="shared" si="44"/>
        <v>0</v>
      </c>
      <c r="K430" s="27">
        <f t="shared" si="44"/>
        <v>0</v>
      </c>
      <c r="L430" s="27">
        <f t="shared" si="44"/>
        <v>0</v>
      </c>
      <c r="M430" s="28">
        <f t="shared" si="40"/>
        <v>3.3590667077788527</v>
      </c>
    </row>
    <row r="431" spans="3:13">
      <c r="C431" s="25">
        <f t="shared" si="41"/>
        <v>372</v>
      </c>
      <c r="D431" s="26">
        <f t="shared" si="44"/>
        <v>2.3592154541293553</v>
      </c>
      <c r="E431" s="27">
        <f t="shared" si="44"/>
        <v>0</v>
      </c>
      <c r="F431" s="27">
        <f t="shared" si="44"/>
        <v>0</v>
      </c>
      <c r="G431" s="27">
        <f t="shared" si="44"/>
        <v>0</v>
      </c>
      <c r="H431" s="27">
        <f t="shared" si="44"/>
        <v>0</v>
      </c>
      <c r="I431" s="27">
        <f t="shared" si="44"/>
        <v>0</v>
      </c>
      <c r="J431" s="27">
        <f t="shared" si="44"/>
        <v>0</v>
      </c>
      <c r="K431" s="27">
        <f t="shared" si="44"/>
        <v>0</v>
      </c>
      <c r="L431" s="27">
        <f t="shared" si="44"/>
        <v>0</v>
      </c>
      <c r="M431" s="28">
        <f t="shared" si="40"/>
        <v>2.3667442466649202</v>
      </c>
    </row>
    <row r="432" spans="3:13">
      <c r="C432" s="25">
        <f t="shared" si="41"/>
        <v>373</v>
      </c>
      <c r="D432" s="26">
        <f t="shared" si="44"/>
        <v>1.3692282844661463</v>
      </c>
      <c r="E432" s="27">
        <f t="shared" si="44"/>
        <v>0</v>
      </c>
      <c r="F432" s="27">
        <f t="shared" si="44"/>
        <v>0</v>
      </c>
      <c r="G432" s="27">
        <f t="shared" si="44"/>
        <v>0</v>
      </c>
      <c r="H432" s="27">
        <f t="shared" si="44"/>
        <v>0</v>
      </c>
      <c r="I432" s="27">
        <f t="shared" si="44"/>
        <v>0</v>
      </c>
      <c r="J432" s="27">
        <f t="shared" si="44"/>
        <v>0</v>
      </c>
      <c r="K432" s="27">
        <f t="shared" si="44"/>
        <v>0</v>
      </c>
      <c r="L432" s="27">
        <f t="shared" si="44"/>
        <v>0</v>
      </c>
      <c r="M432" s="28">
        <f t="shared" si="40"/>
        <v>1.3717506618333102</v>
      </c>
    </row>
    <row r="433" spans="3:13">
      <c r="C433" s="25">
        <f t="shared" si="41"/>
        <v>374</v>
      </c>
      <c r="D433" s="26">
        <f t="shared" si="44"/>
        <v>0.37389886736758626</v>
      </c>
      <c r="E433" s="27">
        <f t="shared" si="44"/>
        <v>0</v>
      </c>
      <c r="F433" s="27">
        <f t="shared" si="44"/>
        <v>0</v>
      </c>
      <c r="G433" s="27">
        <f t="shared" si="44"/>
        <v>0</v>
      </c>
      <c r="H433" s="27">
        <f t="shared" si="44"/>
        <v>0</v>
      </c>
      <c r="I433" s="27">
        <f t="shared" si="44"/>
        <v>0</v>
      </c>
      <c r="J433" s="27">
        <f t="shared" si="44"/>
        <v>0</v>
      </c>
      <c r="K433" s="27">
        <f t="shared" si="44"/>
        <v>0</v>
      </c>
      <c r="L433" s="27">
        <f t="shared" si="44"/>
        <v>0</v>
      </c>
      <c r="M433" s="28">
        <f t="shared" si="40"/>
        <v>0.37408595328404787</v>
      </c>
    </row>
    <row r="434" spans="3:13">
      <c r="C434" s="25">
        <f t="shared" si="41"/>
        <v>375</v>
      </c>
      <c r="D434" s="26">
        <f t="shared" si="44"/>
        <v>0</v>
      </c>
      <c r="E434" s="27">
        <f t="shared" si="44"/>
        <v>0</v>
      </c>
      <c r="F434" s="27">
        <f t="shared" si="44"/>
        <v>0</v>
      </c>
      <c r="G434" s="27">
        <f t="shared" si="44"/>
        <v>0</v>
      </c>
      <c r="H434" s="27">
        <f t="shared" si="44"/>
        <v>0</v>
      </c>
      <c r="I434" s="27">
        <f t="shared" si="44"/>
        <v>0</v>
      </c>
      <c r="J434" s="27">
        <f t="shared" si="44"/>
        <v>0</v>
      </c>
      <c r="K434" s="27">
        <f t="shared" si="44"/>
        <v>0</v>
      </c>
      <c r="L434" s="27">
        <f t="shared" si="44"/>
        <v>0</v>
      </c>
      <c r="M434" s="28">
        <f t="shared" si="40"/>
        <v>-0.62624987898291806</v>
      </c>
    </row>
    <row r="435" spans="3:13">
      <c r="C435" s="25">
        <f t="shared" si="41"/>
        <v>376</v>
      </c>
      <c r="D435" s="26">
        <f t="shared" si="44"/>
        <v>0</v>
      </c>
      <c r="E435" s="27">
        <f t="shared" si="44"/>
        <v>0</v>
      </c>
      <c r="F435" s="27">
        <f t="shared" si="44"/>
        <v>0</v>
      </c>
      <c r="G435" s="27">
        <f t="shared" si="44"/>
        <v>0</v>
      </c>
      <c r="H435" s="27">
        <f t="shared" si="44"/>
        <v>0</v>
      </c>
      <c r="I435" s="27">
        <f t="shared" si="44"/>
        <v>0</v>
      </c>
      <c r="J435" s="27">
        <f t="shared" si="44"/>
        <v>0</v>
      </c>
      <c r="K435" s="27">
        <f t="shared" si="44"/>
        <v>0</v>
      </c>
      <c r="L435" s="27">
        <f t="shared" si="44"/>
        <v>0</v>
      </c>
      <c r="M435" s="28">
        <f t="shared" si="40"/>
        <v>-1.6292568349675103</v>
      </c>
    </row>
    <row r="436" spans="3:13">
      <c r="C436" s="25">
        <f t="shared" si="41"/>
        <v>377</v>
      </c>
      <c r="D436" s="26">
        <f t="shared" si="44"/>
        <v>0</v>
      </c>
      <c r="E436" s="27">
        <f t="shared" si="44"/>
        <v>0</v>
      </c>
      <c r="F436" s="27">
        <f t="shared" si="44"/>
        <v>0</v>
      </c>
      <c r="G436" s="27">
        <f t="shared" si="44"/>
        <v>0</v>
      </c>
      <c r="H436" s="27">
        <f t="shared" si="44"/>
        <v>0</v>
      </c>
      <c r="I436" s="27">
        <f t="shared" si="44"/>
        <v>0</v>
      </c>
      <c r="J436" s="27">
        <f t="shared" si="44"/>
        <v>0</v>
      </c>
      <c r="K436" s="27">
        <f t="shared" si="44"/>
        <v>0</v>
      </c>
      <c r="L436" s="27">
        <f t="shared" si="44"/>
        <v>0</v>
      </c>
      <c r="M436" s="28">
        <f t="shared" si="40"/>
        <v>-2.634934914669806</v>
      </c>
    </row>
    <row r="437" spans="3:13">
      <c r="C437" s="25">
        <f t="shared" si="41"/>
        <v>378</v>
      </c>
      <c r="D437" s="26">
        <f t="shared" si="44"/>
        <v>0</v>
      </c>
      <c r="E437" s="27">
        <f t="shared" si="44"/>
        <v>0</v>
      </c>
      <c r="F437" s="27">
        <f t="shared" si="44"/>
        <v>0</v>
      </c>
      <c r="G437" s="27">
        <f t="shared" si="44"/>
        <v>0</v>
      </c>
      <c r="H437" s="27">
        <f t="shared" si="44"/>
        <v>0</v>
      </c>
      <c r="I437" s="27">
        <f t="shared" si="44"/>
        <v>0</v>
      </c>
      <c r="J437" s="27">
        <f t="shared" si="44"/>
        <v>0</v>
      </c>
      <c r="K437" s="27">
        <f t="shared" si="44"/>
        <v>0</v>
      </c>
      <c r="L437" s="27">
        <f t="shared" si="44"/>
        <v>0</v>
      </c>
      <c r="M437" s="28">
        <f t="shared" si="40"/>
        <v>-3.6432841180897539</v>
      </c>
    </row>
    <row r="438" spans="3:13">
      <c r="C438" s="25">
        <f t="shared" si="41"/>
        <v>379</v>
      </c>
      <c r="D438" s="26">
        <f t="shared" si="44"/>
        <v>0</v>
      </c>
      <c r="E438" s="27">
        <f t="shared" si="44"/>
        <v>0</v>
      </c>
      <c r="F438" s="27">
        <f t="shared" si="44"/>
        <v>0</v>
      </c>
      <c r="G438" s="27">
        <f t="shared" si="44"/>
        <v>0</v>
      </c>
      <c r="H438" s="27">
        <f t="shared" si="44"/>
        <v>0</v>
      </c>
      <c r="I438" s="27">
        <f t="shared" si="44"/>
        <v>0</v>
      </c>
      <c r="J438" s="27">
        <f t="shared" si="44"/>
        <v>0</v>
      </c>
      <c r="K438" s="27">
        <f t="shared" si="44"/>
        <v>0</v>
      </c>
      <c r="L438" s="27">
        <f t="shared" si="44"/>
        <v>0</v>
      </c>
      <c r="M438" s="28">
        <f t="shared" si="40"/>
        <v>-4.6543044452273543</v>
      </c>
    </row>
    <row r="439" spans="3:13">
      <c r="C439" s="25">
        <f t="shared" si="41"/>
        <v>380</v>
      </c>
      <c r="D439" s="26">
        <f t="shared" si="44"/>
        <v>0</v>
      </c>
      <c r="E439" s="27">
        <f t="shared" si="44"/>
        <v>0</v>
      </c>
      <c r="F439" s="27">
        <f t="shared" si="44"/>
        <v>0</v>
      </c>
      <c r="G439" s="27">
        <f t="shared" si="44"/>
        <v>0</v>
      </c>
      <c r="H439" s="27">
        <f t="shared" si="44"/>
        <v>0</v>
      </c>
      <c r="I439" s="27">
        <f t="shared" si="44"/>
        <v>0</v>
      </c>
      <c r="J439" s="27">
        <f t="shared" si="44"/>
        <v>0</v>
      </c>
      <c r="K439" s="27">
        <f t="shared" si="44"/>
        <v>0</v>
      </c>
      <c r="L439" s="27">
        <f t="shared" si="44"/>
        <v>0</v>
      </c>
      <c r="M439" s="28">
        <f t="shared" si="40"/>
        <v>-5.6679958960826573</v>
      </c>
    </row>
    <row r="440" spans="3:13">
      <c r="C440" s="25">
        <f t="shared" si="41"/>
        <v>381</v>
      </c>
      <c r="D440" s="26">
        <f t="shared" si="44"/>
        <v>0</v>
      </c>
      <c r="E440" s="27">
        <f t="shared" si="44"/>
        <v>0</v>
      </c>
      <c r="F440" s="27">
        <f t="shared" si="44"/>
        <v>0</v>
      </c>
      <c r="G440" s="27">
        <f t="shared" si="44"/>
        <v>0</v>
      </c>
      <c r="H440" s="27">
        <f t="shared" si="44"/>
        <v>0</v>
      </c>
      <c r="I440" s="27">
        <f t="shared" si="44"/>
        <v>0</v>
      </c>
      <c r="J440" s="27">
        <f t="shared" si="44"/>
        <v>0</v>
      </c>
      <c r="K440" s="27">
        <f t="shared" si="44"/>
        <v>0</v>
      </c>
      <c r="L440" s="27">
        <f t="shared" si="44"/>
        <v>0</v>
      </c>
      <c r="M440" s="28">
        <f t="shared" si="40"/>
        <v>-6.6843584706556136</v>
      </c>
    </row>
    <row r="441" spans="3:13">
      <c r="C441" s="25">
        <f t="shared" si="41"/>
        <v>382</v>
      </c>
      <c r="D441" s="26">
        <f t="shared" si="44"/>
        <v>0</v>
      </c>
      <c r="E441" s="27">
        <f t="shared" si="44"/>
        <v>0</v>
      </c>
      <c r="F441" s="27">
        <f t="shared" si="44"/>
        <v>0</v>
      </c>
      <c r="G441" s="27">
        <f t="shared" si="44"/>
        <v>0</v>
      </c>
      <c r="H441" s="27">
        <f t="shared" si="44"/>
        <v>0</v>
      </c>
      <c r="I441" s="27">
        <f t="shared" si="44"/>
        <v>0</v>
      </c>
      <c r="J441" s="27">
        <f t="shared" si="44"/>
        <v>0</v>
      </c>
      <c r="K441" s="27">
        <f t="shared" si="44"/>
        <v>0</v>
      </c>
      <c r="L441" s="27">
        <f t="shared" si="44"/>
        <v>0</v>
      </c>
      <c r="M441" s="28">
        <f t="shared" si="40"/>
        <v>-7.7033921689462206</v>
      </c>
    </row>
    <row r="442" spans="3:13">
      <c r="C442" s="25">
        <f t="shared" si="41"/>
        <v>383</v>
      </c>
      <c r="D442" s="26">
        <f t="shared" si="44"/>
        <v>0</v>
      </c>
      <c r="E442" s="27">
        <f t="shared" si="44"/>
        <v>0</v>
      </c>
      <c r="F442" s="27">
        <f t="shared" si="44"/>
        <v>0</v>
      </c>
      <c r="G442" s="27">
        <f t="shared" si="44"/>
        <v>0</v>
      </c>
      <c r="H442" s="27">
        <f t="shared" si="44"/>
        <v>0</v>
      </c>
      <c r="I442" s="27">
        <f t="shared" si="44"/>
        <v>0</v>
      </c>
      <c r="J442" s="27">
        <f t="shared" si="44"/>
        <v>0</v>
      </c>
      <c r="K442" s="27">
        <f t="shared" si="44"/>
        <v>0</v>
      </c>
      <c r="L442" s="27">
        <f t="shared" si="44"/>
        <v>0</v>
      </c>
      <c r="M442" s="28">
        <f t="shared" si="40"/>
        <v>-8.7250969909545066</v>
      </c>
    </row>
    <row r="443" spans="3:13">
      <c r="C443" s="25">
        <f t="shared" si="41"/>
        <v>384</v>
      </c>
      <c r="D443" s="26">
        <f t="shared" ref="D443:L458" si="45">IF($C443*TAN(D$58)-0.5*9.81*$C443^2/($C$6*COS(D$58))^2&lt;0,0,$C443*TAN(D$58)-0.5*9.81*$C443^2/($C$6*COS(D$58))^2)</f>
        <v>0</v>
      </c>
      <c r="E443" s="27">
        <f t="shared" si="45"/>
        <v>0</v>
      </c>
      <c r="F443" s="27">
        <f t="shared" si="45"/>
        <v>0</v>
      </c>
      <c r="G443" s="27">
        <f t="shared" si="45"/>
        <v>0</v>
      </c>
      <c r="H443" s="27">
        <f t="shared" si="45"/>
        <v>0</v>
      </c>
      <c r="I443" s="27">
        <f t="shared" si="45"/>
        <v>0</v>
      </c>
      <c r="J443" s="27">
        <f t="shared" si="45"/>
        <v>0</v>
      </c>
      <c r="K443" s="27">
        <f t="shared" si="45"/>
        <v>0</v>
      </c>
      <c r="L443" s="27">
        <f t="shared" si="45"/>
        <v>0</v>
      </c>
      <c r="M443" s="28">
        <f t="shared" si="40"/>
        <v>-9.7494729366804709</v>
      </c>
    </row>
    <row r="444" spans="3:13">
      <c r="C444" s="25">
        <f t="shared" si="41"/>
        <v>385</v>
      </c>
      <c r="D444" s="26">
        <f t="shared" si="45"/>
        <v>0</v>
      </c>
      <c r="E444" s="27">
        <f t="shared" si="45"/>
        <v>0</v>
      </c>
      <c r="F444" s="27">
        <f t="shared" si="45"/>
        <v>0</v>
      </c>
      <c r="G444" s="27">
        <f t="shared" si="45"/>
        <v>0</v>
      </c>
      <c r="H444" s="27">
        <f t="shared" si="45"/>
        <v>0</v>
      </c>
      <c r="I444" s="27">
        <f t="shared" si="45"/>
        <v>0</v>
      </c>
      <c r="J444" s="27">
        <f t="shared" si="45"/>
        <v>0</v>
      </c>
      <c r="K444" s="27">
        <f t="shared" si="45"/>
        <v>0</v>
      </c>
      <c r="L444" s="27">
        <f t="shared" si="45"/>
        <v>0</v>
      </c>
      <c r="M444" s="28">
        <f t="shared" ref="M444:M507" si="46">($C$6^4-9.81^2*C444^2)/(2*9.81*$C$6^2)</f>
        <v>-10.776520006124111</v>
      </c>
    </row>
    <row r="445" spans="3:13">
      <c r="C445" s="25">
        <f t="shared" ref="C445:C508" si="47">C444+1</f>
        <v>386</v>
      </c>
      <c r="D445" s="26">
        <f t="shared" si="45"/>
        <v>0</v>
      </c>
      <c r="E445" s="27">
        <f t="shared" si="45"/>
        <v>0</v>
      </c>
      <c r="F445" s="27">
        <f t="shared" si="45"/>
        <v>0</v>
      </c>
      <c r="G445" s="27">
        <f t="shared" si="45"/>
        <v>0</v>
      </c>
      <c r="H445" s="27">
        <f t="shared" si="45"/>
        <v>0</v>
      </c>
      <c r="I445" s="27">
        <f t="shared" si="45"/>
        <v>0</v>
      </c>
      <c r="J445" s="27">
        <f t="shared" si="45"/>
        <v>0</v>
      </c>
      <c r="K445" s="27">
        <f t="shared" si="45"/>
        <v>0</v>
      </c>
      <c r="L445" s="27">
        <f t="shared" si="45"/>
        <v>0</v>
      </c>
      <c r="M445" s="28">
        <f t="shared" si="46"/>
        <v>-11.806238199285405</v>
      </c>
    </row>
    <row r="446" spans="3:13">
      <c r="C446" s="25">
        <f t="shared" si="47"/>
        <v>387</v>
      </c>
      <c r="D446" s="26">
        <f t="shared" si="45"/>
        <v>0</v>
      </c>
      <c r="E446" s="27">
        <f t="shared" si="45"/>
        <v>0</v>
      </c>
      <c r="F446" s="27">
        <f t="shared" si="45"/>
        <v>0</v>
      </c>
      <c r="G446" s="27">
        <f t="shared" si="45"/>
        <v>0</v>
      </c>
      <c r="H446" s="27">
        <f t="shared" si="45"/>
        <v>0</v>
      </c>
      <c r="I446" s="27">
        <f t="shared" si="45"/>
        <v>0</v>
      </c>
      <c r="J446" s="27">
        <f t="shared" si="45"/>
        <v>0</v>
      </c>
      <c r="K446" s="27">
        <f t="shared" si="45"/>
        <v>0</v>
      </c>
      <c r="L446" s="27">
        <f t="shared" si="45"/>
        <v>0</v>
      </c>
      <c r="M446" s="28">
        <f t="shared" si="46"/>
        <v>-12.838627516164376</v>
      </c>
    </row>
    <row r="447" spans="3:13">
      <c r="C447" s="25">
        <f t="shared" si="47"/>
        <v>388</v>
      </c>
      <c r="D447" s="26">
        <f t="shared" si="45"/>
        <v>0</v>
      </c>
      <c r="E447" s="27">
        <f t="shared" si="45"/>
        <v>0</v>
      </c>
      <c r="F447" s="27">
        <f t="shared" si="45"/>
        <v>0</v>
      </c>
      <c r="G447" s="27">
        <f t="shared" si="45"/>
        <v>0</v>
      </c>
      <c r="H447" s="27">
        <f t="shared" si="45"/>
        <v>0</v>
      </c>
      <c r="I447" s="27">
        <f t="shared" si="45"/>
        <v>0</v>
      </c>
      <c r="J447" s="27">
        <f t="shared" si="45"/>
        <v>0</v>
      </c>
      <c r="K447" s="27">
        <f t="shared" si="45"/>
        <v>0</v>
      </c>
      <c r="L447" s="27">
        <f t="shared" si="45"/>
        <v>0</v>
      </c>
      <c r="M447" s="28">
        <f t="shared" si="46"/>
        <v>-13.873687956761</v>
      </c>
    </row>
    <row r="448" spans="3:13">
      <c r="C448" s="25">
        <f t="shared" si="47"/>
        <v>389</v>
      </c>
      <c r="D448" s="26">
        <f t="shared" si="45"/>
        <v>0</v>
      </c>
      <c r="E448" s="27">
        <f t="shared" si="45"/>
        <v>0</v>
      </c>
      <c r="F448" s="27">
        <f t="shared" si="45"/>
        <v>0</v>
      </c>
      <c r="G448" s="27">
        <f t="shared" si="45"/>
        <v>0</v>
      </c>
      <c r="H448" s="27">
        <f t="shared" si="45"/>
        <v>0</v>
      </c>
      <c r="I448" s="27">
        <f t="shared" si="45"/>
        <v>0</v>
      </c>
      <c r="J448" s="27">
        <f t="shared" si="45"/>
        <v>0</v>
      </c>
      <c r="K448" s="27">
        <f t="shared" si="45"/>
        <v>0</v>
      </c>
      <c r="L448" s="27">
        <f t="shared" si="45"/>
        <v>0</v>
      </c>
      <c r="M448" s="28">
        <f t="shared" si="46"/>
        <v>-14.911419521075326</v>
      </c>
    </row>
    <row r="449" spans="3:13">
      <c r="C449" s="25">
        <f t="shared" si="47"/>
        <v>390</v>
      </c>
      <c r="D449" s="26">
        <f t="shared" si="45"/>
        <v>0</v>
      </c>
      <c r="E449" s="27">
        <f t="shared" si="45"/>
        <v>0</v>
      </c>
      <c r="F449" s="27">
        <f t="shared" si="45"/>
        <v>0</v>
      </c>
      <c r="G449" s="27">
        <f t="shared" si="45"/>
        <v>0</v>
      </c>
      <c r="H449" s="27">
        <f t="shared" si="45"/>
        <v>0</v>
      </c>
      <c r="I449" s="27">
        <f t="shared" si="45"/>
        <v>0</v>
      </c>
      <c r="J449" s="27">
        <f t="shared" si="45"/>
        <v>0</v>
      </c>
      <c r="K449" s="27">
        <f t="shared" si="45"/>
        <v>0</v>
      </c>
      <c r="L449" s="27">
        <f t="shared" si="45"/>
        <v>0</v>
      </c>
      <c r="M449" s="28">
        <f t="shared" si="46"/>
        <v>-15.951822209107279</v>
      </c>
    </row>
    <row r="450" spans="3:13">
      <c r="C450" s="25">
        <f t="shared" si="47"/>
        <v>391</v>
      </c>
      <c r="D450" s="26">
        <f t="shared" si="45"/>
        <v>0</v>
      </c>
      <c r="E450" s="27">
        <f t="shared" si="45"/>
        <v>0</v>
      </c>
      <c r="F450" s="27">
        <f t="shared" si="45"/>
        <v>0</v>
      </c>
      <c r="G450" s="27">
        <f t="shared" si="45"/>
        <v>0</v>
      </c>
      <c r="H450" s="27">
        <f t="shared" si="45"/>
        <v>0</v>
      </c>
      <c r="I450" s="27">
        <f t="shared" si="45"/>
        <v>0</v>
      </c>
      <c r="J450" s="27">
        <f t="shared" si="45"/>
        <v>0</v>
      </c>
      <c r="K450" s="27">
        <f t="shared" si="45"/>
        <v>0</v>
      </c>
      <c r="L450" s="27">
        <f t="shared" si="45"/>
        <v>0</v>
      </c>
      <c r="M450" s="28">
        <f t="shared" si="46"/>
        <v>-16.994896020856935</v>
      </c>
    </row>
    <row r="451" spans="3:13">
      <c r="C451" s="25">
        <f t="shared" si="47"/>
        <v>392</v>
      </c>
      <c r="D451" s="26">
        <f t="shared" si="45"/>
        <v>0</v>
      </c>
      <c r="E451" s="27">
        <f t="shared" si="45"/>
        <v>0</v>
      </c>
      <c r="F451" s="27">
        <f t="shared" si="45"/>
        <v>0</v>
      </c>
      <c r="G451" s="27">
        <f t="shared" si="45"/>
        <v>0</v>
      </c>
      <c r="H451" s="27">
        <f t="shared" si="45"/>
        <v>0</v>
      </c>
      <c r="I451" s="27">
        <f t="shared" si="45"/>
        <v>0</v>
      </c>
      <c r="J451" s="27">
        <f t="shared" si="45"/>
        <v>0</v>
      </c>
      <c r="K451" s="27">
        <f t="shared" si="45"/>
        <v>0</v>
      </c>
      <c r="L451" s="27">
        <f t="shared" si="45"/>
        <v>0</v>
      </c>
      <c r="M451" s="28">
        <f t="shared" si="46"/>
        <v>-18.040640956324246</v>
      </c>
    </row>
    <row r="452" spans="3:13">
      <c r="C452" s="25">
        <f t="shared" si="47"/>
        <v>393</v>
      </c>
      <c r="D452" s="26">
        <f t="shared" si="45"/>
        <v>0</v>
      </c>
      <c r="E452" s="27">
        <f t="shared" si="45"/>
        <v>0</v>
      </c>
      <c r="F452" s="27">
        <f t="shared" si="45"/>
        <v>0</v>
      </c>
      <c r="G452" s="27">
        <f t="shared" si="45"/>
        <v>0</v>
      </c>
      <c r="H452" s="27">
        <f t="shared" si="45"/>
        <v>0</v>
      </c>
      <c r="I452" s="27">
        <f t="shared" si="45"/>
        <v>0</v>
      </c>
      <c r="J452" s="27">
        <f t="shared" si="45"/>
        <v>0</v>
      </c>
      <c r="K452" s="27">
        <f t="shared" si="45"/>
        <v>0</v>
      </c>
      <c r="L452" s="27">
        <f t="shared" si="45"/>
        <v>0</v>
      </c>
      <c r="M452" s="28">
        <f t="shared" si="46"/>
        <v>-19.089057015509233</v>
      </c>
    </row>
    <row r="453" spans="3:13">
      <c r="C453" s="25">
        <f t="shared" si="47"/>
        <v>394</v>
      </c>
      <c r="D453" s="26">
        <f t="shared" si="45"/>
        <v>0</v>
      </c>
      <c r="E453" s="27">
        <f t="shared" si="45"/>
        <v>0</v>
      </c>
      <c r="F453" s="27">
        <f t="shared" si="45"/>
        <v>0</v>
      </c>
      <c r="G453" s="27">
        <f t="shared" si="45"/>
        <v>0</v>
      </c>
      <c r="H453" s="27">
        <f t="shared" si="45"/>
        <v>0</v>
      </c>
      <c r="I453" s="27">
        <f t="shared" si="45"/>
        <v>0</v>
      </c>
      <c r="J453" s="27">
        <f t="shared" si="45"/>
        <v>0</v>
      </c>
      <c r="K453" s="27">
        <f t="shared" si="45"/>
        <v>0</v>
      </c>
      <c r="L453" s="27">
        <f t="shared" si="45"/>
        <v>0</v>
      </c>
      <c r="M453" s="28">
        <f t="shared" si="46"/>
        <v>-20.140144198411871</v>
      </c>
    </row>
    <row r="454" spans="3:13">
      <c r="C454" s="25">
        <f t="shared" si="47"/>
        <v>395</v>
      </c>
      <c r="D454" s="26">
        <f t="shared" si="45"/>
        <v>0</v>
      </c>
      <c r="E454" s="27">
        <f t="shared" si="45"/>
        <v>0</v>
      </c>
      <c r="F454" s="27">
        <f t="shared" si="45"/>
        <v>0</v>
      </c>
      <c r="G454" s="27">
        <f t="shared" si="45"/>
        <v>0</v>
      </c>
      <c r="H454" s="27">
        <f t="shared" si="45"/>
        <v>0</v>
      </c>
      <c r="I454" s="27">
        <f t="shared" si="45"/>
        <v>0</v>
      </c>
      <c r="J454" s="27">
        <f t="shared" si="45"/>
        <v>0</v>
      </c>
      <c r="K454" s="27">
        <f t="shared" si="45"/>
        <v>0</v>
      </c>
      <c r="L454" s="27">
        <f t="shared" si="45"/>
        <v>0</v>
      </c>
      <c r="M454" s="28">
        <f t="shared" si="46"/>
        <v>-21.193902505032188</v>
      </c>
    </row>
    <row r="455" spans="3:13">
      <c r="C455" s="25">
        <f t="shared" si="47"/>
        <v>396</v>
      </c>
      <c r="D455" s="26">
        <f t="shared" si="45"/>
        <v>0</v>
      </c>
      <c r="E455" s="27">
        <f t="shared" si="45"/>
        <v>0</v>
      </c>
      <c r="F455" s="27">
        <f t="shared" si="45"/>
        <v>0</v>
      </c>
      <c r="G455" s="27">
        <f t="shared" si="45"/>
        <v>0</v>
      </c>
      <c r="H455" s="27">
        <f t="shared" si="45"/>
        <v>0</v>
      </c>
      <c r="I455" s="27">
        <f t="shared" si="45"/>
        <v>0</v>
      </c>
      <c r="J455" s="27">
        <f t="shared" si="45"/>
        <v>0</v>
      </c>
      <c r="K455" s="27">
        <f t="shared" si="45"/>
        <v>0</v>
      </c>
      <c r="L455" s="27">
        <f t="shared" si="45"/>
        <v>0</v>
      </c>
      <c r="M455" s="28">
        <f t="shared" si="46"/>
        <v>-22.250331935370181</v>
      </c>
    </row>
    <row r="456" spans="3:13">
      <c r="C456" s="25">
        <f t="shared" si="47"/>
        <v>397</v>
      </c>
      <c r="D456" s="26">
        <f t="shared" si="45"/>
        <v>0</v>
      </c>
      <c r="E456" s="27">
        <f t="shared" si="45"/>
        <v>0</v>
      </c>
      <c r="F456" s="27">
        <f t="shared" si="45"/>
        <v>0</v>
      </c>
      <c r="G456" s="27">
        <f t="shared" si="45"/>
        <v>0</v>
      </c>
      <c r="H456" s="27">
        <f t="shared" si="45"/>
        <v>0</v>
      </c>
      <c r="I456" s="27">
        <f t="shared" si="45"/>
        <v>0</v>
      </c>
      <c r="J456" s="27">
        <f t="shared" si="45"/>
        <v>0</v>
      </c>
      <c r="K456" s="27">
        <f t="shared" si="45"/>
        <v>0</v>
      </c>
      <c r="L456" s="27">
        <f t="shared" si="45"/>
        <v>0</v>
      </c>
      <c r="M456" s="28">
        <f t="shared" si="46"/>
        <v>-23.309432489425827</v>
      </c>
    </row>
    <row r="457" spans="3:13">
      <c r="C457" s="25">
        <f t="shared" si="47"/>
        <v>398</v>
      </c>
      <c r="D457" s="26">
        <f t="shared" si="45"/>
        <v>0</v>
      </c>
      <c r="E457" s="27">
        <f t="shared" si="45"/>
        <v>0</v>
      </c>
      <c r="F457" s="27">
        <f t="shared" si="45"/>
        <v>0</v>
      </c>
      <c r="G457" s="27">
        <f t="shared" si="45"/>
        <v>0</v>
      </c>
      <c r="H457" s="27">
        <f t="shared" si="45"/>
        <v>0</v>
      </c>
      <c r="I457" s="27">
        <f t="shared" si="45"/>
        <v>0</v>
      </c>
      <c r="J457" s="27">
        <f t="shared" si="45"/>
        <v>0</v>
      </c>
      <c r="K457" s="27">
        <f t="shared" si="45"/>
        <v>0</v>
      </c>
      <c r="L457" s="27">
        <f t="shared" si="45"/>
        <v>0</v>
      </c>
      <c r="M457" s="28">
        <f t="shared" si="46"/>
        <v>-24.371204167199153</v>
      </c>
    </row>
    <row r="458" spans="3:13">
      <c r="C458" s="25">
        <f t="shared" si="47"/>
        <v>399</v>
      </c>
      <c r="D458" s="26">
        <f t="shared" si="45"/>
        <v>0</v>
      </c>
      <c r="E458" s="27">
        <f t="shared" si="45"/>
        <v>0</v>
      </c>
      <c r="F458" s="27">
        <f t="shared" si="45"/>
        <v>0</v>
      </c>
      <c r="G458" s="27">
        <f t="shared" si="45"/>
        <v>0</v>
      </c>
      <c r="H458" s="27">
        <f t="shared" si="45"/>
        <v>0</v>
      </c>
      <c r="I458" s="27">
        <f t="shared" si="45"/>
        <v>0</v>
      </c>
      <c r="J458" s="27">
        <f t="shared" si="45"/>
        <v>0</v>
      </c>
      <c r="K458" s="27">
        <f t="shared" si="45"/>
        <v>0</v>
      </c>
      <c r="L458" s="27">
        <f t="shared" si="45"/>
        <v>0</v>
      </c>
      <c r="M458" s="28">
        <f t="shared" si="46"/>
        <v>-25.435646968690129</v>
      </c>
    </row>
    <row r="459" spans="3:13">
      <c r="C459" s="25">
        <f t="shared" si="47"/>
        <v>400</v>
      </c>
      <c r="D459" s="26">
        <f t="shared" ref="D459:L474" si="48">IF($C459*TAN(D$58)-0.5*9.81*$C459^2/($C$6*COS(D$58))^2&lt;0,0,$C459*TAN(D$58)-0.5*9.81*$C459^2/($C$6*COS(D$58))^2)</f>
        <v>0</v>
      </c>
      <c r="E459" s="27">
        <f t="shared" si="48"/>
        <v>0</v>
      </c>
      <c r="F459" s="27">
        <f t="shared" si="48"/>
        <v>0</v>
      </c>
      <c r="G459" s="27">
        <f t="shared" si="48"/>
        <v>0</v>
      </c>
      <c r="H459" s="27">
        <f t="shared" si="48"/>
        <v>0</v>
      </c>
      <c r="I459" s="27">
        <f t="shared" si="48"/>
        <v>0</v>
      </c>
      <c r="J459" s="27">
        <f t="shared" si="48"/>
        <v>0</v>
      </c>
      <c r="K459" s="27">
        <f t="shared" si="48"/>
        <v>0</v>
      </c>
      <c r="L459" s="27">
        <f t="shared" si="48"/>
        <v>0</v>
      </c>
      <c r="M459" s="28">
        <f t="shared" si="46"/>
        <v>-26.50276089389881</v>
      </c>
    </row>
    <row r="460" spans="3:13">
      <c r="C460" s="25">
        <f t="shared" si="47"/>
        <v>401</v>
      </c>
      <c r="D460" s="26">
        <f t="shared" si="48"/>
        <v>0</v>
      </c>
      <c r="E460" s="27">
        <f t="shared" si="48"/>
        <v>0</v>
      </c>
      <c r="F460" s="27">
        <f t="shared" si="48"/>
        <v>0</v>
      </c>
      <c r="G460" s="27">
        <f t="shared" si="48"/>
        <v>0</v>
      </c>
      <c r="H460" s="27">
        <f t="shared" si="48"/>
        <v>0</v>
      </c>
      <c r="I460" s="27">
        <f t="shared" si="48"/>
        <v>0</v>
      </c>
      <c r="J460" s="27">
        <f t="shared" si="48"/>
        <v>0</v>
      </c>
      <c r="K460" s="27">
        <f t="shared" si="48"/>
        <v>0</v>
      </c>
      <c r="L460" s="27">
        <f t="shared" si="48"/>
        <v>0</v>
      </c>
      <c r="M460" s="28">
        <f t="shared" si="46"/>
        <v>-27.572545942825144</v>
      </c>
    </row>
    <row r="461" spans="3:13">
      <c r="C461" s="25">
        <f t="shared" si="47"/>
        <v>402</v>
      </c>
      <c r="D461" s="26">
        <f t="shared" si="48"/>
        <v>0</v>
      </c>
      <c r="E461" s="27">
        <f t="shared" si="48"/>
        <v>0</v>
      </c>
      <c r="F461" s="27">
        <f t="shared" si="48"/>
        <v>0</v>
      </c>
      <c r="G461" s="27">
        <f t="shared" si="48"/>
        <v>0</v>
      </c>
      <c r="H461" s="27">
        <f t="shared" si="48"/>
        <v>0</v>
      </c>
      <c r="I461" s="27">
        <f t="shared" si="48"/>
        <v>0</v>
      </c>
      <c r="J461" s="27">
        <f t="shared" si="48"/>
        <v>0</v>
      </c>
      <c r="K461" s="27">
        <f t="shared" si="48"/>
        <v>0</v>
      </c>
      <c r="L461" s="27">
        <f t="shared" si="48"/>
        <v>0</v>
      </c>
      <c r="M461" s="28">
        <f t="shared" si="46"/>
        <v>-28.645002115469126</v>
      </c>
    </row>
    <row r="462" spans="3:13">
      <c r="C462" s="25">
        <f t="shared" si="47"/>
        <v>403</v>
      </c>
      <c r="D462" s="26">
        <f t="shared" si="48"/>
        <v>0</v>
      </c>
      <c r="E462" s="27">
        <f t="shared" si="48"/>
        <v>0</v>
      </c>
      <c r="F462" s="27">
        <f t="shared" si="48"/>
        <v>0</v>
      </c>
      <c r="G462" s="27">
        <f t="shared" si="48"/>
        <v>0</v>
      </c>
      <c r="H462" s="27">
        <f t="shared" si="48"/>
        <v>0</v>
      </c>
      <c r="I462" s="27">
        <f t="shared" si="48"/>
        <v>0</v>
      </c>
      <c r="J462" s="27">
        <f t="shared" si="48"/>
        <v>0</v>
      </c>
      <c r="K462" s="27">
        <f t="shared" si="48"/>
        <v>0</v>
      </c>
      <c r="L462" s="27">
        <f t="shared" si="48"/>
        <v>0</v>
      </c>
      <c r="M462" s="28">
        <f t="shared" si="46"/>
        <v>-29.72012941183079</v>
      </c>
    </row>
    <row r="463" spans="3:13">
      <c r="C463" s="25">
        <f t="shared" si="47"/>
        <v>404</v>
      </c>
      <c r="D463" s="26">
        <f t="shared" si="48"/>
        <v>0</v>
      </c>
      <c r="E463" s="27">
        <f t="shared" si="48"/>
        <v>0</v>
      </c>
      <c r="F463" s="27">
        <f t="shared" si="48"/>
        <v>0</v>
      </c>
      <c r="G463" s="27">
        <f t="shared" si="48"/>
        <v>0</v>
      </c>
      <c r="H463" s="27">
        <f t="shared" si="48"/>
        <v>0</v>
      </c>
      <c r="I463" s="27">
        <f t="shared" si="48"/>
        <v>0</v>
      </c>
      <c r="J463" s="27">
        <f t="shared" si="48"/>
        <v>0</v>
      </c>
      <c r="K463" s="27">
        <f t="shared" si="48"/>
        <v>0</v>
      </c>
      <c r="L463" s="27">
        <f t="shared" si="48"/>
        <v>0</v>
      </c>
      <c r="M463" s="28">
        <f t="shared" si="46"/>
        <v>-30.79792783191013</v>
      </c>
    </row>
    <row r="464" spans="3:13">
      <c r="C464" s="25">
        <f t="shared" si="47"/>
        <v>405</v>
      </c>
      <c r="D464" s="26">
        <f t="shared" si="48"/>
        <v>0</v>
      </c>
      <c r="E464" s="27">
        <f t="shared" si="48"/>
        <v>0</v>
      </c>
      <c r="F464" s="27">
        <f t="shared" si="48"/>
        <v>0</v>
      </c>
      <c r="G464" s="27">
        <f t="shared" si="48"/>
        <v>0</v>
      </c>
      <c r="H464" s="27">
        <f t="shared" si="48"/>
        <v>0</v>
      </c>
      <c r="I464" s="27">
        <f t="shared" si="48"/>
        <v>0</v>
      </c>
      <c r="J464" s="27">
        <f t="shared" si="48"/>
        <v>0</v>
      </c>
      <c r="K464" s="27">
        <f t="shared" si="48"/>
        <v>0</v>
      </c>
      <c r="L464" s="27">
        <f t="shared" si="48"/>
        <v>0</v>
      </c>
      <c r="M464" s="28">
        <f t="shared" si="46"/>
        <v>-31.878397375707149</v>
      </c>
    </row>
    <row r="465" spans="3:13">
      <c r="C465" s="25">
        <f t="shared" si="47"/>
        <v>406</v>
      </c>
      <c r="D465" s="26">
        <f t="shared" si="48"/>
        <v>0</v>
      </c>
      <c r="E465" s="27">
        <f t="shared" si="48"/>
        <v>0</v>
      </c>
      <c r="F465" s="27">
        <f t="shared" si="48"/>
        <v>0</v>
      </c>
      <c r="G465" s="27">
        <f t="shared" si="48"/>
        <v>0</v>
      </c>
      <c r="H465" s="27">
        <f t="shared" si="48"/>
        <v>0</v>
      </c>
      <c r="I465" s="27">
        <f t="shared" si="48"/>
        <v>0</v>
      </c>
      <c r="J465" s="27">
        <f t="shared" si="48"/>
        <v>0</v>
      </c>
      <c r="K465" s="27">
        <f t="shared" si="48"/>
        <v>0</v>
      </c>
      <c r="L465" s="27">
        <f t="shared" si="48"/>
        <v>0</v>
      </c>
      <c r="M465" s="28">
        <f t="shared" si="46"/>
        <v>-32.961538043221815</v>
      </c>
    </row>
    <row r="466" spans="3:13">
      <c r="C466" s="25">
        <f t="shared" si="47"/>
        <v>407</v>
      </c>
      <c r="D466" s="26">
        <f t="shared" si="48"/>
        <v>0</v>
      </c>
      <c r="E466" s="27">
        <f t="shared" si="48"/>
        <v>0</v>
      </c>
      <c r="F466" s="27">
        <f t="shared" si="48"/>
        <v>0</v>
      </c>
      <c r="G466" s="27">
        <f t="shared" si="48"/>
        <v>0</v>
      </c>
      <c r="H466" s="27">
        <f t="shared" si="48"/>
        <v>0</v>
      </c>
      <c r="I466" s="27">
        <f t="shared" si="48"/>
        <v>0</v>
      </c>
      <c r="J466" s="27">
        <f t="shared" si="48"/>
        <v>0</v>
      </c>
      <c r="K466" s="27">
        <f t="shared" si="48"/>
        <v>0</v>
      </c>
      <c r="L466" s="27">
        <f t="shared" si="48"/>
        <v>0</v>
      </c>
      <c r="M466" s="28">
        <f t="shared" si="46"/>
        <v>-34.047349834454138</v>
      </c>
    </row>
    <row r="467" spans="3:13">
      <c r="C467" s="25">
        <f t="shared" si="47"/>
        <v>408</v>
      </c>
      <c r="D467" s="26">
        <f t="shared" si="48"/>
        <v>0</v>
      </c>
      <c r="E467" s="27">
        <f t="shared" si="48"/>
        <v>0</v>
      </c>
      <c r="F467" s="27">
        <f t="shared" si="48"/>
        <v>0</v>
      </c>
      <c r="G467" s="27">
        <f t="shared" si="48"/>
        <v>0</v>
      </c>
      <c r="H467" s="27">
        <f t="shared" si="48"/>
        <v>0</v>
      </c>
      <c r="I467" s="27">
        <f t="shared" si="48"/>
        <v>0</v>
      </c>
      <c r="J467" s="27">
        <f t="shared" si="48"/>
        <v>0</v>
      </c>
      <c r="K467" s="27">
        <f t="shared" si="48"/>
        <v>0</v>
      </c>
      <c r="L467" s="27">
        <f t="shared" si="48"/>
        <v>0</v>
      </c>
      <c r="M467" s="28">
        <f t="shared" si="46"/>
        <v>-35.135832749404166</v>
      </c>
    </row>
    <row r="468" spans="3:13">
      <c r="C468" s="25">
        <f t="shared" si="47"/>
        <v>409</v>
      </c>
      <c r="D468" s="26">
        <f t="shared" si="48"/>
        <v>0</v>
      </c>
      <c r="E468" s="27">
        <f t="shared" si="48"/>
        <v>0</v>
      </c>
      <c r="F468" s="27">
        <f t="shared" si="48"/>
        <v>0</v>
      </c>
      <c r="G468" s="27">
        <f t="shared" si="48"/>
        <v>0</v>
      </c>
      <c r="H468" s="27">
        <f t="shared" si="48"/>
        <v>0</v>
      </c>
      <c r="I468" s="27">
        <f t="shared" si="48"/>
        <v>0</v>
      </c>
      <c r="J468" s="27">
        <f t="shared" si="48"/>
        <v>0</v>
      </c>
      <c r="K468" s="27">
        <f t="shared" si="48"/>
        <v>0</v>
      </c>
      <c r="L468" s="27">
        <f t="shared" si="48"/>
        <v>0</v>
      </c>
      <c r="M468" s="28">
        <f t="shared" si="46"/>
        <v>-36.226986788071841</v>
      </c>
    </row>
    <row r="469" spans="3:13">
      <c r="C469" s="25">
        <f t="shared" si="47"/>
        <v>410</v>
      </c>
      <c r="D469" s="26">
        <f t="shared" si="48"/>
        <v>0</v>
      </c>
      <c r="E469" s="27">
        <f t="shared" si="48"/>
        <v>0</v>
      </c>
      <c r="F469" s="27">
        <f t="shared" si="48"/>
        <v>0</v>
      </c>
      <c r="G469" s="27">
        <f t="shared" si="48"/>
        <v>0</v>
      </c>
      <c r="H469" s="27">
        <f t="shared" si="48"/>
        <v>0</v>
      </c>
      <c r="I469" s="27">
        <f t="shared" si="48"/>
        <v>0</v>
      </c>
      <c r="J469" s="27">
        <f t="shared" si="48"/>
        <v>0</v>
      </c>
      <c r="K469" s="27">
        <f t="shared" si="48"/>
        <v>0</v>
      </c>
      <c r="L469" s="27">
        <f t="shared" si="48"/>
        <v>0</v>
      </c>
      <c r="M469" s="28">
        <f t="shared" si="46"/>
        <v>-37.320811950457198</v>
      </c>
    </row>
    <row r="470" spans="3:13">
      <c r="C470" s="25">
        <f t="shared" si="47"/>
        <v>411</v>
      </c>
      <c r="D470" s="26">
        <f t="shared" si="48"/>
        <v>0</v>
      </c>
      <c r="E470" s="27">
        <f t="shared" si="48"/>
        <v>0</v>
      </c>
      <c r="F470" s="27">
        <f t="shared" si="48"/>
        <v>0</v>
      </c>
      <c r="G470" s="27">
        <f t="shared" si="48"/>
        <v>0</v>
      </c>
      <c r="H470" s="27">
        <f t="shared" si="48"/>
        <v>0</v>
      </c>
      <c r="I470" s="27">
        <f t="shared" si="48"/>
        <v>0</v>
      </c>
      <c r="J470" s="27">
        <f t="shared" si="48"/>
        <v>0</v>
      </c>
      <c r="K470" s="27">
        <f t="shared" si="48"/>
        <v>0</v>
      </c>
      <c r="L470" s="27">
        <f t="shared" si="48"/>
        <v>0</v>
      </c>
      <c r="M470" s="28">
        <f t="shared" si="46"/>
        <v>-38.417308236560203</v>
      </c>
    </row>
    <row r="471" spans="3:13">
      <c r="C471" s="25">
        <f t="shared" si="47"/>
        <v>412</v>
      </c>
      <c r="D471" s="26">
        <f t="shared" si="48"/>
        <v>0</v>
      </c>
      <c r="E471" s="27">
        <f t="shared" si="48"/>
        <v>0</v>
      </c>
      <c r="F471" s="27">
        <f t="shared" si="48"/>
        <v>0</v>
      </c>
      <c r="G471" s="27">
        <f t="shared" si="48"/>
        <v>0</v>
      </c>
      <c r="H471" s="27">
        <f t="shared" si="48"/>
        <v>0</v>
      </c>
      <c r="I471" s="27">
        <f t="shared" si="48"/>
        <v>0</v>
      </c>
      <c r="J471" s="27">
        <f t="shared" si="48"/>
        <v>0</v>
      </c>
      <c r="K471" s="27">
        <f t="shared" si="48"/>
        <v>0</v>
      </c>
      <c r="L471" s="27">
        <f t="shared" si="48"/>
        <v>0</v>
      </c>
      <c r="M471" s="28">
        <f t="shared" si="46"/>
        <v>-39.51647564638089</v>
      </c>
    </row>
    <row r="472" spans="3:13">
      <c r="C472" s="25">
        <f t="shared" si="47"/>
        <v>413</v>
      </c>
      <c r="D472" s="26">
        <f t="shared" si="48"/>
        <v>0</v>
      </c>
      <c r="E472" s="27">
        <f t="shared" si="48"/>
        <v>0</v>
      </c>
      <c r="F472" s="27">
        <f t="shared" si="48"/>
        <v>0</v>
      </c>
      <c r="G472" s="27">
        <f t="shared" si="48"/>
        <v>0</v>
      </c>
      <c r="H472" s="27">
        <f t="shared" si="48"/>
        <v>0</v>
      </c>
      <c r="I472" s="27">
        <f t="shared" si="48"/>
        <v>0</v>
      </c>
      <c r="J472" s="27">
        <f t="shared" si="48"/>
        <v>0</v>
      </c>
      <c r="K472" s="27">
        <f t="shared" si="48"/>
        <v>0</v>
      </c>
      <c r="L472" s="27">
        <f t="shared" si="48"/>
        <v>0</v>
      </c>
      <c r="M472" s="28">
        <f t="shared" si="46"/>
        <v>-40.618314179919253</v>
      </c>
    </row>
    <row r="473" spans="3:13">
      <c r="C473" s="25">
        <f t="shared" si="47"/>
        <v>414</v>
      </c>
      <c r="D473" s="26">
        <f t="shared" si="48"/>
        <v>0</v>
      </c>
      <c r="E473" s="27">
        <f t="shared" si="48"/>
        <v>0</v>
      </c>
      <c r="F473" s="27">
        <f t="shared" si="48"/>
        <v>0</v>
      </c>
      <c r="G473" s="27">
        <f t="shared" si="48"/>
        <v>0</v>
      </c>
      <c r="H473" s="27">
        <f t="shared" si="48"/>
        <v>0</v>
      </c>
      <c r="I473" s="27">
        <f t="shared" si="48"/>
        <v>0</v>
      </c>
      <c r="J473" s="27">
        <f t="shared" si="48"/>
        <v>0</v>
      </c>
      <c r="K473" s="27">
        <f t="shared" si="48"/>
        <v>0</v>
      </c>
      <c r="L473" s="27">
        <f t="shared" si="48"/>
        <v>0</v>
      </c>
      <c r="M473" s="28">
        <f t="shared" si="46"/>
        <v>-41.72282383717527</v>
      </c>
    </row>
    <row r="474" spans="3:13">
      <c r="C474" s="25">
        <f t="shared" si="47"/>
        <v>415</v>
      </c>
      <c r="D474" s="26">
        <f t="shared" si="48"/>
        <v>0</v>
      </c>
      <c r="E474" s="27">
        <f t="shared" si="48"/>
        <v>0</v>
      </c>
      <c r="F474" s="27">
        <f t="shared" si="48"/>
        <v>0</v>
      </c>
      <c r="G474" s="27">
        <f t="shared" si="48"/>
        <v>0</v>
      </c>
      <c r="H474" s="27">
        <f t="shared" si="48"/>
        <v>0</v>
      </c>
      <c r="I474" s="27">
        <f t="shared" si="48"/>
        <v>0</v>
      </c>
      <c r="J474" s="27">
        <f t="shared" si="48"/>
        <v>0</v>
      </c>
      <c r="K474" s="27">
        <f t="shared" si="48"/>
        <v>0</v>
      </c>
      <c r="L474" s="27">
        <f t="shared" si="48"/>
        <v>0</v>
      </c>
      <c r="M474" s="28">
        <f t="shared" si="46"/>
        <v>-42.830004618148962</v>
      </c>
    </row>
    <row r="475" spans="3:13">
      <c r="C475" s="25">
        <f t="shared" si="47"/>
        <v>416</v>
      </c>
      <c r="D475" s="26">
        <f t="shared" ref="D475:L490" si="49">IF($C475*TAN(D$58)-0.5*9.81*$C475^2/($C$6*COS(D$58))^2&lt;0,0,$C475*TAN(D$58)-0.5*9.81*$C475^2/($C$6*COS(D$58))^2)</f>
        <v>0</v>
      </c>
      <c r="E475" s="27">
        <f t="shared" si="49"/>
        <v>0</v>
      </c>
      <c r="F475" s="27">
        <f t="shared" si="49"/>
        <v>0</v>
      </c>
      <c r="G475" s="27">
        <f t="shared" si="49"/>
        <v>0</v>
      </c>
      <c r="H475" s="27">
        <f t="shared" si="49"/>
        <v>0</v>
      </c>
      <c r="I475" s="27">
        <f t="shared" si="49"/>
        <v>0</v>
      </c>
      <c r="J475" s="27">
        <f t="shared" si="49"/>
        <v>0</v>
      </c>
      <c r="K475" s="27">
        <f t="shared" si="49"/>
        <v>0</v>
      </c>
      <c r="L475" s="27">
        <f t="shared" si="49"/>
        <v>0</v>
      </c>
      <c r="M475" s="28">
        <f t="shared" si="46"/>
        <v>-43.939856522840309</v>
      </c>
    </row>
    <row r="476" spans="3:13">
      <c r="C476" s="25">
        <f t="shared" si="47"/>
        <v>417</v>
      </c>
      <c r="D476" s="26">
        <f t="shared" si="49"/>
        <v>0</v>
      </c>
      <c r="E476" s="27">
        <f t="shared" si="49"/>
        <v>0</v>
      </c>
      <c r="F476" s="27">
        <f t="shared" si="49"/>
        <v>0</v>
      </c>
      <c r="G476" s="27">
        <f t="shared" si="49"/>
        <v>0</v>
      </c>
      <c r="H476" s="27">
        <f t="shared" si="49"/>
        <v>0</v>
      </c>
      <c r="I476" s="27">
        <f t="shared" si="49"/>
        <v>0</v>
      </c>
      <c r="J476" s="27">
        <f t="shared" si="49"/>
        <v>0</v>
      </c>
      <c r="K476" s="27">
        <f t="shared" si="49"/>
        <v>0</v>
      </c>
      <c r="L476" s="27">
        <f t="shared" si="49"/>
        <v>0</v>
      </c>
      <c r="M476" s="28">
        <f t="shared" si="46"/>
        <v>-45.052379551249359</v>
      </c>
    </row>
    <row r="477" spans="3:13">
      <c r="C477" s="25">
        <f t="shared" si="47"/>
        <v>418</v>
      </c>
      <c r="D477" s="26">
        <f t="shared" si="49"/>
        <v>0</v>
      </c>
      <c r="E477" s="27">
        <f t="shared" si="49"/>
        <v>0</v>
      </c>
      <c r="F477" s="27">
        <f t="shared" si="49"/>
        <v>0</v>
      </c>
      <c r="G477" s="27">
        <f t="shared" si="49"/>
        <v>0</v>
      </c>
      <c r="H477" s="27">
        <f t="shared" si="49"/>
        <v>0</v>
      </c>
      <c r="I477" s="27">
        <f t="shared" si="49"/>
        <v>0</v>
      </c>
      <c r="J477" s="27">
        <f t="shared" si="49"/>
        <v>0</v>
      </c>
      <c r="K477" s="27">
        <f t="shared" si="49"/>
        <v>0</v>
      </c>
      <c r="L477" s="27">
        <f t="shared" si="49"/>
        <v>0</v>
      </c>
      <c r="M477" s="28">
        <f t="shared" si="46"/>
        <v>-46.167573703376057</v>
      </c>
    </row>
    <row r="478" spans="3:13">
      <c r="C478" s="25">
        <f t="shared" si="47"/>
        <v>419</v>
      </c>
      <c r="D478" s="26">
        <f t="shared" si="49"/>
        <v>0</v>
      </c>
      <c r="E478" s="27">
        <f t="shared" si="49"/>
        <v>0</v>
      </c>
      <c r="F478" s="27">
        <f t="shared" si="49"/>
        <v>0</v>
      </c>
      <c r="G478" s="27">
        <f t="shared" si="49"/>
        <v>0</v>
      </c>
      <c r="H478" s="27">
        <f t="shared" si="49"/>
        <v>0</v>
      </c>
      <c r="I478" s="27">
        <f t="shared" si="49"/>
        <v>0</v>
      </c>
      <c r="J478" s="27">
        <f t="shared" si="49"/>
        <v>0</v>
      </c>
      <c r="K478" s="27">
        <f t="shared" si="49"/>
        <v>0</v>
      </c>
      <c r="L478" s="27">
        <f t="shared" si="49"/>
        <v>0</v>
      </c>
      <c r="M478" s="28">
        <f t="shared" si="46"/>
        <v>-47.285438979220409</v>
      </c>
    </row>
    <row r="479" spans="3:13">
      <c r="C479" s="25">
        <f t="shared" si="47"/>
        <v>420</v>
      </c>
      <c r="D479" s="26">
        <f t="shared" si="49"/>
        <v>0</v>
      </c>
      <c r="E479" s="27">
        <f t="shared" si="49"/>
        <v>0</v>
      </c>
      <c r="F479" s="27">
        <f t="shared" si="49"/>
        <v>0</v>
      </c>
      <c r="G479" s="27">
        <f t="shared" si="49"/>
        <v>0</v>
      </c>
      <c r="H479" s="27">
        <f t="shared" si="49"/>
        <v>0</v>
      </c>
      <c r="I479" s="27">
        <f t="shared" si="49"/>
        <v>0</v>
      </c>
      <c r="J479" s="27">
        <f t="shared" si="49"/>
        <v>0</v>
      </c>
      <c r="K479" s="27">
        <f t="shared" si="49"/>
        <v>0</v>
      </c>
      <c r="L479" s="27">
        <f t="shared" si="49"/>
        <v>0</v>
      </c>
      <c r="M479" s="28">
        <f t="shared" si="46"/>
        <v>-48.405975378782472</v>
      </c>
    </row>
    <row r="480" spans="3:13">
      <c r="C480" s="25">
        <f t="shared" si="47"/>
        <v>421</v>
      </c>
      <c r="D480" s="26">
        <f t="shared" si="49"/>
        <v>0</v>
      </c>
      <c r="E480" s="27">
        <f t="shared" si="49"/>
        <v>0</v>
      </c>
      <c r="F480" s="27">
        <f t="shared" si="49"/>
        <v>0</v>
      </c>
      <c r="G480" s="27">
        <f t="shared" si="49"/>
        <v>0</v>
      </c>
      <c r="H480" s="27">
        <f t="shared" si="49"/>
        <v>0</v>
      </c>
      <c r="I480" s="27">
        <f t="shared" si="49"/>
        <v>0</v>
      </c>
      <c r="J480" s="27">
        <f t="shared" si="49"/>
        <v>0</v>
      </c>
      <c r="K480" s="27">
        <f t="shared" si="49"/>
        <v>0</v>
      </c>
      <c r="L480" s="27">
        <f t="shared" si="49"/>
        <v>0</v>
      </c>
      <c r="M480" s="28">
        <f t="shared" si="46"/>
        <v>-49.529182902062175</v>
      </c>
    </row>
    <row r="481" spans="3:13">
      <c r="C481" s="25">
        <f t="shared" si="47"/>
        <v>422</v>
      </c>
      <c r="D481" s="26">
        <f t="shared" si="49"/>
        <v>0</v>
      </c>
      <c r="E481" s="27">
        <f t="shared" si="49"/>
        <v>0</v>
      </c>
      <c r="F481" s="27">
        <f t="shared" si="49"/>
        <v>0</v>
      </c>
      <c r="G481" s="27">
        <f t="shared" si="49"/>
        <v>0</v>
      </c>
      <c r="H481" s="27">
        <f t="shared" si="49"/>
        <v>0</v>
      </c>
      <c r="I481" s="27">
        <f t="shared" si="49"/>
        <v>0</v>
      </c>
      <c r="J481" s="27">
        <f t="shared" si="49"/>
        <v>0</v>
      </c>
      <c r="K481" s="27">
        <f t="shared" si="49"/>
        <v>0</v>
      </c>
      <c r="L481" s="27">
        <f t="shared" si="49"/>
        <v>0</v>
      </c>
      <c r="M481" s="28">
        <f t="shared" si="46"/>
        <v>-50.655061549059539</v>
      </c>
    </row>
    <row r="482" spans="3:13">
      <c r="C482" s="25">
        <f t="shared" si="47"/>
        <v>423</v>
      </c>
      <c r="D482" s="26">
        <f t="shared" si="49"/>
        <v>0</v>
      </c>
      <c r="E482" s="27">
        <f t="shared" si="49"/>
        <v>0</v>
      </c>
      <c r="F482" s="27">
        <f t="shared" si="49"/>
        <v>0</v>
      </c>
      <c r="G482" s="27">
        <f t="shared" si="49"/>
        <v>0</v>
      </c>
      <c r="H482" s="27">
        <f t="shared" si="49"/>
        <v>0</v>
      </c>
      <c r="I482" s="27">
        <f t="shared" si="49"/>
        <v>0</v>
      </c>
      <c r="J482" s="27">
        <f t="shared" si="49"/>
        <v>0</v>
      </c>
      <c r="K482" s="27">
        <f t="shared" si="49"/>
        <v>0</v>
      </c>
      <c r="L482" s="27">
        <f t="shared" si="49"/>
        <v>0</v>
      </c>
      <c r="M482" s="28">
        <f t="shared" si="46"/>
        <v>-51.78361131977455</v>
      </c>
    </row>
    <row r="483" spans="3:13">
      <c r="C483" s="25">
        <f t="shared" si="47"/>
        <v>424</v>
      </c>
      <c r="D483" s="26">
        <f t="shared" si="49"/>
        <v>0</v>
      </c>
      <c r="E483" s="27">
        <f t="shared" si="49"/>
        <v>0</v>
      </c>
      <c r="F483" s="27">
        <f t="shared" si="49"/>
        <v>0</v>
      </c>
      <c r="G483" s="27">
        <f t="shared" si="49"/>
        <v>0</v>
      </c>
      <c r="H483" s="27">
        <f t="shared" si="49"/>
        <v>0</v>
      </c>
      <c r="I483" s="27">
        <f t="shared" si="49"/>
        <v>0</v>
      </c>
      <c r="J483" s="27">
        <f t="shared" si="49"/>
        <v>0</v>
      </c>
      <c r="K483" s="27">
        <f t="shared" si="49"/>
        <v>0</v>
      </c>
      <c r="L483" s="27">
        <f t="shared" si="49"/>
        <v>0</v>
      </c>
      <c r="M483" s="28">
        <f t="shared" si="46"/>
        <v>-52.914832214207266</v>
      </c>
    </row>
    <row r="484" spans="3:13">
      <c r="C484" s="25">
        <f t="shared" si="47"/>
        <v>425</v>
      </c>
      <c r="D484" s="26">
        <f t="shared" si="49"/>
        <v>0</v>
      </c>
      <c r="E484" s="27">
        <f t="shared" si="49"/>
        <v>0</v>
      </c>
      <c r="F484" s="27">
        <f t="shared" si="49"/>
        <v>0</v>
      </c>
      <c r="G484" s="27">
        <f t="shared" si="49"/>
        <v>0</v>
      </c>
      <c r="H484" s="27">
        <f t="shared" si="49"/>
        <v>0</v>
      </c>
      <c r="I484" s="27">
        <f t="shared" si="49"/>
        <v>0</v>
      </c>
      <c r="J484" s="27">
        <f t="shared" si="49"/>
        <v>0</v>
      </c>
      <c r="K484" s="27">
        <f t="shared" si="49"/>
        <v>0</v>
      </c>
      <c r="L484" s="27">
        <f t="shared" si="49"/>
        <v>0</v>
      </c>
      <c r="M484" s="28">
        <f t="shared" si="46"/>
        <v>-54.048724232357635</v>
      </c>
    </row>
    <row r="485" spans="3:13">
      <c r="C485" s="25">
        <f t="shared" si="47"/>
        <v>426</v>
      </c>
      <c r="D485" s="26">
        <f t="shared" si="49"/>
        <v>0</v>
      </c>
      <c r="E485" s="27">
        <f t="shared" si="49"/>
        <v>0</v>
      </c>
      <c r="F485" s="27">
        <f t="shared" si="49"/>
        <v>0</v>
      </c>
      <c r="G485" s="27">
        <f t="shared" si="49"/>
        <v>0</v>
      </c>
      <c r="H485" s="27">
        <f t="shared" si="49"/>
        <v>0</v>
      </c>
      <c r="I485" s="27">
        <f t="shared" si="49"/>
        <v>0</v>
      </c>
      <c r="J485" s="27">
        <f t="shared" si="49"/>
        <v>0</v>
      </c>
      <c r="K485" s="27">
        <f t="shared" si="49"/>
        <v>0</v>
      </c>
      <c r="L485" s="27">
        <f t="shared" si="49"/>
        <v>0</v>
      </c>
      <c r="M485" s="28">
        <f t="shared" si="46"/>
        <v>-55.185287374225709</v>
      </c>
    </row>
    <row r="486" spans="3:13">
      <c r="C486" s="25">
        <f t="shared" si="47"/>
        <v>427</v>
      </c>
      <c r="D486" s="26">
        <f t="shared" si="49"/>
        <v>0</v>
      </c>
      <c r="E486" s="27">
        <f t="shared" si="49"/>
        <v>0</v>
      </c>
      <c r="F486" s="27">
        <f t="shared" si="49"/>
        <v>0</v>
      </c>
      <c r="G486" s="27">
        <f t="shared" si="49"/>
        <v>0</v>
      </c>
      <c r="H486" s="27">
        <f t="shared" si="49"/>
        <v>0</v>
      </c>
      <c r="I486" s="27">
        <f t="shared" si="49"/>
        <v>0</v>
      </c>
      <c r="J486" s="27">
        <f t="shared" si="49"/>
        <v>0</v>
      </c>
      <c r="K486" s="27">
        <f t="shared" si="49"/>
        <v>0</v>
      </c>
      <c r="L486" s="27">
        <f t="shared" si="49"/>
        <v>0</v>
      </c>
      <c r="M486" s="28">
        <f t="shared" si="46"/>
        <v>-56.324521639811437</v>
      </c>
    </row>
    <row r="487" spans="3:13">
      <c r="C487" s="25">
        <f t="shared" si="47"/>
        <v>428</v>
      </c>
      <c r="D487" s="26">
        <f t="shared" si="49"/>
        <v>0</v>
      </c>
      <c r="E487" s="27">
        <f t="shared" si="49"/>
        <v>0</v>
      </c>
      <c r="F487" s="27">
        <f t="shared" si="49"/>
        <v>0</v>
      </c>
      <c r="G487" s="27">
        <f t="shared" si="49"/>
        <v>0</v>
      </c>
      <c r="H487" s="27">
        <f t="shared" si="49"/>
        <v>0</v>
      </c>
      <c r="I487" s="27">
        <f t="shared" si="49"/>
        <v>0</v>
      </c>
      <c r="J487" s="27">
        <f t="shared" si="49"/>
        <v>0</v>
      </c>
      <c r="K487" s="27">
        <f t="shared" si="49"/>
        <v>0</v>
      </c>
      <c r="L487" s="27">
        <f t="shared" si="49"/>
        <v>0</v>
      </c>
      <c r="M487" s="28">
        <f t="shared" si="46"/>
        <v>-57.466427029114811</v>
      </c>
    </row>
    <row r="488" spans="3:13">
      <c r="C488" s="25">
        <f t="shared" si="47"/>
        <v>429</v>
      </c>
      <c r="D488" s="26">
        <f t="shared" si="49"/>
        <v>0</v>
      </c>
      <c r="E488" s="27">
        <f t="shared" si="49"/>
        <v>0</v>
      </c>
      <c r="F488" s="27">
        <f t="shared" si="49"/>
        <v>0</v>
      </c>
      <c r="G488" s="27">
        <f t="shared" si="49"/>
        <v>0</v>
      </c>
      <c r="H488" s="27">
        <f t="shared" si="49"/>
        <v>0</v>
      </c>
      <c r="I488" s="27">
        <f t="shared" si="49"/>
        <v>0</v>
      </c>
      <c r="J488" s="27">
        <f t="shared" si="49"/>
        <v>0</v>
      </c>
      <c r="K488" s="27">
        <f t="shared" si="49"/>
        <v>0</v>
      </c>
      <c r="L488" s="27">
        <f t="shared" si="49"/>
        <v>0</v>
      </c>
      <c r="M488" s="28">
        <f t="shared" si="46"/>
        <v>-58.61100354213584</v>
      </c>
    </row>
    <row r="489" spans="3:13">
      <c r="C489" s="25">
        <f t="shared" si="47"/>
        <v>430</v>
      </c>
      <c r="D489" s="26">
        <f t="shared" si="49"/>
        <v>0</v>
      </c>
      <c r="E489" s="27">
        <f t="shared" si="49"/>
        <v>0</v>
      </c>
      <c r="F489" s="27">
        <f t="shared" si="49"/>
        <v>0</v>
      </c>
      <c r="G489" s="27">
        <f t="shared" si="49"/>
        <v>0</v>
      </c>
      <c r="H489" s="27">
        <f t="shared" si="49"/>
        <v>0</v>
      </c>
      <c r="I489" s="27">
        <f t="shared" si="49"/>
        <v>0</v>
      </c>
      <c r="J489" s="27">
        <f t="shared" si="49"/>
        <v>0</v>
      </c>
      <c r="K489" s="27">
        <f t="shared" si="49"/>
        <v>0</v>
      </c>
      <c r="L489" s="27">
        <f t="shared" si="49"/>
        <v>0</v>
      </c>
      <c r="M489" s="28">
        <f t="shared" si="46"/>
        <v>-59.758251178874573</v>
      </c>
    </row>
    <row r="490" spans="3:13">
      <c r="C490" s="25">
        <f t="shared" si="47"/>
        <v>431</v>
      </c>
      <c r="D490" s="26">
        <f t="shared" si="49"/>
        <v>0</v>
      </c>
      <c r="E490" s="27">
        <f t="shared" si="49"/>
        <v>0</v>
      </c>
      <c r="F490" s="27">
        <f t="shared" si="49"/>
        <v>0</v>
      </c>
      <c r="G490" s="27">
        <f t="shared" si="49"/>
        <v>0</v>
      </c>
      <c r="H490" s="27">
        <f t="shared" si="49"/>
        <v>0</v>
      </c>
      <c r="I490" s="27">
        <f t="shared" si="49"/>
        <v>0</v>
      </c>
      <c r="J490" s="27">
        <f t="shared" si="49"/>
        <v>0</v>
      </c>
      <c r="K490" s="27">
        <f t="shared" si="49"/>
        <v>0</v>
      </c>
      <c r="L490" s="27">
        <f t="shared" si="49"/>
        <v>0</v>
      </c>
      <c r="M490" s="28">
        <f t="shared" si="46"/>
        <v>-60.908169939330953</v>
      </c>
    </row>
    <row r="491" spans="3:13">
      <c r="C491" s="25">
        <f t="shared" si="47"/>
        <v>432</v>
      </c>
      <c r="D491" s="26">
        <f t="shared" ref="D491:L506" si="50">IF($C491*TAN(D$58)-0.5*9.81*$C491^2/($C$6*COS(D$58))^2&lt;0,0,$C491*TAN(D$58)-0.5*9.81*$C491^2/($C$6*COS(D$58))^2)</f>
        <v>0</v>
      </c>
      <c r="E491" s="27">
        <f t="shared" si="50"/>
        <v>0</v>
      </c>
      <c r="F491" s="27">
        <f t="shared" si="50"/>
        <v>0</v>
      </c>
      <c r="G491" s="27">
        <f t="shared" si="50"/>
        <v>0</v>
      </c>
      <c r="H491" s="27">
        <f t="shared" si="50"/>
        <v>0</v>
      </c>
      <c r="I491" s="27">
        <f t="shared" si="50"/>
        <v>0</v>
      </c>
      <c r="J491" s="27">
        <f t="shared" si="50"/>
        <v>0</v>
      </c>
      <c r="K491" s="27">
        <f t="shared" si="50"/>
        <v>0</v>
      </c>
      <c r="L491" s="27">
        <f t="shared" si="50"/>
        <v>0</v>
      </c>
      <c r="M491" s="28">
        <f t="shared" si="46"/>
        <v>-62.060759823505045</v>
      </c>
    </row>
    <row r="492" spans="3:13">
      <c r="C492" s="25">
        <f t="shared" si="47"/>
        <v>433</v>
      </c>
      <c r="D492" s="26">
        <f t="shared" si="50"/>
        <v>0</v>
      </c>
      <c r="E492" s="27">
        <f t="shared" si="50"/>
        <v>0</v>
      </c>
      <c r="F492" s="27">
        <f t="shared" si="50"/>
        <v>0</v>
      </c>
      <c r="G492" s="27">
        <f t="shared" si="50"/>
        <v>0</v>
      </c>
      <c r="H492" s="27">
        <f t="shared" si="50"/>
        <v>0</v>
      </c>
      <c r="I492" s="27">
        <f t="shared" si="50"/>
        <v>0</v>
      </c>
      <c r="J492" s="27">
        <f t="shared" si="50"/>
        <v>0</v>
      </c>
      <c r="K492" s="27">
        <f t="shared" si="50"/>
        <v>0</v>
      </c>
      <c r="L492" s="27">
        <f t="shared" si="50"/>
        <v>0</v>
      </c>
      <c r="M492" s="28">
        <f t="shared" si="46"/>
        <v>-63.216020831396783</v>
      </c>
    </row>
    <row r="493" spans="3:13">
      <c r="C493" s="25">
        <f t="shared" si="47"/>
        <v>434</v>
      </c>
      <c r="D493" s="26">
        <f t="shared" si="50"/>
        <v>0</v>
      </c>
      <c r="E493" s="27">
        <f t="shared" si="50"/>
        <v>0</v>
      </c>
      <c r="F493" s="27">
        <f t="shared" si="50"/>
        <v>0</v>
      </c>
      <c r="G493" s="27">
        <f t="shared" si="50"/>
        <v>0</v>
      </c>
      <c r="H493" s="27">
        <f t="shared" si="50"/>
        <v>0</v>
      </c>
      <c r="I493" s="27">
        <f t="shared" si="50"/>
        <v>0</v>
      </c>
      <c r="J493" s="27">
        <f t="shared" si="50"/>
        <v>0</v>
      </c>
      <c r="K493" s="27">
        <f t="shared" si="50"/>
        <v>0</v>
      </c>
      <c r="L493" s="27">
        <f t="shared" si="50"/>
        <v>0</v>
      </c>
      <c r="M493" s="28">
        <f t="shared" si="46"/>
        <v>-64.373952963006175</v>
      </c>
    </row>
    <row r="494" spans="3:13">
      <c r="C494" s="25">
        <f t="shared" si="47"/>
        <v>435</v>
      </c>
      <c r="D494" s="26">
        <f t="shared" si="50"/>
        <v>0</v>
      </c>
      <c r="E494" s="27">
        <f t="shared" si="50"/>
        <v>0</v>
      </c>
      <c r="F494" s="27">
        <f t="shared" si="50"/>
        <v>0</v>
      </c>
      <c r="G494" s="27">
        <f t="shared" si="50"/>
        <v>0</v>
      </c>
      <c r="H494" s="27">
        <f t="shared" si="50"/>
        <v>0</v>
      </c>
      <c r="I494" s="27">
        <f t="shared" si="50"/>
        <v>0</v>
      </c>
      <c r="J494" s="27">
        <f t="shared" si="50"/>
        <v>0</v>
      </c>
      <c r="K494" s="27">
        <f t="shared" si="50"/>
        <v>0</v>
      </c>
      <c r="L494" s="27">
        <f t="shared" si="50"/>
        <v>0</v>
      </c>
      <c r="M494" s="28">
        <f t="shared" si="46"/>
        <v>-65.534556218333222</v>
      </c>
    </row>
    <row r="495" spans="3:13">
      <c r="C495" s="25">
        <f t="shared" si="47"/>
        <v>436</v>
      </c>
      <c r="D495" s="26">
        <f t="shared" si="50"/>
        <v>0</v>
      </c>
      <c r="E495" s="27">
        <f t="shared" si="50"/>
        <v>0</v>
      </c>
      <c r="F495" s="27">
        <f t="shared" si="50"/>
        <v>0</v>
      </c>
      <c r="G495" s="27">
        <f t="shared" si="50"/>
        <v>0</v>
      </c>
      <c r="H495" s="27">
        <f t="shared" si="50"/>
        <v>0</v>
      </c>
      <c r="I495" s="27">
        <f t="shared" si="50"/>
        <v>0</v>
      </c>
      <c r="J495" s="27">
        <f t="shared" si="50"/>
        <v>0</v>
      </c>
      <c r="K495" s="27">
        <f t="shared" si="50"/>
        <v>0</v>
      </c>
      <c r="L495" s="27">
        <f t="shared" si="50"/>
        <v>0</v>
      </c>
      <c r="M495" s="28">
        <f t="shared" si="46"/>
        <v>-66.697830597377973</v>
      </c>
    </row>
    <row r="496" spans="3:13">
      <c r="C496" s="25">
        <f t="shared" si="47"/>
        <v>437</v>
      </c>
      <c r="D496" s="26">
        <f t="shared" si="50"/>
        <v>0</v>
      </c>
      <c r="E496" s="27">
        <f t="shared" si="50"/>
        <v>0</v>
      </c>
      <c r="F496" s="27">
        <f t="shared" si="50"/>
        <v>0</v>
      </c>
      <c r="G496" s="27">
        <f t="shared" si="50"/>
        <v>0</v>
      </c>
      <c r="H496" s="27">
        <f t="shared" si="50"/>
        <v>0</v>
      </c>
      <c r="I496" s="27">
        <f t="shared" si="50"/>
        <v>0</v>
      </c>
      <c r="J496" s="27">
        <f t="shared" si="50"/>
        <v>0</v>
      </c>
      <c r="K496" s="27">
        <f t="shared" si="50"/>
        <v>0</v>
      </c>
      <c r="L496" s="27">
        <f t="shared" si="50"/>
        <v>0</v>
      </c>
      <c r="M496" s="28">
        <f t="shared" si="46"/>
        <v>-67.86377610014037</v>
      </c>
    </row>
    <row r="497" spans="3:13">
      <c r="C497" s="25">
        <f t="shared" si="47"/>
        <v>438</v>
      </c>
      <c r="D497" s="26">
        <f t="shared" si="50"/>
        <v>0</v>
      </c>
      <c r="E497" s="27">
        <f t="shared" si="50"/>
        <v>0</v>
      </c>
      <c r="F497" s="27">
        <f t="shared" si="50"/>
        <v>0</v>
      </c>
      <c r="G497" s="27">
        <f t="shared" si="50"/>
        <v>0</v>
      </c>
      <c r="H497" s="27">
        <f t="shared" si="50"/>
        <v>0</v>
      </c>
      <c r="I497" s="27">
        <f t="shared" si="50"/>
        <v>0</v>
      </c>
      <c r="J497" s="27">
        <f t="shared" si="50"/>
        <v>0</v>
      </c>
      <c r="K497" s="27">
        <f t="shared" si="50"/>
        <v>0</v>
      </c>
      <c r="L497" s="27">
        <f t="shared" si="50"/>
        <v>0</v>
      </c>
      <c r="M497" s="28">
        <f t="shared" si="46"/>
        <v>-69.032392726620415</v>
      </c>
    </row>
    <row r="498" spans="3:13">
      <c r="C498" s="25">
        <f t="shared" si="47"/>
        <v>439</v>
      </c>
      <c r="D498" s="26">
        <f t="shared" si="50"/>
        <v>0</v>
      </c>
      <c r="E498" s="27">
        <f t="shared" si="50"/>
        <v>0</v>
      </c>
      <c r="F498" s="27">
        <f t="shared" si="50"/>
        <v>0</v>
      </c>
      <c r="G498" s="27">
        <f t="shared" si="50"/>
        <v>0</v>
      </c>
      <c r="H498" s="27">
        <f t="shared" si="50"/>
        <v>0</v>
      </c>
      <c r="I498" s="27">
        <f t="shared" si="50"/>
        <v>0</v>
      </c>
      <c r="J498" s="27">
        <f t="shared" si="50"/>
        <v>0</v>
      </c>
      <c r="K498" s="27">
        <f t="shared" si="50"/>
        <v>0</v>
      </c>
      <c r="L498" s="27">
        <f t="shared" si="50"/>
        <v>0</v>
      </c>
      <c r="M498" s="28">
        <f t="shared" si="46"/>
        <v>-70.203680476818178</v>
      </c>
    </row>
    <row r="499" spans="3:13">
      <c r="C499" s="25">
        <f t="shared" si="47"/>
        <v>440</v>
      </c>
      <c r="D499" s="26">
        <f t="shared" si="50"/>
        <v>0</v>
      </c>
      <c r="E499" s="27">
        <f t="shared" si="50"/>
        <v>0</v>
      </c>
      <c r="F499" s="27">
        <f t="shared" si="50"/>
        <v>0</v>
      </c>
      <c r="G499" s="27">
        <f t="shared" si="50"/>
        <v>0</v>
      </c>
      <c r="H499" s="27">
        <f t="shared" si="50"/>
        <v>0</v>
      </c>
      <c r="I499" s="27">
        <f t="shared" si="50"/>
        <v>0</v>
      </c>
      <c r="J499" s="27">
        <f t="shared" si="50"/>
        <v>0</v>
      </c>
      <c r="K499" s="27">
        <f t="shared" si="50"/>
        <v>0</v>
      </c>
      <c r="L499" s="27">
        <f t="shared" si="50"/>
        <v>0</v>
      </c>
      <c r="M499" s="28">
        <f t="shared" si="46"/>
        <v>-71.377639350733588</v>
      </c>
    </row>
    <row r="500" spans="3:13">
      <c r="C500" s="25">
        <f t="shared" si="47"/>
        <v>441</v>
      </c>
      <c r="D500" s="26">
        <f t="shared" si="50"/>
        <v>0</v>
      </c>
      <c r="E500" s="27">
        <f t="shared" si="50"/>
        <v>0</v>
      </c>
      <c r="F500" s="27">
        <f t="shared" si="50"/>
        <v>0</v>
      </c>
      <c r="G500" s="27">
        <f t="shared" si="50"/>
        <v>0</v>
      </c>
      <c r="H500" s="27">
        <f t="shared" si="50"/>
        <v>0</v>
      </c>
      <c r="I500" s="27">
        <f t="shared" si="50"/>
        <v>0</v>
      </c>
      <c r="J500" s="27">
        <f t="shared" si="50"/>
        <v>0</v>
      </c>
      <c r="K500" s="27">
        <f t="shared" si="50"/>
        <v>0</v>
      </c>
      <c r="L500" s="27">
        <f t="shared" si="50"/>
        <v>0</v>
      </c>
      <c r="M500" s="28">
        <f t="shared" si="46"/>
        <v>-72.554269348366688</v>
      </c>
    </row>
    <row r="501" spans="3:13">
      <c r="C501" s="25">
        <f t="shared" si="47"/>
        <v>442</v>
      </c>
      <c r="D501" s="26">
        <f t="shared" si="50"/>
        <v>0</v>
      </c>
      <c r="E501" s="27">
        <f t="shared" si="50"/>
        <v>0</v>
      </c>
      <c r="F501" s="27">
        <f t="shared" si="50"/>
        <v>0</v>
      </c>
      <c r="G501" s="27">
        <f t="shared" si="50"/>
        <v>0</v>
      </c>
      <c r="H501" s="27">
        <f t="shared" si="50"/>
        <v>0</v>
      </c>
      <c r="I501" s="27">
        <f t="shared" si="50"/>
        <v>0</v>
      </c>
      <c r="J501" s="27">
        <f t="shared" si="50"/>
        <v>0</v>
      </c>
      <c r="K501" s="27">
        <f t="shared" si="50"/>
        <v>0</v>
      </c>
      <c r="L501" s="27">
        <f t="shared" si="50"/>
        <v>0</v>
      </c>
      <c r="M501" s="28">
        <f t="shared" si="46"/>
        <v>-73.733570469717407</v>
      </c>
    </row>
    <row r="502" spans="3:13">
      <c r="C502" s="25">
        <f t="shared" si="47"/>
        <v>443</v>
      </c>
      <c r="D502" s="26">
        <f t="shared" si="50"/>
        <v>0</v>
      </c>
      <c r="E502" s="27">
        <f t="shared" si="50"/>
        <v>0</v>
      </c>
      <c r="F502" s="27">
        <f t="shared" si="50"/>
        <v>0</v>
      </c>
      <c r="G502" s="27">
        <f t="shared" si="50"/>
        <v>0</v>
      </c>
      <c r="H502" s="27">
        <f t="shared" si="50"/>
        <v>0</v>
      </c>
      <c r="I502" s="27">
        <f t="shared" si="50"/>
        <v>0</v>
      </c>
      <c r="J502" s="27">
        <f t="shared" si="50"/>
        <v>0</v>
      </c>
      <c r="K502" s="27">
        <f t="shared" si="50"/>
        <v>0</v>
      </c>
      <c r="L502" s="27">
        <f t="shared" si="50"/>
        <v>0</v>
      </c>
      <c r="M502" s="28">
        <f t="shared" si="46"/>
        <v>-74.915542714785815</v>
      </c>
    </row>
    <row r="503" spans="3:13">
      <c r="C503" s="25">
        <f t="shared" si="47"/>
        <v>444</v>
      </c>
      <c r="D503" s="26">
        <f t="shared" si="50"/>
        <v>0</v>
      </c>
      <c r="E503" s="27">
        <f t="shared" si="50"/>
        <v>0</v>
      </c>
      <c r="F503" s="27">
        <f t="shared" si="50"/>
        <v>0</v>
      </c>
      <c r="G503" s="27">
        <f t="shared" si="50"/>
        <v>0</v>
      </c>
      <c r="H503" s="27">
        <f t="shared" si="50"/>
        <v>0</v>
      </c>
      <c r="I503" s="27">
        <f t="shared" si="50"/>
        <v>0</v>
      </c>
      <c r="J503" s="27">
        <f t="shared" si="50"/>
        <v>0</v>
      </c>
      <c r="K503" s="27">
        <f t="shared" si="50"/>
        <v>0</v>
      </c>
      <c r="L503" s="27">
        <f t="shared" si="50"/>
        <v>0</v>
      </c>
      <c r="M503" s="28">
        <f t="shared" si="46"/>
        <v>-76.100186083571941</v>
      </c>
    </row>
    <row r="504" spans="3:13">
      <c r="C504" s="25">
        <f t="shared" si="47"/>
        <v>445</v>
      </c>
      <c r="D504" s="26">
        <f t="shared" si="50"/>
        <v>0</v>
      </c>
      <c r="E504" s="27">
        <f t="shared" si="50"/>
        <v>0</v>
      </c>
      <c r="F504" s="27">
        <f t="shared" si="50"/>
        <v>0</v>
      </c>
      <c r="G504" s="27">
        <f t="shared" si="50"/>
        <v>0</v>
      </c>
      <c r="H504" s="27">
        <f t="shared" si="50"/>
        <v>0</v>
      </c>
      <c r="I504" s="27">
        <f t="shared" si="50"/>
        <v>0</v>
      </c>
      <c r="J504" s="27">
        <f t="shared" si="50"/>
        <v>0</v>
      </c>
      <c r="K504" s="27">
        <f t="shared" si="50"/>
        <v>0</v>
      </c>
      <c r="L504" s="27">
        <f t="shared" si="50"/>
        <v>0</v>
      </c>
      <c r="M504" s="28">
        <f t="shared" si="46"/>
        <v>-77.287500576075658</v>
      </c>
    </row>
    <row r="505" spans="3:13">
      <c r="C505" s="25">
        <f t="shared" si="47"/>
        <v>446</v>
      </c>
      <c r="D505" s="26">
        <f t="shared" si="50"/>
        <v>0</v>
      </c>
      <c r="E505" s="27">
        <f t="shared" si="50"/>
        <v>0</v>
      </c>
      <c r="F505" s="27">
        <f t="shared" si="50"/>
        <v>0</v>
      </c>
      <c r="G505" s="27">
        <f t="shared" si="50"/>
        <v>0</v>
      </c>
      <c r="H505" s="27">
        <f t="shared" si="50"/>
        <v>0</v>
      </c>
      <c r="I505" s="27">
        <f t="shared" si="50"/>
        <v>0</v>
      </c>
      <c r="J505" s="27">
        <f t="shared" si="50"/>
        <v>0</v>
      </c>
      <c r="K505" s="27">
        <f t="shared" si="50"/>
        <v>0</v>
      </c>
      <c r="L505" s="27">
        <f t="shared" si="50"/>
        <v>0</v>
      </c>
      <c r="M505" s="28">
        <f t="shared" si="46"/>
        <v>-78.477486192297079</v>
      </c>
    </row>
    <row r="506" spans="3:13">
      <c r="C506" s="25">
        <f t="shared" si="47"/>
        <v>447</v>
      </c>
      <c r="D506" s="26">
        <f t="shared" si="50"/>
        <v>0</v>
      </c>
      <c r="E506" s="27">
        <f t="shared" si="50"/>
        <v>0</v>
      </c>
      <c r="F506" s="27">
        <f t="shared" si="50"/>
        <v>0</v>
      </c>
      <c r="G506" s="27">
        <f t="shared" si="50"/>
        <v>0</v>
      </c>
      <c r="H506" s="27">
        <f t="shared" si="50"/>
        <v>0</v>
      </c>
      <c r="I506" s="27">
        <f t="shared" si="50"/>
        <v>0</v>
      </c>
      <c r="J506" s="27">
        <f t="shared" si="50"/>
        <v>0</v>
      </c>
      <c r="K506" s="27">
        <f t="shared" si="50"/>
        <v>0</v>
      </c>
      <c r="L506" s="27">
        <f t="shared" si="50"/>
        <v>0</v>
      </c>
      <c r="M506" s="28">
        <f t="shared" si="46"/>
        <v>-79.670142932236203</v>
      </c>
    </row>
    <row r="507" spans="3:13">
      <c r="C507" s="25">
        <f t="shared" si="47"/>
        <v>448</v>
      </c>
      <c r="D507" s="26">
        <f t="shared" ref="D507:L522" si="51">IF($C507*TAN(D$58)-0.5*9.81*$C507^2/($C$6*COS(D$58))^2&lt;0,0,$C507*TAN(D$58)-0.5*9.81*$C507^2/($C$6*COS(D$58))^2)</f>
        <v>0</v>
      </c>
      <c r="E507" s="27">
        <f t="shared" si="51"/>
        <v>0</v>
      </c>
      <c r="F507" s="27">
        <f t="shared" si="51"/>
        <v>0</v>
      </c>
      <c r="G507" s="27">
        <f t="shared" si="51"/>
        <v>0</v>
      </c>
      <c r="H507" s="27">
        <f t="shared" si="51"/>
        <v>0</v>
      </c>
      <c r="I507" s="27">
        <f t="shared" si="51"/>
        <v>0</v>
      </c>
      <c r="J507" s="27">
        <f t="shared" si="51"/>
        <v>0</v>
      </c>
      <c r="K507" s="27">
        <f t="shared" si="51"/>
        <v>0</v>
      </c>
      <c r="L507" s="27">
        <f t="shared" si="51"/>
        <v>0</v>
      </c>
      <c r="M507" s="28">
        <f t="shared" si="46"/>
        <v>-80.865470795892932</v>
      </c>
    </row>
    <row r="508" spans="3:13">
      <c r="C508" s="25">
        <f t="shared" si="47"/>
        <v>449</v>
      </c>
      <c r="D508" s="26">
        <f t="shared" si="51"/>
        <v>0</v>
      </c>
      <c r="E508" s="27">
        <f t="shared" si="51"/>
        <v>0</v>
      </c>
      <c r="F508" s="27">
        <f t="shared" si="51"/>
        <v>0</v>
      </c>
      <c r="G508" s="27">
        <f t="shared" si="51"/>
        <v>0</v>
      </c>
      <c r="H508" s="27">
        <f t="shared" si="51"/>
        <v>0</v>
      </c>
      <c r="I508" s="27">
        <f t="shared" si="51"/>
        <v>0</v>
      </c>
      <c r="J508" s="27">
        <f t="shared" si="51"/>
        <v>0</v>
      </c>
      <c r="K508" s="27">
        <f t="shared" si="51"/>
        <v>0</v>
      </c>
      <c r="L508" s="27">
        <f t="shared" si="51"/>
        <v>0</v>
      </c>
      <c r="M508" s="28">
        <f t="shared" ref="M508:M571" si="52">($C$6^4-9.81^2*C508^2)/(2*9.81*$C$6^2)</f>
        <v>-82.063469783267365</v>
      </c>
    </row>
    <row r="509" spans="3:13">
      <c r="C509" s="25">
        <f t="shared" ref="C509:C572" si="53">C508+1</f>
        <v>450</v>
      </c>
      <c r="D509" s="26">
        <f t="shared" si="51"/>
        <v>0</v>
      </c>
      <c r="E509" s="27">
        <f t="shared" si="51"/>
        <v>0</v>
      </c>
      <c r="F509" s="27">
        <f t="shared" si="51"/>
        <v>0</v>
      </c>
      <c r="G509" s="27">
        <f t="shared" si="51"/>
        <v>0</v>
      </c>
      <c r="H509" s="27">
        <f t="shared" si="51"/>
        <v>0</v>
      </c>
      <c r="I509" s="27">
        <f t="shared" si="51"/>
        <v>0</v>
      </c>
      <c r="J509" s="27">
        <f t="shared" si="51"/>
        <v>0</v>
      </c>
      <c r="K509" s="27">
        <f t="shared" si="51"/>
        <v>0</v>
      </c>
      <c r="L509" s="27">
        <f t="shared" si="51"/>
        <v>0</v>
      </c>
      <c r="M509" s="28">
        <f t="shared" si="52"/>
        <v>-83.264139894359445</v>
      </c>
    </row>
    <row r="510" spans="3:13">
      <c r="C510" s="25">
        <f t="shared" si="53"/>
        <v>451</v>
      </c>
      <c r="D510" s="26">
        <f t="shared" si="51"/>
        <v>0</v>
      </c>
      <c r="E510" s="27">
        <f t="shared" si="51"/>
        <v>0</v>
      </c>
      <c r="F510" s="27">
        <f t="shared" si="51"/>
        <v>0</v>
      </c>
      <c r="G510" s="27">
        <f t="shared" si="51"/>
        <v>0</v>
      </c>
      <c r="H510" s="27">
        <f t="shared" si="51"/>
        <v>0</v>
      </c>
      <c r="I510" s="27">
        <f t="shared" si="51"/>
        <v>0</v>
      </c>
      <c r="J510" s="27">
        <f t="shared" si="51"/>
        <v>0</v>
      </c>
      <c r="K510" s="27">
        <f t="shared" si="51"/>
        <v>0</v>
      </c>
      <c r="L510" s="27">
        <f t="shared" si="51"/>
        <v>0</v>
      </c>
      <c r="M510" s="28">
        <f t="shared" si="52"/>
        <v>-84.467481129169244</v>
      </c>
    </row>
    <row r="511" spans="3:13">
      <c r="C511" s="25">
        <f t="shared" si="53"/>
        <v>452</v>
      </c>
      <c r="D511" s="26">
        <f t="shared" si="51"/>
        <v>0</v>
      </c>
      <c r="E511" s="27">
        <f t="shared" si="51"/>
        <v>0</v>
      </c>
      <c r="F511" s="27">
        <f t="shared" si="51"/>
        <v>0</v>
      </c>
      <c r="G511" s="27">
        <f t="shared" si="51"/>
        <v>0</v>
      </c>
      <c r="H511" s="27">
        <f t="shared" si="51"/>
        <v>0</v>
      </c>
      <c r="I511" s="27">
        <f t="shared" si="51"/>
        <v>0</v>
      </c>
      <c r="J511" s="27">
        <f t="shared" si="51"/>
        <v>0</v>
      </c>
      <c r="K511" s="27">
        <f t="shared" si="51"/>
        <v>0</v>
      </c>
      <c r="L511" s="27">
        <f t="shared" si="51"/>
        <v>0</v>
      </c>
      <c r="M511" s="28">
        <f t="shared" si="52"/>
        <v>-85.673493487696675</v>
      </c>
    </row>
    <row r="512" spans="3:13">
      <c r="C512" s="25">
        <f t="shared" si="53"/>
        <v>453</v>
      </c>
      <c r="D512" s="26">
        <f t="shared" si="51"/>
        <v>0</v>
      </c>
      <c r="E512" s="27">
        <f t="shared" si="51"/>
        <v>0</v>
      </c>
      <c r="F512" s="27">
        <f t="shared" si="51"/>
        <v>0</v>
      </c>
      <c r="G512" s="27">
        <f t="shared" si="51"/>
        <v>0</v>
      </c>
      <c r="H512" s="27">
        <f t="shared" si="51"/>
        <v>0</v>
      </c>
      <c r="I512" s="27">
        <f t="shared" si="51"/>
        <v>0</v>
      </c>
      <c r="J512" s="27">
        <f t="shared" si="51"/>
        <v>0</v>
      </c>
      <c r="K512" s="27">
        <f t="shared" si="51"/>
        <v>0</v>
      </c>
      <c r="L512" s="27">
        <f t="shared" si="51"/>
        <v>0</v>
      </c>
      <c r="M512" s="28">
        <f t="shared" si="52"/>
        <v>-86.882176969941767</v>
      </c>
    </row>
    <row r="513" spans="3:13">
      <c r="C513" s="25">
        <f t="shared" si="53"/>
        <v>454</v>
      </c>
      <c r="D513" s="26">
        <f t="shared" si="51"/>
        <v>0</v>
      </c>
      <c r="E513" s="27">
        <f t="shared" si="51"/>
        <v>0</v>
      </c>
      <c r="F513" s="27">
        <f t="shared" si="51"/>
        <v>0</v>
      </c>
      <c r="G513" s="27">
        <f t="shared" si="51"/>
        <v>0</v>
      </c>
      <c r="H513" s="27">
        <f t="shared" si="51"/>
        <v>0</v>
      </c>
      <c r="I513" s="27">
        <f t="shared" si="51"/>
        <v>0</v>
      </c>
      <c r="J513" s="27">
        <f t="shared" si="51"/>
        <v>0</v>
      </c>
      <c r="K513" s="27">
        <f t="shared" si="51"/>
        <v>0</v>
      </c>
      <c r="L513" s="27">
        <f t="shared" si="51"/>
        <v>0</v>
      </c>
      <c r="M513" s="28">
        <f t="shared" si="52"/>
        <v>-88.093531575904564</v>
      </c>
    </row>
    <row r="514" spans="3:13">
      <c r="C514" s="25">
        <f t="shared" si="53"/>
        <v>455</v>
      </c>
      <c r="D514" s="26">
        <f t="shared" si="51"/>
        <v>0</v>
      </c>
      <c r="E514" s="27">
        <f t="shared" si="51"/>
        <v>0</v>
      </c>
      <c r="F514" s="27">
        <f t="shared" si="51"/>
        <v>0</v>
      </c>
      <c r="G514" s="27">
        <f t="shared" si="51"/>
        <v>0</v>
      </c>
      <c r="H514" s="27">
        <f t="shared" si="51"/>
        <v>0</v>
      </c>
      <c r="I514" s="27">
        <f t="shared" si="51"/>
        <v>0</v>
      </c>
      <c r="J514" s="27">
        <f t="shared" si="51"/>
        <v>0</v>
      </c>
      <c r="K514" s="27">
        <f t="shared" si="51"/>
        <v>0</v>
      </c>
      <c r="L514" s="27">
        <f t="shared" si="51"/>
        <v>0</v>
      </c>
      <c r="M514" s="28">
        <f t="shared" si="52"/>
        <v>-89.307557305585007</v>
      </c>
    </row>
    <row r="515" spans="3:13">
      <c r="C515" s="25">
        <f t="shared" si="53"/>
        <v>456</v>
      </c>
      <c r="D515" s="26">
        <f t="shared" si="51"/>
        <v>0</v>
      </c>
      <c r="E515" s="27">
        <f t="shared" si="51"/>
        <v>0</v>
      </c>
      <c r="F515" s="27">
        <f t="shared" si="51"/>
        <v>0</v>
      </c>
      <c r="G515" s="27">
        <f t="shared" si="51"/>
        <v>0</v>
      </c>
      <c r="H515" s="27">
        <f t="shared" si="51"/>
        <v>0</v>
      </c>
      <c r="I515" s="27">
        <f t="shared" si="51"/>
        <v>0</v>
      </c>
      <c r="J515" s="27">
        <f t="shared" si="51"/>
        <v>0</v>
      </c>
      <c r="K515" s="27">
        <f t="shared" si="51"/>
        <v>0</v>
      </c>
      <c r="L515" s="27">
        <f t="shared" si="51"/>
        <v>0</v>
      </c>
      <c r="M515" s="28">
        <f t="shared" si="52"/>
        <v>-90.524254158983112</v>
      </c>
    </row>
    <row r="516" spans="3:13">
      <c r="C516" s="25">
        <f t="shared" si="53"/>
        <v>457</v>
      </c>
      <c r="D516" s="26">
        <f t="shared" si="51"/>
        <v>0</v>
      </c>
      <c r="E516" s="27">
        <f t="shared" si="51"/>
        <v>0</v>
      </c>
      <c r="F516" s="27">
        <f t="shared" si="51"/>
        <v>0</v>
      </c>
      <c r="G516" s="27">
        <f t="shared" si="51"/>
        <v>0</v>
      </c>
      <c r="H516" s="27">
        <f t="shared" si="51"/>
        <v>0</v>
      </c>
      <c r="I516" s="27">
        <f t="shared" si="51"/>
        <v>0</v>
      </c>
      <c r="J516" s="27">
        <f t="shared" si="51"/>
        <v>0</v>
      </c>
      <c r="K516" s="27">
        <f t="shared" si="51"/>
        <v>0</v>
      </c>
      <c r="L516" s="27">
        <f t="shared" si="51"/>
        <v>0</v>
      </c>
      <c r="M516" s="28">
        <f t="shared" si="52"/>
        <v>-91.743622136098864</v>
      </c>
    </row>
    <row r="517" spans="3:13">
      <c r="C517" s="25">
        <f t="shared" si="53"/>
        <v>458</v>
      </c>
      <c r="D517" s="26">
        <f t="shared" si="51"/>
        <v>0</v>
      </c>
      <c r="E517" s="27">
        <f t="shared" si="51"/>
        <v>0</v>
      </c>
      <c r="F517" s="27">
        <f t="shared" si="51"/>
        <v>0</v>
      </c>
      <c r="G517" s="27">
        <f t="shared" si="51"/>
        <v>0</v>
      </c>
      <c r="H517" s="27">
        <f t="shared" si="51"/>
        <v>0</v>
      </c>
      <c r="I517" s="27">
        <f t="shared" si="51"/>
        <v>0</v>
      </c>
      <c r="J517" s="27">
        <f t="shared" si="51"/>
        <v>0</v>
      </c>
      <c r="K517" s="27">
        <f t="shared" si="51"/>
        <v>0</v>
      </c>
      <c r="L517" s="27">
        <f t="shared" si="51"/>
        <v>0</v>
      </c>
      <c r="M517" s="28">
        <f t="shared" si="52"/>
        <v>-92.965661236932306</v>
      </c>
    </row>
    <row r="518" spans="3:13">
      <c r="C518" s="25">
        <f t="shared" si="53"/>
        <v>459</v>
      </c>
      <c r="D518" s="26">
        <f t="shared" si="51"/>
        <v>0</v>
      </c>
      <c r="E518" s="27">
        <f t="shared" si="51"/>
        <v>0</v>
      </c>
      <c r="F518" s="27">
        <f t="shared" si="51"/>
        <v>0</v>
      </c>
      <c r="G518" s="27">
        <f t="shared" si="51"/>
        <v>0</v>
      </c>
      <c r="H518" s="27">
        <f t="shared" si="51"/>
        <v>0</v>
      </c>
      <c r="I518" s="27">
        <f t="shared" si="51"/>
        <v>0</v>
      </c>
      <c r="J518" s="27">
        <f t="shared" si="51"/>
        <v>0</v>
      </c>
      <c r="K518" s="27">
        <f t="shared" si="51"/>
        <v>0</v>
      </c>
      <c r="L518" s="27">
        <f t="shared" si="51"/>
        <v>0</v>
      </c>
      <c r="M518" s="28">
        <f t="shared" si="52"/>
        <v>-94.190371461483423</v>
      </c>
    </row>
    <row r="519" spans="3:13">
      <c r="C519" s="25">
        <f t="shared" si="53"/>
        <v>460</v>
      </c>
      <c r="D519" s="26">
        <f t="shared" si="51"/>
        <v>0</v>
      </c>
      <c r="E519" s="27">
        <f t="shared" si="51"/>
        <v>0</v>
      </c>
      <c r="F519" s="27">
        <f t="shared" si="51"/>
        <v>0</v>
      </c>
      <c r="G519" s="27">
        <f t="shared" si="51"/>
        <v>0</v>
      </c>
      <c r="H519" s="27">
        <f t="shared" si="51"/>
        <v>0</v>
      </c>
      <c r="I519" s="27">
        <f t="shared" si="51"/>
        <v>0</v>
      </c>
      <c r="J519" s="27">
        <f t="shared" si="51"/>
        <v>0</v>
      </c>
      <c r="K519" s="27">
        <f t="shared" si="51"/>
        <v>0</v>
      </c>
      <c r="L519" s="27">
        <f t="shared" si="51"/>
        <v>0</v>
      </c>
      <c r="M519" s="28">
        <f t="shared" si="52"/>
        <v>-95.41775280975223</v>
      </c>
    </row>
    <row r="520" spans="3:13">
      <c r="C520" s="25">
        <f t="shared" si="53"/>
        <v>461</v>
      </c>
      <c r="D520" s="26">
        <f t="shared" si="51"/>
        <v>0</v>
      </c>
      <c r="E520" s="27">
        <f t="shared" si="51"/>
        <v>0</v>
      </c>
      <c r="F520" s="27">
        <f t="shared" si="51"/>
        <v>0</v>
      </c>
      <c r="G520" s="27">
        <f t="shared" si="51"/>
        <v>0</v>
      </c>
      <c r="H520" s="27">
        <f t="shared" si="51"/>
        <v>0</v>
      </c>
      <c r="I520" s="27">
        <f t="shared" si="51"/>
        <v>0</v>
      </c>
      <c r="J520" s="27">
        <f t="shared" si="51"/>
        <v>0</v>
      </c>
      <c r="K520" s="27">
        <f t="shared" si="51"/>
        <v>0</v>
      </c>
      <c r="L520" s="27">
        <f t="shared" si="51"/>
        <v>0</v>
      </c>
      <c r="M520" s="28">
        <f t="shared" si="52"/>
        <v>-96.647805281738684</v>
      </c>
    </row>
    <row r="521" spans="3:13">
      <c r="C521" s="25">
        <f t="shared" si="53"/>
        <v>462</v>
      </c>
      <c r="D521" s="26">
        <f t="shared" si="51"/>
        <v>0</v>
      </c>
      <c r="E521" s="27">
        <f t="shared" si="51"/>
        <v>0</v>
      </c>
      <c r="F521" s="27">
        <f t="shared" si="51"/>
        <v>0</v>
      </c>
      <c r="G521" s="27">
        <f t="shared" si="51"/>
        <v>0</v>
      </c>
      <c r="H521" s="27">
        <f t="shared" si="51"/>
        <v>0</v>
      </c>
      <c r="I521" s="27">
        <f t="shared" si="51"/>
        <v>0</v>
      </c>
      <c r="J521" s="27">
        <f t="shared" si="51"/>
        <v>0</v>
      </c>
      <c r="K521" s="27">
        <f t="shared" si="51"/>
        <v>0</v>
      </c>
      <c r="L521" s="27">
        <f t="shared" si="51"/>
        <v>0</v>
      </c>
      <c r="M521" s="28">
        <f t="shared" si="52"/>
        <v>-97.880528877442799</v>
      </c>
    </row>
    <row r="522" spans="3:13">
      <c r="C522" s="25">
        <f t="shared" si="53"/>
        <v>463</v>
      </c>
      <c r="D522" s="26">
        <f t="shared" si="51"/>
        <v>0</v>
      </c>
      <c r="E522" s="27">
        <f t="shared" si="51"/>
        <v>0</v>
      </c>
      <c r="F522" s="27">
        <f t="shared" si="51"/>
        <v>0</v>
      </c>
      <c r="G522" s="27">
        <f t="shared" si="51"/>
        <v>0</v>
      </c>
      <c r="H522" s="27">
        <f t="shared" si="51"/>
        <v>0</v>
      </c>
      <c r="I522" s="27">
        <f t="shared" si="51"/>
        <v>0</v>
      </c>
      <c r="J522" s="27">
        <f t="shared" si="51"/>
        <v>0</v>
      </c>
      <c r="K522" s="27">
        <f t="shared" si="51"/>
        <v>0</v>
      </c>
      <c r="L522" s="27">
        <f t="shared" si="51"/>
        <v>0</v>
      </c>
      <c r="M522" s="28">
        <f t="shared" si="52"/>
        <v>-99.115923596864576</v>
      </c>
    </row>
    <row r="523" spans="3:13">
      <c r="C523" s="25">
        <f t="shared" si="53"/>
        <v>464</v>
      </c>
      <c r="D523" s="26">
        <f t="shared" ref="D523:L538" si="54">IF($C523*TAN(D$58)-0.5*9.81*$C523^2/($C$6*COS(D$58))^2&lt;0,0,$C523*TAN(D$58)-0.5*9.81*$C523^2/($C$6*COS(D$58))^2)</f>
        <v>0</v>
      </c>
      <c r="E523" s="27">
        <f t="shared" si="54"/>
        <v>0</v>
      </c>
      <c r="F523" s="27">
        <f t="shared" si="54"/>
        <v>0</v>
      </c>
      <c r="G523" s="27">
        <f t="shared" si="54"/>
        <v>0</v>
      </c>
      <c r="H523" s="27">
        <f t="shared" si="54"/>
        <v>0</v>
      </c>
      <c r="I523" s="27">
        <f t="shared" si="54"/>
        <v>0</v>
      </c>
      <c r="J523" s="27">
        <f t="shared" si="54"/>
        <v>0</v>
      </c>
      <c r="K523" s="27">
        <f t="shared" si="54"/>
        <v>0</v>
      </c>
      <c r="L523" s="27">
        <f t="shared" si="54"/>
        <v>0</v>
      </c>
      <c r="M523" s="28">
        <f t="shared" si="52"/>
        <v>-100.35398944000404</v>
      </c>
    </row>
    <row r="524" spans="3:13">
      <c r="C524" s="25">
        <f t="shared" si="53"/>
        <v>465</v>
      </c>
      <c r="D524" s="26">
        <f t="shared" si="54"/>
        <v>0</v>
      </c>
      <c r="E524" s="27">
        <f t="shared" si="54"/>
        <v>0</v>
      </c>
      <c r="F524" s="27">
        <f t="shared" si="54"/>
        <v>0</v>
      </c>
      <c r="G524" s="27">
        <f t="shared" si="54"/>
        <v>0</v>
      </c>
      <c r="H524" s="27">
        <f t="shared" si="54"/>
        <v>0</v>
      </c>
      <c r="I524" s="27">
        <f t="shared" si="54"/>
        <v>0</v>
      </c>
      <c r="J524" s="27">
        <f t="shared" si="54"/>
        <v>0</v>
      </c>
      <c r="K524" s="27">
        <f t="shared" si="54"/>
        <v>0</v>
      </c>
      <c r="L524" s="27">
        <f t="shared" si="54"/>
        <v>0</v>
      </c>
      <c r="M524" s="28">
        <f t="shared" si="52"/>
        <v>-101.59472640686116</v>
      </c>
    </row>
    <row r="525" spans="3:13">
      <c r="C525" s="25">
        <f t="shared" si="53"/>
        <v>466</v>
      </c>
      <c r="D525" s="26">
        <f t="shared" si="54"/>
        <v>0</v>
      </c>
      <c r="E525" s="27">
        <f t="shared" si="54"/>
        <v>0</v>
      </c>
      <c r="F525" s="27">
        <f t="shared" si="54"/>
        <v>0</v>
      </c>
      <c r="G525" s="27">
        <f t="shared" si="54"/>
        <v>0</v>
      </c>
      <c r="H525" s="27">
        <f t="shared" si="54"/>
        <v>0</v>
      </c>
      <c r="I525" s="27">
        <f t="shared" si="54"/>
        <v>0</v>
      </c>
      <c r="J525" s="27">
        <f t="shared" si="54"/>
        <v>0</v>
      </c>
      <c r="K525" s="27">
        <f t="shared" si="54"/>
        <v>0</v>
      </c>
      <c r="L525" s="27">
        <f t="shared" si="54"/>
        <v>0</v>
      </c>
      <c r="M525" s="28">
        <f t="shared" si="52"/>
        <v>-102.83813449743599</v>
      </c>
    </row>
    <row r="526" spans="3:13">
      <c r="C526" s="25">
        <f t="shared" si="53"/>
        <v>467</v>
      </c>
      <c r="D526" s="26">
        <f t="shared" si="54"/>
        <v>0</v>
      </c>
      <c r="E526" s="27">
        <f t="shared" si="54"/>
        <v>0</v>
      </c>
      <c r="F526" s="27">
        <f t="shared" si="54"/>
        <v>0</v>
      </c>
      <c r="G526" s="27">
        <f t="shared" si="54"/>
        <v>0</v>
      </c>
      <c r="H526" s="27">
        <f t="shared" si="54"/>
        <v>0</v>
      </c>
      <c r="I526" s="27">
        <f t="shared" si="54"/>
        <v>0</v>
      </c>
      <c r="J526" s="27">
        <f t="shared" si="54"/>
        <v>0</v>
      </c>
      <c r="K526" s="27">
        <f t="shared" si="54"/>
        <v>0</v>
      </c>
      <c r="L526" s="27">
        <f t="shared" si="54"/>
        <v>0</v>
      </c>
      <c r="M526" s="28">
        <f t="shared" si="52"/>
        <v>-104.08421371172847</v>
      </c>
    </row>
    <row r="527" spans="3:13">
      <c r="C527" s="25">
        <f t="shared" si="53"/>
        <v>468</v>
      </c>
      <c r="D527" s="26">
        <f t="shared" si="54"/>
        <v>0</v>
      </c>
      <c r="E527" s="27">
        <f t="shared" si="54"/>
        <v>0</v>
      </c>
      <c r="F527" s="27">
        <f t="shared" si="54"/>
        <v>0</v>
      </c>
      <c r="G527" s="27">
        <f t="shared" si="54"/>
        <v>0</v>
      </c>
      <c r="H527" s="27">
        <f t="shared" si="54"/>
        <v>0</v>
      </c>
      <c r="I527" s="27">
        <f t="shared" si="54"/>
        <v>0</v>
      </c>
      <c r="J527" s="27">
        <f t="shared" si="54"/>
        <v>0</v>
      </c>
      <c r="K527" s="27">
        <f t="shared" si="54"/>
        <v>0</v>
      </c>
      <c r="L527" s="27">
        <f t="shared" si="54"/>
        <v>0</v>
      </c>
      <c r="M527" s="28">
        <f t="shared" si="52"/>
        <v>-105.33296404973859</v>
      </c>
    </row>
    <row r="528" spans="3:13">
      <c r="C528" s="25">
        <f t="shared" si="53"/>
        <v>469</v>
      </c>
      <c r="D528" s="26">
        <f t="shared" si="54"/>
        <v>0</v>
      </c>
      <c r="E528" s="27">
        <f t="shared" si="54"/>
        <v>0</v>
      </c>
      <c r="F528" s="27">
        <f t="shared" si="54"/>
        <v>0</v>
      </c>
      <c r="G528" s="27">
        <f t="shared" si="54"/>
        <v>0</v>
      </c>
      <c r="H528" s="27">
        <f t="shared" si="54"/>
        <v>0</v>
      </c>
      <c r="I528" s="27">
        <f t="shared" si="54"/>
        <v>0</v>
      </c>
      <c r="J528" s="27">
        <f t="shared" si="54"/>
        <v>0</v>
      </c>
      <c r="K528" s="27">
        <f t="shared" si="54"/>
        <v>0</v>
      </c>
      <c r="L528" s="27">
        <f t="shared" si="54"/>
        <v>0</v>
      </c>
      <c r="M528" s="28">
        <f t="shared" si="52"/>
        <v>-106.58438551146638</v>
      </c>
    </row>
    <row r="529" spans="3:13">
      <c r="C529" s="25">
        <f t="shared" si="53"/>
        <v>470</v>
      </c>
      <c r="D529" s="26">
        <f t="shared" si="54"/>
        <v>0</v>
      </c>
      <c r="E529" s="27">
        <f t="shared" si="54"/>
        <v>0</v>
      </c>
      <c r="F529" s="27">
        <f t="shared" si="54"/>
        <v>0</v>
      </c>
      <c r="G529" s="27">
        <f t="shared" si="54"/>
        <v>0</v>
      </c>
      <c r="H529" s="27">
        <f t="shared" si="54"/>
        <v>0</v>
      </c>
      <c r="I529" s="27">
        <f t="shared" si="54"/>
        <v>0</v>
      </c>
      <c r="J529" s="27">
        <f t="shared" si="54"/>
        <v>0</v>
      </c>
      <c r="K529" s="27">
        <f t="shared" si="54"/>
        <v>0</v>
      </c>
      <c r="L529" s="27">
        <f t="shared" si="54"/>
        <v>0</v>
      </c>
      <c r="M529" s="28">
        <f t="shared" si="52"/>
        <v>-107.83847809691186</v>
      </c>
    </row>
    <row r="530" spans="3:13">
      <c r="C530" s="25">
        <f t="shared" si="53"/>
        <v>471</v>
      </c>
      <c r="D530" s="26">
        <f t="shared" si="54"/>
        <v>0</v>
      </c>
      <c r="E530" s="27">
        <f t="shared" si="54"/>
        <v>0</v>
      </c>
      <c r="F530" s="27">
        <f t="shared" si="54"/>
        <v>0</v>
      </c>
      <c r="G530" s="27">
        <f t="shared" si="54"/>
        <v>0</v>
      </c>
      <c r="H530" s="27">
        <f t="shared" si="54"/>
        <v>0</v>
      </c>
      <c r="I530" s="27">
        <f t="shared" si="54"/>
        <v>0</v>
      </c>
      <c r="J530" s="27">
        <f t="shared" si="54"/>
        <v>0</v>
      </c>
      <c r="K530" s="27">
        <f t="shared" si="54"/>
        <v>0</v>
      </c>
      <c r="L530" s="27">
        <f t="shared" si="54"/>
        <v>0</v>
      </c>
      <c r="M530" s="28">
        <f t="shared" si="52"/>
        <v>-109.09524180607499</v>
      </c>
    </row>
    <row r="531" spans="3:13">
      <c r="C531" s="25">
        <f t="shared" si="53"/>
        <v>472</v>
      </c>
      <c r="D531" s="26">
        <f t="shared" si="54"/>
        <v>0</v>
      </c>
      <c r="E531" s="27">
        <f t="shared" si="54"/>
        <v>0</v>
      </c>
      <c r="F531" s="27">
        <f t="shared" si="54"/>
        <v>0</v>
      </c>
      <c r="G531" s="27">
        <f t="shared" si="54"/>
        <v>0</v>
      </c>
      <c r="H531" s="27">
        <f t="shared" si="54"/>
        <v>0</v>
      </c>
      <c r="I531" s="27">
        <f t="shared" si="54"/>
        <v>0</v>
      </c>
      <c r="J531" s="27">
        <f t="shared" si="54"/>
        <v>0</v>
      </c>
      <c r="K531" s="27">
        <f t="shared" si="54"/>
        <v>0</v>
      </c>
      <c r="L531" s="27">
        <f t="shared" si="54"/>
        <v>0</v>
      </c>
      <c r="M531" s="28">
        <f t="shared" si="52"/>
        <v>-110.35467663895579</v>
      </c>
    </row>
    <row r="532" spans="3:13">
      <c r="C532" s="25">
        <f t="shared" si="53"/>
        <v>473</v>
      </c>
      <c r="D532" s="26">
        <f t="shared" si="54"/>
        <v>0</v>
      </c>
      <c r="E532" s="27">
        <f t="shared" si="54"/>
        <v>0</v>
      </c>
      <c r="F532" s="27">
        <f t="shared" si="54"/>
        <v>0</v>
      </c>
      <c r="G532" s="27">
        <f t="shared" si="54"/>
        <v>0</v>
      </c>
      <c r="H532" s="27">
        <f t="shared" si="54"/>
        <v>0</v>
      </c>
      <c r="I532" s="27">
        <f t="shared" si="54"/>
        <v>0</v>
      </c>
      <c r="J532" s="27">
        <f t="shared" si="54"/>
        <v>0</v>
      </c>
      <c r="K532" s="27">
        <f t="shared" si="54"/>
        <v>0</v>
      </c>
      <c r="L532" s="27">
        <f t="shared" si="54"/>
        <v>0</v>
      </c>
      <c r="M532" s="28">
        <f t="shared" si="52"/>
        <v>-111.61678259555428</v>
      </c>
    </row>
    <row r="533" spans="3:13">
      <c r="C533" s="25">
        <f t="shared" si="53"/>
        <v>474</v>
      </c>
      <c r="D533" s="26">
        <f t="shared" si="54"/>
        <v>0</v>
      </c>
      <c r="E533" s="27">
        <f t="shared" si="54"/>
        <v>0</v>
      </c>
      <c r="F533" s="27">
        <f t="shared" si="54"/>
        <v>0</v>
      </c>
      <c r="G533" s="27">
        <f t="shared" si="54"/>
        <v>0</v>
      </c>
      <c r="H533" s="27">
        <f t="shared" si="54"/>
        <v>0</v>
      </c>
      <c r="I533" s="27">
        <f t="shared" si="54"/>
        <v>0</v>
      </c>
      <c r="J533" s="27">
        <f t="shared" si="54"/>
        <v>0</v>
      </c>
      <c r="K533" s="27">
        <f t="shared" si="54"/>
        <v>0</v>
      </c>
      <c r="L533" s="27">
        <f t="shared" si="54"/>
        <v>0</v>
      </c>
      <c r="M533" s="28">
        <f t="shared" si="52"/>
        <v>-112.88155967587043</v>
      </c>
    </row>
    <row r="534" spans="3:13">
      <c r="C534" s="25">
        <f t="shared" si="53"/>
        <v>475</v>
      </c>
      <c r="D534" s="26">
        <f t="shared" si="54"/>
        <v>0</v>
      </c>
      <c r="E534" s="27">
        <f t="shared" si="54"/>
        <v>0</v>
      </c>
      <c r="F534" s="27">
        <f t="shared" si="54"/>
        <v>0</v>
      </c>
      <c r="G534" s="27">
        <f t="shared" si="54"/>
        <v>0</v>
      </c>
      <c r="H534" s="27">
        <f t="shared" si="54"/>
        <v>0</v>
      </c>
      <c r="I534" s="27">
        <f t="shared" si="54"/>
        <v>0</v>
      </c>
      <c r="J534" s="27">
        <f t="shared" si="54"/>
        <v>0</v>
      </c>
      <c r="K534" s="27">
        <f t="shared" si="54"/>
        <v>0</v>
      </c>
      <c r="L534" s="27">
        <f t="shared" si="54"/>
        <v>0</v>
      </c>
      <c r="M534" s="28">
        <f t="shared" si="52"/>
        <v>-114.14900787990423</v>
      </c>
    </row>
    <row r="535" spans="3:13">
      <c r="C535" s="25">
        <f t="shared" si="53"/>
        <v>476</v>
      </c>
      <c r="D535" s="26">
        <f t="shared" si="54"/>
        <v>0</v>
      </c>
      <c r="E535" s="27">
        <f t="shared" si="54"/>
        <v>0</v>
      </c>
      <c r="F535" s="27">
        <f t="shared" si="54"/>
        <v>0</v>
      </c>
      <c r="G535" s="27">
        <f t="shared" si="54"/>
        <v>0</v>
      </c>
      <c r="H535" s="27">
        <f t="shared" si="54"/>
        <v>0</v>
      </c>
      <c r="I535" s="27">
        <f t="shared" si="54"/>
        <v>0</v>
      </c>
      <c r="J535" s="27">
        <f t="shared" si="54"/>
        <v>0</v>
      </c>
      <c r="K535" s="27">
        <f t="shared" si="54"/>
        <v>0</v>
      </c>
      <c r="L535" s="27">
        <f t="shared" si="54"/>
        <v>0</v>
      </c>
      <c r="M535" s="28">
        <f t="shared" si="52"/>
        <v>-115.41912720765572</v>
      </c>
    </row>
    <row r="536" spans="3:13">
      <c r="C536" s="25">
        <f t="shared" si="53"/>
        <v>477</v>
      </c>
      <c r="D536" s="26">
        <f t="shared" si="54"/>
        <v>0</v>
      </c>
      <c r="E536" s="27">
        <f t="shared" si="54"/>
        <v>0</v>
      </c>
      <c r="F536" s="27">
        <f t="shared" si="54"/>
        <v>0</v>
      </c>
      <c r="G536" s="27">
        <f t="shared" si="54"/>
        <v>0</v>
      </c>
      <c r="H536" s="27">
        <f t="shared" si="54"/>
        <v>0</v>
      </c>
      <c r="I536" s="27">
        <f t="shared" si="54"/>
        <v>0</v>
      </c>
      <c r="J536" s="27">
        <f t="shared" si="54"/>
        <v>0</v>
      </c>
      <c r="K536" s="27">
        <f t="shared" si="54"/>
        <v>0</v>
      </c>
      <c r="L536" s="27">
        <f t="shared" si="54"/>
        <v>0</v>
      </c>
      <c r="M536" s="28">
        <f t="shared" si="52"/>
        <v>-116.69191765912488</v>
      </c>
    </row>
    <row r="537" spans="3:13">
      <c r="C537" s="25">
        <f t="shared" si="53"/>
        <v>478</v>
      </c>
      <c r="D537" s="26">
        <f t="shared" si="54"/>
        <v>0</v>
      </c>
      <c r="E537" s="27">
        <f t="shared" si="54"/>
        <v>0</v>
      </c>
      <c r="F537" s="27">
        <f t="shared" si="54"/>
        <v>0</v>
      </c>
      <c r="G537" s="27">
        <f t="shared" si="54"/>
        <v>0</v>
      </c>
      <c r="H537" s="27">
        <f t="shared" si="54"/>
        <v>0</v>
      </c>
      <c r="I537" s="27">
        <f t="shared" si="54"/>
        <v>0</v>
      </c>
      <c r="J537" s="27">
        <f t="shared" si="54"/>
        <v>0</v>
      </c>
      <c r="K537" s="27">
        <f t="shared" si="54"/>
        <v>0</v>
      </c>
      <c r="L537" s="27">
        <f t="shared" si="54"/>
        <v>0</v>
      </c>
      <c r="M537" s="28">
        <f t="shared" si="52"/>
        <v>-117.96737923431168</v>
      </c>
    </row>
    <row r="538" spans="3:13">
      <c r="C538" s="25">
        <f t="shared" si="53"/>
        <v>479</v>
      </c>
      <c r="D538" s="26">
        <f t="shared" si="54"/>
        <v>0</v>
      </c>
      <c r="E538" s="27">
        <f t="shared" si="54"/>
        <v>0</v>
      </c>
      <c r="F538" s="27">
        <f t="shared" si="54"/>
        <v>0</v>
      </c>
      <c r="G538" s="27">
        <f t="shared" si="54"/>
        <v>0</v>
      </c>
      <c r="H538" s="27">
        <f t="shared" si="54"/>
        <v>0</v>
      </c>
      <c r="I538" s="27">
        <f t="shared" si="54"/>
        <v>0</v>
      </c>
      <c r="J538" s="27">
        <f t="shared" si="54"/>
        <v>0</v>
      </c>
      <c r="K538" s="27">
        <f t="shared" si="54"/>
        <v>0</v>
      </c>
      <c r="L538" s="27">
        <f t="shared" si="54"/>
        <v>0</v>
      </c>
      <c r="M538" s="28">
        <f t="shared" si="52"/>
        <v>-119.24551193321619</v>
      </c>
    </row>
    <row r="539" spans="3:13">
      <c r="C539" s="25">
        <f t="shared" si="53"/>
        <v>480</v>
      </c>
      <c r="D539" s="26">
        <f t="shared" ref="D539:L554" si="55">IF($C539*TAN(D$58)-0.5*9.81*$C539^2/($C$6*COS(D$58))^2&lt;0,0,$C539*TAN(D$58)-0.5*9.81*$C539^2/($C$6*COS(D$58))^2)</f>
        <v>0</v>
      </c>
      <c r="E539" s="27">
        <f t="shared" si="55"/>
        <v>0</v>
      </c>
      <c r="F539" s="27">
        <f t="shared" si="55"/>
        <v>0</v>
      </c>
      <c r="G539" s="27">
        <f t="shared" si="55"/>
        <v>0</v>
      </c>
      <c r="H539" s="27">
        <f t="shared" si="55"/>
        <v>0</v>
      </c>
      <c r="I539" s="27">
        <f t="shared" si="55"/>
        <v>0</v>
      </c>
      <c r="J539" s="27">
        <f t="shared" si="55"/>
        <v>0</v>
      </c>
      <c r="K539" s="27">
        <f t="shared" si="55"/>
        <v>0</v>
      </c>
      <c r="L539" s="27">
        <f t="shared" si="55"/>
        <v>0</v>
      </c>
      <c r="M539" s="28">
        <f t="shared" si="52"/>
        <v>-120.52631575583835</v>
      </c>
    </row>
    <row r="540" spans="3:13">
      <c r="C540" s="25">
        <f t="shared" si="53"/>
        <v>481</v>
      </c>
      <c r="D540" s="26">
        <f t="shared" si="55"/>
        <v>0</v>
      </c>
      <c r="E540" s="27">
        <f t="shared" si="55"/>
        <v>0</v>
      </c>
      <c r="F540" s="27">
        <f t="shared" si="55"/>
        <v>0</v>
      </c>
      <c r="G540" s="27">
        <f t="shared" si="55"/>
        <v>0</v>
      </c>
      <c r="H540" s="27">
        <f t="shared" si="55"/>
        <v>0</v>
      </c>
      <c r="I540" s="27">
        <f t="shared" si="55"/>
        <v>0</v>
      </c>
      <c r="J540" s="27">
        <f t="shared" si="55"/>
        <v>0</v>
      </c>
      <c r="K540" s="27">
        <f t="shared" si="55"/>
        <v>0</v>
      </c>
      <c r="L540" s="27">
        <f t="shared" si="55"/>
        <v>0</v>
      </c>
      <c r="M540" s="28">
        <f t="shared" si="52"/>
        <v>-121.80979070217816</v>
      </c>
    </row>
    <row r="541" spans="3:13">
      <c r="C541" s="25">
        <f t="shared" si="53"/>
        <v>482</v>
      </c>
      <c r="D541" s="26">
        <f t="shared" si="55"/>
        <v>0</v>
      </c>
      <c r="E541" s="27">
        <f t="shared" si="55"/>
        <v>0</v>
      </c>
      <c r="F541" s="27">
        <f t="shared" si="55"/>
        <v>0</v>
      </c>
      <c r="G541" s="27">
        <f t="shared" si="55"/>
        <v>0</v>
      </c>
      <c r="H541" s="27">
        <f t="shared" si="55"/>
        <v>0</v>
      </c>
      <c r="I541" s="27">
        <f t="shared" si="55"/>
        <v>0</v>
      </c>
      <c r="J541" s="27">
        <f t="shared" si="55"/>
        <v>0</v>
      </c>
      <c r="K541" s="27">
        <f t="shared" si="55"/>
        <v>0</v>
      </c>
      <c r="L541" s="27">
        <f t="shared" si="55"/>
        <v>0</v>
      </c>
      <c r="M541" s="28">
        <f t="shared" si="52"/>
        <v>-123.09593677223569</v>
      </c>
    </row>
    <row r="542" spans="3:13">
      <c r="C542" s="25">
        <f t="shared" si="53"/>
        <v>483</v>
      </c>
      <c r="D542" s="26">
        <f t="shared" si="55"/>
        <v>0</v>
      </c>
      <c r="E542" s="27">
        <f t="shared" si="55"/>
        <v>0</v>
      </c>
      <c r="F542" s="27">
        <f t="shared" si="55"/>
        <v>0</v>
      </c>
      <c r="G542" s="27">
        <f t="shared" si="55"/>
        <v>0</v>
      </c>
      <c r="H542" s="27">
        <f t="shared" si="55"/>
        <v>0</v>
      </c>
      <c r="I542" s="27">
        <f t="shared" si="55"/>
        <v>0</v>
      </c>
      <c r="J542" s="27">
        <f t="shared" si="55"/>
        <v>0</v>
      </c>
      <c r="K542" s="27">
        <f t="shared" si="55"/>
        <v>0</v>
      </c>
      <c r="L542" s="27">
        <f t="shared" si="55"/>
        <v>0</v>
      </c>
      <c r="M542" s="28">
        <f t="shared" si="52"/>
        <v>-124.38475396601085</v>
      </c>
    </row>
    <row r="543" spans="3:13">
      <c r="C543" s="25">
        <f t="shared" si="53"/>
        <v>484</v>
      </c>
      <c r="D543" s="26">
        <f t="shared" si="55"/>
        <v>0</v>
      </c>
      <c r="E543" s="27">
        <f t="shared" si="55"/>
        <v>0</v>
      </c>
      <c r="F543" s="27">
        <f t="shared" si="55"/>
        <v>0</v>
      </c>
      <c r="G543" s="27">
        <f t="shared" si="55"/>
        <v>0</v>
      </c>
      <c r="H543" s="27">
        <f t="shared" si="55"/>
        <v>0</v>
      </c>
      <c r="I543" s="27">
        <f t="shared" si="55"/>
        <v>0</v>
      </c>
      <c r="J543" s="27">
        <f t="shared" si="55"/>
        <v>0</v>
      </c>
      <c r="K543" s="27">
        <f t="shared" si="55"/>
        <v>0</v>
      </c>
      <c r="L543" s="27">
        <f t="shared" si="55"/>
        <v>0</v>
      </c>
      <c r="M543" s="28">
        <f t="shared" si="52"/>
        <v>-125.67624228350367</v>
      </c>
    </row>
    <row r="544" spans="3:13">
      <c r="C544" s="25">
        <f t="shared" si="53"/>
        <v>485</v>
      </c>
      <c r="D544" s="26">
        <f t="shared" si="55"/>
        <v>0</v>
      </c>
      <c r="E544" s="27">
        <f t="shared" si="55"/>
        <v>0</v>
      </c>
      <c r="F544" s="27">
        <f t="shared" si="55"/>
        <v>0</v>
      </c>
      <c r="G544" s="27">
        <f t="shared" si="55"/>
        <v>0</v>
      </c>
      <c r="H544" s="27">
        <f t="shared" si="55"/>
        <v>0</v>
      </c>
      <c r="I544" s="27">
        <f t="shared" si="55"/>
        <v>0</v>
      </c>
      <c r="J544" s="27">
        <f t="shared" si="55"/>
        <v>0</v>
      </c>
      <c r="K544" s="27">
        <f t="shared" si="55"/>
        <v>0</v>
      </c>
      <c r="L544" s="27">
        <f t="shared" si="55"/>
        <v>0</v>
      </c>
      <c r="M544" s="28">
        <f t="shared" si="52"/>
        <v>-126.97040172471419</v>
      </c>
    </row>
    <row r="545" spans="3:13">
      <c r="C545" s="25">
        <f t="shared" si="53"/>
        <v>486</v>
      </c>
      <c r="D545" s="26">
        <f t="shared" si="55"/>
        <v>0</v>
      </c>
      <c r="E545" s="27">
        <f t="shared" si="55"/>
        <v>0</v>
      </c>
      <c r="F545" s="27">
        <f t="shared" si="55"/>
        <v>0</v>
      </c>
      <c r="G545" s="27">
        <f t="shared" si="55"/>
        <v>0</v>
      </c>
      <c r="H545" s="27">
        <f t="shared" si="55"/>
        <v>0</v>
      </c>
      <c r="I545" s="27">
        <f t="shared" si="55"/>
        <v>0</v>
      </c>
      <c r="J545" s="27">
        <f t="shared" si="55"/>
        <v>0</v>
      </c>
      <c r="K545" s="27">
        <f t="shared" si="55"/>
        <v>0</v>
      </c>
      <c r="L545" s="27">
        <f t="shared" si="55"/>
        <v>0</v>
      </c>
      <c r="M545" s="28">
        <f t="shared" si="52"/>
        <v>-128.26723228964238</v>
      </c>
    </row>
    <row r="546" spans="3:13">
      <c r="C546" s="25">
        <f t="shared" si="53"/>
        <v>487</v>
      </c>
      <c r="D546" s="26">
        <f t="shared" si="55"/>
        <v>0</v>
      </c>
      <c r="E546" s="27">
        <f t="shared" si="55"/>
        <v>0</v>
      </c>
      <c r="F546" s="27">
        <f t="shared" si="55"/>
        <v>0</v>
      </c>
      <c r="G546" s="27">
        <f t="shared" si="55"/>
        <v>0</v>
      </c>
      <c r="H546" s="27">
        <f t="shared" si="55"/>
        <v>0</v>
      </c>
      <c r="I546" s="27">
        <f t="shared" si="55"/>
        <v>0</v>
      </c>
      <c r="J546" s="27">
        <f t="shared" si="55"/>
        <v>0</v>
      </c>
      <c r="K546" s="27">
        <f t="shared" si="55"/>
        <v>0</v>
      </c>
      <c r="L546" s="27">
        <f t="shared" si="55"/>
        <v>0</v>
      </c>
      <c r="M546" s="28">
        <f t="shared" si="52"/>
        <v>-129.5667339782882</v>
      </c>
    </row>
    <row r="547" spans="3:13">
      <c r="C547" s="25">
        <f t="shared" si="53"/>
        <v>488</v>
      </c>
      <c r="D547" s="26">
        <f t="shared" si="55"/>
        <v>0</v>
      </c>
      <c r="E547" s="27">
        <f t="shared" si="55"/>
        <v>0</v>
      </c>
      <c r="F547" s="27">
        <f t="shared" si="55"/>
        <v>0</v>
      </c>
      <c r="G547" s="27">
        <f t="shared" si="55"/>
        <v>0</v>
      </c>
      <c r="H547" s="27">
        <f t="shared" si="55"/>
        <v>0</v>
      </c>
      <c r="I547" s="27">
        <f t="shared" si="55"/>
        <v>0</v>
      </c>
      <c r="J547" s="27">
        <f t="shared" si="55"/>
        <v>0</v>
      </c>
      <c r="K547" s="27">
        <f t="shared" si="55"/>
        <v>0</v>
      </c>
      <c r="L547" s="27">
        <f t="shared" si="55"/>
        <v>0</v>
      </c>
      <c r="M547" s="28">
        <f t="shared" si="52"/>
        <v>-130.86890679065172</v>
      </c>
    </row>
    <row r="548" spans="3:13">
      <c r="C548" s="25">
        <f t="shared" si="53"/>
        <v>489</v>
      </c>
      <c r="D548" s="26">
        <f t="shared" si="55"/>
        <v>0</v>
      </c>
      <c r="E548" s="27">
        <f t="shared" si="55"/>
        <v>0</v>
      </c>
      <c r="F548" s="27">
        <f t="shared" si="55"/>
        <v>0</v>
      </c>
      <c r="G548" s="27">
        <f t="shared" si="55"/>
        <v>0</v>
      </c>
      <c r="H548" s="27">
        <f t="shared" si="55"/>
        <v>0</v>
      </c>
      <c r="I548" s="27">
        <f t="shared" si="55"/>
        <v>0</v>
      </c>
      <c r="J548" s="27">
        <f t="shared" si="55"/>
        <v>0</v>
      </c>
      <c r="K548" s="27">
        <f t="shared" si="55"/>
        <v>0</v>
      </c>
      <c r="L548" s="27">
        <f t="shared" si="55"/>
        <v>0</v>
      </c>
      <c r="M548" s="28">
        <f t="shared" si="52"/>
        <v>-132.17375072673286</v>
      </c>
    </row>
    <row r="549" spans="3:13">
      <c r="C549" s="25">
        <f t="shared" si="53"/>
        <v>490</v>
      </c>
      <c r="D549" s="26">
        <f t="shared" si="55"/>
        <v>0</v>
      </c>
      <c r="E549" s="27">
        <f t="shared" si="55"/>
        <v>0</v>
      </c>
      <c r="F549" s="27">
        <f t="shared" si="55"/>
        <v>0</v>
      </c>
      <c r="G549" s="27">
        <f t="shared" si="55"/>
        <v>0</v>
      </c>
      <c r="H549" s="27">
        <f t="shared" si="55"/>
        <v>0</v>
      </c>
      <c r="I549" s="27">
        <f t="shared" si="55"/>
        <v>0</v>
      </c>
      <c r="J549" s="27">
        <f t="shared" si="55"/>
        <v>0</v>
      </c>
      <c r="K549" s="27">
        <f t="shared" si="55"/>
        <v>0</v>
      </c>
      <c r="L549" s="27">
        <f t="shared" si="55"/>
        <v>0</v>
      </c>
      <c r="M549" s="28">
        <f t="shared" si="52"/>
        <v>-133.48126578653176</v>
      </c>
    </row>
    <row r="550" spans="3:13">
      <c r="C550" s="25">
        <f t="shared" si="53"/>
        <v>491</v>
      </c>
      <c r="D550" s="26">
        <f t="shared" si="55"/>
        <v>0</v>
      </c>
      <c r="E550" s="27">
        <f t="shared" si="55"/>
        <v>0</v>
      </c>
      <c r="F550" s="27">
        <f t="shared" si="55"/>
        <v>0</v>
      </c>
      <c r="G550" s="27">
        <f t="shared" si="55"/>
        <v>0</v>
      </c>
      <c r="H550" s="27">
        <f t="shared" si="55"/>
        <v>0</v>
      </c>
      <c r="I550" s="27">
        <f t="shared" si="55"/>
        <v>0</v>
      </c>
      <c r="J550" s="27">
        <f t="shared" si="55"/>
        <v>0</v>
      </c>
      <c r="K550" s="27">
        <f t="shared" si="55"/>
        <v>0</v>
      </c>
      <c r="L550" s="27">
        <f t="shared" si="55"/>
        <v>0</v>
      </c>
      <c r="M550" s="28">
        <f t="shared" si="52"/>
        <v>-134.79145197004823</v>
      </c>
    </row>
    <row r="551" spans="3:13">
      <c r="C551" s="25">
        <f t="shared" si="53"/>
        <v>492</v>
      </c>
      <c r="D551" s="26">
        <f t="shared" si="55"/>
        <v>0</v>
      </c>
      <c r="E551" s="27">
        <f t="shared" si="55"/>
        <v>0</v>
      </c>
      <c r="F551" s="27">
        <f t="shared" si="55"/>
        <v>0</v>
      </c>
      <c r="G551" s="27">
        <f t="shared" si="55"/>
        <v>0</v>
      </c>
      <c r="H551" s="27">
        <f t="shared" si="55"/>
        <v>0</v>
      </c>
      <c r="I551" s="27">
        <f t="shared" si="55"/>
        <v>0</v>
      </c>
      <c r="J551" s="27">
        <f t="shared" si="55"/>
        <v>0</v>
      </c>
      <c r="K551" s="27">
        <f t="shared" si="55"/>
        <v>0</v>
      </c>
      <c r="L551" s="27">
        <f t="shared" si="55"/>
        <v>0</v>
      </c>
      <c r="M551" s="28">
        <f t="shared" si="52"/>
        <v>-136.10430927728243</v>
      </c>
    </row>
    <row r="552" spans="3:13">
      <c r="C552" s="25">
        <f t="shared" si="53"/>
        <v>493</v>
      </c>
      <c r="D552" s="26">
        <f t="shared" si="55"/>
        <v>0</v>
      </c>
      <c r="E552" s="27">
        <f t="shared" si="55"/>
        <v>0</v>
      </c>
      <c r="F552" s="27">
        <f t="shared" si="55"/>
        <v>0</v>
      </c>
      <c r="G552" s="27">
        <f t="shared" si="55"/>
        <v>0</v>
      </c>
      <c r="H552" s="27">
        <f t="shared" si="55"/>
        <v>0</v>
      </c>
      <c r="I552" s="27">
        <f t="shared" si="55"/>
        <v>0</v>
      </c>
      <c r="J552" s="27">
        <f t="shared" si="55"/>
        <v>0</v>
      </c>
      <c r="K552" s="27">
        <f t="shared" si="55"/>
        <v>0</v>
      </c>
      <c r="L552" s="27">
        <f t="shared" si="55"/>
        <v>0</v>
      </c>
      <c r="M552" s="28">
        <f t="shared" si="52"/>
        <v>-137.41983770823427</v>
      </c>
    </row>
    <row r="553" spans="3:13">
      <c r="C553" s="25">
        <f t="shared" si="53"/>
        <v>494</v>
      </c>
      <c r="D553" s="26">
        <f t="shared" si="55"/>
        <v>0</v>
      </c>
      <c r="E553" s="27">
        <f t="shared" si="55"/>
        <v>0</v>
      </c>
      <c r="F553" s="27">
        <f t="shared" si="55"/>
        <v>0</v>
      </c>
      <c r="G553" s="27">
        <f t="shared" si="55"/>
        <v>0</v>
      </c>
      <c r="H553" s="27">
        <f t="shared" si="55"/>
        <v>0</v>
      </c>
      <c r="I553" s="27">
        <f t="shared" si="55"/>
        <v>0</v>
      </c>
      <c r="J553" s="27">
        <f t="shared" si="55"/>
        <v>0</v>
      </c>
      <c r="K553" s="27">
        <f t="shared" si="55"/>
        <v>0</v>
      </c>
      <c r="L553" s="27">
        <f t="shared" si="55"/>
        <v>0</v>
      </c>
      <c r="M553" s="28">
        <f t="shared" si="52"/>
        <v>-138.73803726290382</v>
      </c>
    </row>
    <row r="554" spans="3:13">
      <c r="C554" s="25">
        <f t="shared" si="53"/>
        <v>495</v>
      </c>
      <c r="D554" s="26">
        <f t="shared" si="55"/>
        <v>0</v>
      </c>
      <c r="E554" s="27">
        <f t="shared" si="55"/>
        <v>0</v>
      </c>
      <c r="F554" s="27">
        <f t="shared" si="55"/>
        <v>0</v>
      </c>
      <c r="G554" s="27">
        <f t="shared" si="55"/>
        <v>0</v>
      </c>
      <c r="H554" s="27">
        <f t="shared" si="55"/>
        <v>0</v>
      </c>
      <c r="I554" s="27">
        <f t="shared" si="55"/>
        <v>0</v>
      </c>
      <c r="J554" s="27">
        <f t="shared" si="55"/>
        <v>0</v>
      </c>
      <c r="K554" s="27">
        <f t="shared" si="55"/>
        <v>0</v>
      </c>
      <c r="L554" s="27">
        <f t="shared" si="55"/>
        <v>0</v>
      </c>
      <c r="M554" s="28">
        <f t="shared" si="52"/>
        <v>-140.05890794129104</v>
      </c>
    </row>
    <row r="555" spans="3:13">
      <c r="C555" s="25">
        <f t="shared" si="53"/>
        <v>496</v>
      </c>
      <c r="D555" s="26">
        <f t="shared" ref="D555:L570" si="56">IF($C555*TAN(D$58)-0.5*9.81*$C555^2/($C$6*COS(D$58))^2&lt;0,0,$C555*TAN(D$58)-0.5*9.81*$C555^2/($C$6*COS(D$58))^2)</f>
        <v>0</v>
      </c>
      <c r="E555" s="27">
        <f t="shared" si="56"/>
        <v>0</v>
      </c>
      <c r="F555" s="27">
        <f t="shared" si="56"/>
        <v>0</v>
      </c>
      <c r="G555" s="27">
        <f t="shared" si="56"/>
        <v>0</v>
      </c>
      <c r="H555" s="27">
        <f t="shared" si="56"/>
        <v>0</v>
      </c>
      <c r="I555" s="27">
        <f t="shared" si="56"/>
        <v>0</v>
      </c>
      <c r="J555" s="27">
        <f t="shared" si="56"/>
        <v>0</v>
      </c>
      <c r="K555" s="27">
        <f t="shared" si="56"/>
        <v>0</v>
      </c>
      <c r="L555" s="27">
        <f t="shared" si="56"/>
        <v>0</v>
      </c>
      <c r="M555" s="28">
        <f t="shared" si="52"/>
        <v>-141.38244974339588</v>
      </c>
    </row>
    <row r="556" spans="3:13">
      <c r="C556" s="25">
        <f t="shared" si="53"/>
        <v>497</v>
      </c>
      <c r="D556" s="26">
        <f t="shared" si="56"/>
        <v>0</v>
      </c>
      <c r="E556" s="27">
        <f t="shared" si="56"/>
        <v>0</v>
      </c>
      <c r="F556" s="27">
        <f t="shared" si="56"/>
        <v>0</v>
      </c>
      <c r="G556" s="27">
        <f t="shared" si="56"/>
        <v>0</v>
      </c>
      <c r="H556" s="27">
        <f t="shared" si="56"/>
        <v>0</v>
      </c>
      <c r="I556" s="27">
        <f t="shared" si="56"/>
        <v>0</v>
      </c>
      <c r="J556" s="27">
        <f t="shared" si="56"/>
        <v>0</v>
      </c>
      <c r="K556" s="27">
        <f t="shared" si="56"/>
        <v>0</v>
      </c>
      <c r="L556" s="27">
        <f t="shared" si="56"/>
        <v>0</v>
      </c>
      <c r="M556" s="28">
        <f t="shared" si="52"/>
        <v>-142.70866266921837</v>
      </c>
    </row>
    <row r="557" spans="3:13">
      <c r="C557" s="25">
        <f t="shared" si="53"/>
        <v>498</v>
      </c>
      <c r="D557" s="26">
        <f t="shared" si="56"/>
        <v>0</v>
      </c>
      <c r="E557" s="27">
        <f t="shared" si="56"/>
        <v>0</v>
      </c>
      <c r="F557" s="27">
        <f t="shared" si="56"/>
        <v>0</v>
      </c>
      <c r="G557" s="27">
        <f t="shared" si="56"/>
        <v>0</v>
      </c>
      <c r="H557" s="27">
        <f t="shared" si="56"/>
        <v>0</v>
      </c>
      <c r="I557" s="27">
        <f t="shared" si="56"/>
        <v>0</v>
      </c>
      <c r="J557" s="27">
        <f t="shared" si="56"/>
        <v>0</v>
      </c>
      <c r="K557" s="27">
        <f t="shared" si="56"/>
        <v>0</v>
      </c>
      <c r="L557" s="27">
        <f t="shared" si="56"/>
        <v>0</v>
      </c>
      <c r="M557" s="28">
        <f t="shared" si="52"/>
        <v>-144.03754671875859</v>
      </c>
    </row>
    <row r="558" spans="3:13">
      <c r="C558" s="25">
        <f t="shared" si="53"/>
        <v>499</v>
      </c>
      <c r="D558" s="26">
        <f t="shared" si="56"/>
        <v>0</v>
      </c>
      <c r="E558" s="27">
        <f t="shared" si="56"/>
        <v>0</v>
      </c>
      <c r="F558" s="27">
        <f t="shared" si="56"/>
        <v>0</v>
      </c>
      <c r="G558" s="27">
        <f t="shared" si="56"/>
        <v>0</v>
      </c>
      <c r="H558" s="27">
        <f t="shared" si="56"/>
        <v>0</v>
      </c>
      <c r="I558" s="27">
        <f t="shared" si="56"/>
        <v>0</v>
      </c>
      <c r="J558" s="27">
        <f t="shared" si="56"/>
        <v>0</v>
      </c>
      <c r="K558" s="27">
        <f t="shared" si="56"/>
        <v>0</v>
      </c>
      <c r="L558" s="27">
        <f t="shared" si="56"/>
        <v>0</v>
      </c>
      <c r="M558" s="28">
        <f t="shared" si="52"/>
        <v>-145.36910189201646</v>
      </c>
    </row>
    <row r="559" spans="3:13">
      <c r="C559" s="25">
        <f t="shared" si="53"/>
        <v>500</v>
      </c>
      <c r="D559" s="26">
        <f t="shared" si="56"/>
        <v>0</v>
      </c>
      <c r="E559" s="27">
        <f t="shared" si="56"/>
        <v>0</v>
      </c>
      <c r="F559" s="27">
        <f t="shared" si="56"/>
        <v>0</v>
      </c>
      <c r="G559" s="27">
        <f t="shared" si="56"/>
        <v>0</v>
      </c>
      <c r="H559" s="27">
        <f t="shared" si="56"/>
        <v>0</v>
      </c>
      <c r="I559" s="27">
        <f t="shared" si="56"/>
        <v>0</v>
      </c>
      <c r="J559" s="27">
        <f t="shared" si="56"/>
        <v>0</v>
      </c>
      <c r="K559" s="27">
        <f t="shared" si="56"/>
        <v>0</v>
      </c>
      <c r="L559" s="27">
        <f t="shared" si="56"/>
        <v>0</v>
      </c>
      <c r="M559" s="28">
        <f t="shared" si="52"/>
        <v>-146.703328188992</v>
      </c>
    </row>
    <row r="560" spans="3:13">
      <c r="C560" s="25">
        <f t="shared" si="53"/>
        <v>501</v>
      </c>
      <c r="D560" s="26">
        <f t="shared" si="56"/>
        <v>0</v>
      </c>
      <c r="E560" s="27">
        <f t="shared" si="56"/>
        <v>0</v>
      </c>
      <c r="F560" s="27">
        <f t="shared" si="56"/>
        <v>0</v>
      </c>
      <c r="G560" s="27">
        <f t="shared" si="56"/>
        <v>0</v>
      </c>
      <c r="H560" s="27">
        <f t="shared" si="56"/>
        <v>0</v>
      </c>
      <c r="I560" s="27">
        <f t="shared" si="56"/>
        <v>0</v>
      </c>
      <c r="J560" s="27">
        <f t="shared" si="56"/>
        <v>0</v>
      </c>
      <c r="K560" s="27">
        <f t="shared" si="56"/>
        <v>0</v>
      </c>
      <c r="L560" s="27">
        <f t="shared" si="56"/>
        <v>0</v>
      </c>
      <c r="M560" s="28">
        <f t="shared" si="52"/>
        <v>-148.04022560968517</v>
      </c>
    </row>
    <row r="561" spans="3:13">
      <c r="C561" s="25">
        <f t="shared" si="53"/>
        <v>502</v>
      </c>
      <c r="D561" s="26">
        <f t="shared" si="56"/>
        <v>0</v>
      </c>
      <c r="E561" s="27">
        <f t="shared" si="56"/>
        <v>0</v>
      </c>
      <c r="F561" s="27">
        <f t="shared" si="56"/>
        <v>0</v>
      </c>
      <c r="G561" s="27">
        <f t="shared" si="56"/>
        <v>0</v>
      </c>
      <c r="H561" s="27">
        <f t="shared" si="56"/>
        <v>0</v>
      </c>
      <c r="I561" s="27">
        <f t="shared" si="56"/>
        <v>0</v>
      </c>
      <c r="J561" s="27">
        <f t="shared" si="56"/>
        <v>0</v>
      </c>
      <c r="K561" s="27">
        <f t="shared" si="56"/>
        <v>0</v>
      </c>
      <c r="L561" s="27">
        <f t="shared" si="56"/>
        <v>0</v>
      </c>
      <c r="M561" s="28">
        <f t="shared" si="52"/>
        <v>-149.37979415409603</v>
      </c>
    </row>
    <row r="562" spans="3:13">
      <c r="C562" s="25">
        <f t="shared" si="53"/>
        <v>503</v>
      </c>
      <c r="D562" s="26">
        <f t="shared" si="56"/>
        <v>0</v>
      </c>
      <c r="E562" s="27">
        <f t="shared" si="56"/>
        <v>0</v>
      </c>
      <c r="F562" s="27">
        <f t="shared" si="56"/>
        <v>0</v>
      </c>
      <c r="G562" s="27">
        <f t="shared" si="56"/>
        <v>0</v>
      </c>
      <c r="H562" s="27">
        <f t="shared" si="56"/>
        <v>0</v>
      </c>
      <c r="I562" s="27">
        <f t="shared" si="56"/>
        <v>0</v>
      </c>
      <c r="J562" s="27">
        <f t="shared" si="56"/>
        <v>0</v>
      </c>
      <c r="K562" s="27">
        <f t="shared" si="56"/>
        <v>0</v>
      </c>
      <c r="L562" s="27">
        <f t="shared" si="56"/>
        <v>0</v>
      </c>
      <c r="M562" s="28">
        <f t="shared" si="52"/>
        <v>-150.7220338222246</v>
      </c>
    </row>
    <row r="563" spans="3:13">
      <c r="C563" s="25">
        <f t="shared" si="53"/>
        <v>504</v>
      </c>
      <c r="D563" s="26">
        <f t="shared" si="56"/>
        <v>0</v>
      </c>
      <c r="E563" s="27">
        <f t="shared" si="56"/>
        <v>0</v>
      </c>
      <c r="F563" s="27">
        <f t="shared" si="56"/>
        <v>0</v>
      </c>
      <c r="G563" s="27">
        <f t="shared" si="56"/>
        <v>0</v>
      </c>
      <c r="H563" s="27">
        <f t="shared" si="56"/>
        <v>0</v>
      </c>
      <c r="I563" s="27">
        <f t="shared" si="56"/>
        <v>0</v>
      </c>
      <c r="J563" s="27">
        <f t="shared" si="56"/>
        <v>0</v>
      </c>
      <c r="K563" s="27">
        <f t="shared" si="56"/>
        <v>0</v>
      </c>
      <c r="L563" s="27">
        <f t="shared" si="56"/>
        <v>0</v>
      </c>
      <c r="M563" s="28">
        <f t="shared" si="52"/>
        <v>-152.06694461407079</v>
      </c>
    </row>
    <row r="564" spans="3:13">
      <c r="C564" s="25">
        <f t="shared" si="53"/>
        <v>505</v>
      </c>
      <c r="D564" s="26">
        <f t="shared" si="56"/>
        <v>0</v>
      </c>
      <c r="E564" s="27">
        <f t="shared" si="56"/>
        <v>0</v>
      </c>
      <c r="F564" s="27">
        <f t="shared" si="56"/>
        <v>0</v>
      </c>
      <c r="G564" s="27">
        <f t="shared" si="56"/>
        <v>0</v>
      </c>
      <c r="H564" s="27">
        <f t="shared" si="56"/>
        <v>0</v>
      </c>
      <c r="I564" s="27">
        <f t="shared" si="56"/>
        <v>0</v>
      </c>
      <c r="J564" s="27">
        <f t="shared" si="56"/>
        <v>0</v>
      </c>
      <c r="K564" s="27">
        <f t="shared" si="56"/>
        <v>0</v>
      </c>
      <c r="L564" s="27">
        <f t="shared" si="56"/>
        <v>0</v>
      </c>
      <c r="M564" s="28">
        <f t="shared" si="52"/>
        <v>-153.41452652963471</v>
      </c>
    </row>
    <row r="565" spans="3:13">
      <c r="C565" s="25">
        <f t="shared" si="53"/>
        <v>506</v>
      </c>
      <c r="D565" s="26">
        <f t="shared" si="56"/>
        <v>0</v>
      </c>
      <c r="E565" s="27">
        <f t="shared" si="56"/>
        <v>0</v>
      </c>
      <c r="F565" s="27">
        <f t="shared" si="56"/>
        <v>0</v>
      </c>
      <c r="G565" s="27">
        <f t="shared" si="56"/>
        <v>0</v>
      </c>
      <c r="H565" s="27">
        <f t="shared" si="56"/>
        <v>0</v>
      </c>
      <c r="I565" s="27">
        <f t="shared" si="56"/>
        <v>0</v>
      </c>
      <c r="J565" s="27">
        <f t="shared" si="56"/>
        <v>0</v>
      </c>
      <c r="K565" s="27">
        <f t="shared" si="56"/>
        <v>0</v>
      </c>
      <c r="L565" s="27">
        <f t="shared" si="56"/>
        <v>0</v>
      </c>
      <c r="M565" s="28">
        <f t="shared" si="52"/>
        <v>-154.76477956891625</v>
      </c>
    </row>
    <row r="566" spans="3:13">
      <c r="C566" s="25">
        <f t="shared" si="53"/>
        <v>507</v>
      </c>
      <c r="D566" s="26">
        <f t="shared" si="56"/>
        <v>0</v>
      </c>
      <c r="E566" s="27">
        <f t="shared" si="56"/>
        <v>0</v>
      </c>
      <c r="F566" s="27">
        <f t="shared" si="56"/>
        <v>0</v>
      </c>
      <c r="G566" s="27">
        <f t="shared" si="56"/>
        <v>0</v>
      </c>
      <c r="H566" s="27">
        <f t="shared" si="56"/>
        <v>0</v>
      </c>
      <c r="I566" s="27">
        <f t="shared" si="56"/>
        <v>0</v>
      </c>
      <c r="J566" s="27">
        <f t="shared" si="56"/>
        <v>0</v>
      </c>
      <c r="K566" s="27">
        <f t="shared" si="56"/>
        <v>0</v>
      </c>
      <c r="L566" s="27">
        <f t="shared" si="56"/>
        <v>0</v>
      </c>
      <c r="M566" s="28">
        <f t="shared" si="52"/>
        <v>-156.11770373191547</v>
      </c>
    </row>
    <row r="567" spans="3:13">
      <c r="C567" s="25">
        <f t="shared" si="53"/>
        <v>508</v>
      </c>
      <c r="D567" s="26">
        <f t="shared" si="56"/>
        <v>0</v>
      </c>
      <c r="E567" s="27">
        <f t="shared" si="56"/>
        <v>0</v>
      </c>
      <c r="F567" s="27">
        <f t="shared" si="56"/>
        <v>0</v>
      </c>
      <c r="G567" s="27">
        <f t="shared" si="56"/>
        <v>0</v>
      </c>
      <c r="H567" s="27">
        <f t="shared" si="56"/>
        <v>0</v>
      </c>
      <c r="I567" s="27">
        <f t="shared" si="56"/>
        <v>0</v>
      </c>
      <c r="J567" s="27">
        <f t="shared" si="56"/>
        <v>0</v>
      </c>
      <c r="K567" s="27">
        <f t="shared" si="56"/>
        <v>0</v>
      </c>
      <c r="L567" s="27">
        <f t="shared" si="56"/>
        <v>0</v>
      </c>
      <c r="M567" s="28">
        <f t="shared" si="52"/>
        <v>-157.47329901863236</v>
      </c>
    </row>
    <row r="568" spans="3:13">
      <c r="C568" s="25">
        <f t="shared" si="53"/>
        <v>509</v>
      </c>
      <c r="D568" s="26">
        <f t="shared" si="56"/>
        <v>0</v>
      </c>
      <c r="E568" s="27">
        <f t="shared" si="56"/>
        <v>0</v>
      </c>
      <c r="F568" s="27">
        <f t="shared" si="56"/>
        <v>0</v>
      </c>
      <c r="G568" s="27">
        <f t="shared" si="56"/>
        <v>0</v>
      </c>
      <c r="H568" s="27">
        <f t="shared" si="56"/>
        <v>0</v>
      </c>
      <c r="I568" s="27">
        <f t="shared" si="56"/>
        <v>0</v>
      </c>
      <c r="J568" s="27">
        <f t="shared" si="56"/>
        <v>0</v>
      </c>
      <c r="K568" s="27">
        <f t="shared" si="56"/>
        <v>0</v>
      </c>
      <c r="L568" s="27">
        <f t="shared" si="56"/>
        <v>0</v>
      </c>
      <c r="M568" s="28">
        <f t="shared" si="52"/>
        <v>-158.8315654290669</v>
      </c>
    </row>
    <row r="569" spans="3:13">
      <c r="C569" s="25">
        <f t="shared" si="53"/>
        <v>510</v>
      </c>
      <c r="D569" s="26">
        <f t="shared" si="56"/>
        <v>0</v>
      </c>
      <c r="E569" s="27">
        <f t="shared" si="56"/>
        <v>0</v>
      </c>
      <c r="F569" s="27">
        <f t="shared" si="56"/>
        <v>0</v>
      </c>
      <c r="G569" s="27">
        <f t="shared" si="56"/>
        <v>0</v>
      </c>
      <c r="H569" s="27">
        <f t="shared" si="56"/>
        <v>0</v>
      </c>
      <c r="I569" s="27">
        <f t="shared" si="56"/>
        <v>0</v>
      </c>
      <c r="J569" s="27">
        <f t="shared" si="56"/>
        <v>0</v>
      </c>
      <c r="K569" s="27">
        <f t="shared" si="56"/>
        <v>0</v>
      </c>
      <c r="L569" s="27">
        <f t="shared" si="56"/>
        <v>0</v>
      </c>
      <c r="M569" s="28">
        <f t="shared" si="52"/>
        <v>-160.19250296321914</v>
      </c>
    </row>
    <row r="570" spans="3:13">
      <c r="C570" s="25">
        <f t="shared" si="53"/>
        <v>511</v>
      </c>
      <c r="D570" s="26">
        <f t="shared" si="56"/>
        <v>0</v>
      </c>
      <c r="E570" s="27">
        <f t="shared" si="56"/>
        <v>0</v>
      </c>
      <c r="F570" s="27">
        <f t="shared" si="56"/>
        <v>0</v>
      </c>
      <c r="G570" s="27">
        <f t="shared" si="56"/>
        <v>0</v>
      </c>
      <c r="H570" s="27">
        <f t="shared" si="56"/>
        <v>0</v>
      </c>
      <c r="I570" s="27">
        <f t="shared" si="56"/>
        <v>0</v>
      </c>
      <c r="J570" s="27">
        <f t="shared" si="56"/>
        <v>0</v>
      </c>
      <c r="K570" s="27">
        <f t="shared" si="56"/>
        <v>0</v>
      </c>
      <c r="L570" s="27">
        <f t="shared" si="56"/>
        <v>0</v>
      </c>
      <c r="M570" s="28">
        <f t="shared" si="52"/>
        <v>-161.55611162108903</v>
      </c>
    </row>
    <row r="571" spans="3:13">
      <c r="C571" s="25">
        <f t="shared" si="53"/>
        <v>512</v>
      </c>
      <c r="D571" s="26">
        <f t="shared" ref="D571:L586" si="57">IF($C571*TAN(D$58)-0.5*9.81*$C571^2/($C$6*COS(D$58))^2&lt;0,0,$C571*TAN(D$58)-0.5*9.81*$C571^2/($C$6*COS(D$58))^2)</f>
        <v>0</v>
      </c>
      <c r="E571" s="27">
        <f t="shared" si="57"/>
        <v>0</v>
      </c>
      <c r="F571" s="27">
        <f t="shared" si="57"/>
        <v>0</v>
      </c>
      <c r="G571" s="27">
        <f t="shared" si="57"/>
        <v>0</v>
      </c>
      <c r="H571" s="27">
        <f t="shared" si="57"/>
        <v>0</v>
      </c>
      <c r="I571" s="27">
        <f t="shared" si="57"/>
        <v>0</v>
      </c>
      <c r="J571" s="27">
        <f t="shared" si="57"/>
        <v>0</v>
      </c>
      <c r="K571" s="27">
        <f t="shared" si="57"/>
        <v>0</v>
      </c>
      <c r="L571" s="27">
        <f t="shared" si="57"/>
        <v>0</v>
      </c>
      <c r="M571" s="28">
        <f t="shared" si="52"/>
        <v>-162.92239140267657</v>
      </c>
    </row>
    <row r="572" spans="3:13">
      <c r="C572" s="25">
        <f t="shared" si="53"/>
        <v>513</v>
      </c>
      <c r="D572" s="26">
        <f t="shared" si="57"/>
        <v>0</v>
      </c>
      <c r="E572" s="27">
        <f t="shared" si="57"/>
        <v>0</v>
      </c>
      <c r="F572" s="27">
        <f t="shared" si="57"/>
        <v>0</v>
      </c>
      <c r="G572" s="27">
        <f t="shared" si="57"/>
        <v>0</v>
      </c>
      <c r="H572" s="27">
        <f t="shared" si="57"/>
        <v>0</v>
      </c>
      <c r="I572" s="27">
        <f t="shared" si="57"/>
        <v>0</v>
      </c>
      <c r="J572" s="27">
        <f t="shared" si="57"/>
        <v>0</v>
      </c>
      <c r="K572" s="27">
        <f t="shared" si="57"/>
        <v>0</v>
      </c>
      <c r="L572" s="27">
        <f t="shared" si="57"/>
        <v>0</v>
      </c>
      <c r="M572" s="28">
        <f t="shared" ref="M572:M635" si="58">($C$6^4-9.81^2*C572^2)/(2*9.81*$C$6^2)</f>
        <v>-164.29134230798181</v>
      </c>
    </row>
    <row r="573" spans="3:13">
      <c r="C573" s="25">
        <f t="shared" ref="C573:C636" si="59">C572+1</f>
        <v>514</v>
      </c>
      <c r="D573" s="26">
        <f t="shared" si="57"/>
        <v>0</v>
      </c>
      <c r="E573" s="27">
        <f t="shared" si="57"/>
        <v>0</v>
      </c>
      <c r="F573" s="27">
        <f t="shared" si="57"/>
        <v>0</v>
      </c>
      <c r="G573" s="27">
        <f t="shared" si="57"/>
        <v>0</v>
      </c>
      <c r="H573" s="27">
        <f t="shared" si="57"/>
        <v>0</v>
      </c>
      <c r="I573" s="27">
        <f t="shared" si="57"/>
        <v>0</v>
      </c>
      <c r="J573" s="27">
        <f t="shared" si="57"/>
        <v>0</v>
      </c>
      <c r="K573" s="27">
        <f t="shared" si="57"/>
        <v>0</v>
      </c>
      <c r="L573" s="27">
        <f t="shared" si="57"/>
        <v>0</v>
      </c>
      <c r="M573" s="28">
        <f t="shared" si="58"/>
        <v>-165.66296433700469</v>
      </c>
    </row>
    <row r="574" spans="3:13">
      <c r="C574" s="25">
        <f t="shared" si="59"/>
        <v>515</v>
      </c>
      <c r="D574" s="26">
        <f t="shared" si="57"/>
        <v>0</v>
      </c>
      <c r="E574" s="27">
        <f t="shared" si="57"/>
        <v>0</v>
      </c>
      <c r="F574" s="27">
        <f t="shared" si="57"/>
        <v>0</v>
      </c>
      <c r="G574" s="27">
        <f t="shared" si="57"/>
        <v>0</v>
      </c>
      <c r="H574" s="27">
        <f t="shared" si="57"/>
        <v>0</v>
      </c>
      <c r="I574" s="27">
        <f t="shared" si="57"/>
        <v>0</v>
      </c>
      <c r="J574" s="27">
        <f t="shared" si="57"/>
        <v>0</v>
      </c>
      <c r="K574" s="27">
        <f t="shared" si="57"/>
        <v>0</v>
      </c>
      <c r="L574" s="27">
        <f t="shared" si="57"/>
        <v>0</v>
      </c>
      <c r="M574" s="28">
        <f t="shared" si="58"/>
        <v>-167.03725748974526</v>
      </c>
    </row>
    <row r="575" spans="3:13">
      <c r="C575" s="25">
        <f t="shared" si="59"/>
        <v>516</v>
      </c>
      <c r="D575" s="26">
        <f t="shared" si="57"/>
        <v>0</v>
      </c>
      <c r="E575" s="27">
        <f t="shared" si="57"/>
        <v>0</v>
      </c>
      <c r="F575" s="27">
        <f t="shared" si="57"/>
        <v>0</v>
      </c>
      <c r="G575" s="27">
        <f t="shared" si="57"/>
        <v>0</v>
      </c>
      <c r="H575" s="27">
        <f t="shared" si="57"/>
        <v>0</v>
      </c>
      <c r="I575" s="27">
        <f t="shared" si="57"/>
        <v>0</v>
      </c>
      <c r="J575" s="27">
        <f t="shared" si="57"/>
        <v>0</v>
      </c>
      <c r="K575" s="27">
        <f t="shared" si="57"/>
        <v>0</v>
      </c>
      <c r="L575" s="27">
        <f t="shared" si="57"/>
        <v>0</v>
      </c>
      <c r="M575" s="28">
        <f t="shared" si="58"/>
        <v>-168.4142217662035</v>
      </c>
    </row>
    <row r="576" spans="3:13">
      <c r="C576" s="25">
        <f t="shared" si="59"/>
        <v>517</v>
      </c>
      <c r="D576" s="26">
        <f t="shared" si="57"/>
        <v>0</v>
      </c>
      <c r="E576" s="27">
        <f t="shared" si="57"/>
        <v>0</v>
      </c>
      <c r="F576" s="27">
        <f t="shared" si="57"/>
        <v>0</v>
      </c>
      <c r="G576" s="27">
        <f t="shared" si="57"/>
        <v>0</v>
      </c>
      <c r="H576" s="27">
        <f t="shared" si="57"/>
        <v>0</v>
      </c>
      <c r="I576" s="27">
        <f t="shared" si="57"/>
        <v>0</v>
      </c>
      <c r="J576" s="27">
        <f t="shared" si="57"/>
        <v>0</v>
      </c>
      <c r="K576" s="27">
        <f t="shared" si="57"/>
        <v>0</v>
      </c>
      <c r="L576" s="27">
        <f t="shared" si="57"/>
        <v>0</v>
      </c>
      <c r="M576" s="28">
        <f t="shared" si="58"/>
        <v>-169.79385716637935</v>
      </c>
    </row>
    <row r="577" spans="3:13">
      <c r="C577" s="25">
        <f t="shared" si="59"/>
        <v>518</v>
      </c>
      <c r="D577" s="26">
        <f t="shared" si="57"/>
        <v>0</v>
      </c>
      <c r="E577" s="27">
        <f t="shared" si="57"/>
        <v>0</v>
      </c>
      <c r="F577" s="27">
        <f t="shared" si="57"/>
        <v>0</v>
      </c>
      <c r="G577" s="27">
        <f t="shared" si="57"/>
        <v>0</v>
      </c>
      <c r="H577" s="27">
        <f t="shared" si="57"/>
        <v>0</v>
      </c>
      <c r="I577" s="27">
        <f t="shared" si="57"/>
        <v>0</v>
      </c>
      <c r="J577" s="27">
        <f t="shared" si="57"/>
        <v>0</v>
      </c>
      <c r="K577" s="27">
        <f t="shared" si="57"/>
        <v>0</v>
      </c>
      <c r="L577" s="27">
        <f t="shared" si="57"/>
        <v>0</v>
      </c>
      <c r="M577" s="28">
        <f t="shared" si="58"/>
        <v>-171.17616369027297</v>
      </c>
    </row>
    <row r="578" spans="3:13">
      <c r="C578" s="25">
        <f t="shared" si="59"/>
        <v>519</v>
      </c>
      <c r="D578" s="26">
        <f t="shared" si="57"/>
        <v>0</v>
      </c>
      <c r="E578" s="27">
        <f t="shared" si="57"/>
        <v>0</v>
      </c>
      <c r="F578" s="27">
        <f t="shared" si="57"/>
        <v>0</v>
      </c>
      <c r="G578" s="27">
        <f t="shared" si="57"/>
        <v>0</v>
      </c>
      <c r="H578" s="27">
        <f t="shared" si="57"/>
        <v>0</v>
      </c>
      <c r="I578" s="27">
        <f t="shared" si="57"/>
        <v>0</v>
      </c>
      <c r="J578" s="27">
        <f t="shared" si="57"/>
        <v>0</v>
      </c>
      <c r="K578" s="27">
        <f t="shared" si="57"/>
        <v>0</v>
      </c>
      <c r="L578" s="27">
        <f t="shared" si="57"/>
        <v>0</v>
      </c>
      <c r="M578" s="28">
        <f t="shared" si="58"/>
        <v>-172.56114133788418</v>
      </c>
    </row>
    <row r="579" spans="3:13">
      <c r="C579" s="25">
        <f t="shared" si="59"/>
        <v>520</v>
      </c>
      <c r="D579" s="26">
        <f t="shared" si="57"/>
        <v>0</v>
      </c>
      <c r="E579" s="27">
        <f t="shared" si="57"/>
        <v>0</v>
      </c>
      <c r="F579" s="27">
        <f t="shared" si="57"/>
        <v>0</v>
      </c>
      <c r="G579" s="27">
        <f t="shared" si="57"/>
        <v>0</v>
      </c>
      <c r="H579" s="27">
        <f t="shared" si="57"/>
        <v>0</v>
      </c>
      <c r="I579" s="27">
        <f t="shared" si="57"/>
        <v>0</v>
      </c>
      <c r="J579" s="27">
        <f t="shared" si="57"/>
        <v>0</v>
      </c>
      <c r="K579" s="27">
        <f t="shared" si="57"/>
        <v>0</v>
      </c>
      <c r="L579" s="27">
        <f t="shared" si="57"/>
        <v>0</v>
      </c>
      <c r="M579" s="28">
        <f t="shared" si="58"/>
        <v>-173.94879010921309</v>
      </c>
    </row>
    <row r="580" spans="3:13">
      <c r="C580" s="25">
        <f t="shared" si="59"/>
        <v>521</v>
      </c>
      <c r="D580" s="26">
        <f t="shared" si="57"/>
        <v>0</v>
      </c>
      <c r="E580" s="27">
        <f t="shared" si="57"/>
        <v>0</v>
      </c>
      <c r="F580" s="27">
        <f t="shared" si="57"/>
        <v>0</v>
      </c>
      <c r="G580" s="27">
        <f t="shared" si="57"/>
        <v>0</v>
      </c>
      <c r="H580" s="27">
        <f t="shared" si="57"/>
        <v>0</v>
      </c>
      <c r="I580" s="27">
        <f t="shared" si="57"/>
        <v>0</v>
      </c>
      <c r="J580" s="27">
        <f t="shared" si="57"/>
        <v>0</v>
      </c>
      <c r="K580" s="27">
        <f t="shared" si="57"/>
        <v>0</v>
      </c>
      <c r="L580" s="27">
        <f t="shared" si="57"/>
        <v>0</v>
      </c>
      <c r="M580" s="28">
        <f t="shared" si="58"/>
        <v>-175.33911000425965</v>
      </c>
    </row>
    <row r="581" spans="3:13">
      <c r="C581" s="25">
        <f t="shared" si="59"/>
        <v>522</v>
      </c>
      <c r="D581" s="26">
        <f t="shared" si="57"/>
        <v>0</v>
      </c>
      <c r="E581" s="27">
        <f t="shared" si="57"/>
        <v>0</v>
      </c>
      <c r="F581" s="27">
        <f t="shared" si="57"/>
        <v>0</v>
      </c>
      <c r="G581" s="27">
        <f t="shared" si="57"/>
        <v>0</v>
      </c>
      <c r="H581" s="27">
        <f t="shared" si="57"/>
        <v>0</v>
      </c>
      <c r="I581" s="27">
        <f t="shared" si="57"/>
        <v>0</v>
      </c>
      <c r="J581" s="27">
        <f t="shared" si="57"/>
        <v>0</v>
      </c>
      <c r="K581" s="27">
        <f t="shared" si="57"/>
        <v>0</v>
      </c>
      <c r="L581" s="27">
        <f t="shared" si="57"/>
        <v>0</v>
      </c>
      <c r="M581" s="28">
        <f t="shared" si="58"/>
        <v>-176.73210102302394</v>
      </c>
    </row>
    <row r="582" spans="3:13">
      <c r="C582" s="25">
        <f t="shared" si="59"/>
        <v>523</v>
      </c>
      <c r="D582" s="26">
        <f t="shared" si="57"/>
        <v>0</v>
      </c>
      <c r="E582" s="27">
        <f t="shared" si="57"/>
        <v>0</v>
      </c>
      <c r="F582" s="27">
        <f t="shared" si="57"/>
        <v>0</v>
      </c>
      <c r="G582" s="27">
        <f t="shared" si="57"/>
        <v>0</v>
      </c>
      <c r="H582" s="27">
        <f t="shared" si="57"/>
        <v>0</v>
      </c>
      <c r="I582" s="27">
        <f t="shared" si="57"/>
        <v>0</v>
      </c>
      <c r="J582" s="27">
        <f t="shared" si="57"/>
        <v>0</v>
      </c>
      <c r="K582" s="27">
        <f t="shared" si="57"/>
        <v>0</v>
      </c>
      <c r="L582" s="27">
        <f t="shared" si="57"/>
        <v>0</v>
      </c>
      <c r="M582" s="28">
        <f t="shared" si="58"/>
        <v>-178.12776316550585</v>
      </c>
    </row>
    <row r="583" spans="3:13">
      <c r="C583" s="25">
        <f t="shared" si="59"/>
        <v>524</v>
      </c>
      <c r="D583" s="26">
        <f t="shared" si="57"/>
        <v>0</v>
      </c>
      <c r="E583" s="27">
        <f t="shared" si="57"/>
        <v>0</v>
      </c>
      <c r="F583" s="27">
        <f t="shared" si="57"/>
        <v>0</v>
      </c>
      <c r="G583" s="27">
        <f t="shared" si="57"/>
        <v>0</v>
      </c>
      <c r="H583" s="27">
        <f t="shared" si="57"/>
        <v>0</v>
      </c>
      <c r="I583" s="27">
        <f t="shared" si="57"/>
        <v>0</v>
      </c>
      <c r="J583" s="27">
        <f t="shared" si="57"/>
        <v>0</v>
      </c>
      <c r="K583" s="27">
        <f t="shared" si="57"/>
        <v>0</v>
      </c>
      <c r="L583" s="27">
        <f t="shared" si="57"/>
        <v>0</v>
      </c>
      <c r="M583" s="28">
        <f t="shared" si="58"/>
        <v>-179.52609643170544</v>
      </c>
    </row>
    <row r="584" spans="3:13">
      <c r="C584" s="25">
        <f t="shared" si="59"/>
        <v>525</v>
      </c>
      <c r="D584" s="26">
        <f t="shared" si="57"/>
        <v>0</v>
      </c>
      <c r="E584" s="27">
        <f t="shared" si="57"/>
        <v>0</v>
      </c>
      <c r="F584" s="27">
        <f t="shared" si="57"/>
        <v>0</v>
      </c>
      <c r="G584" s="27">
        <f t="shared" si="57"/>
        <v>0</v>
      </c>
      <c r="H584" s="27">
        <f t="shared" si="57"/>
        <v>0</v>
      </c>
      <c r="I584" s="27">
        <f t="shared" si="57"/>
        <v>0</v>
      </c>
      <c r="J584" s="27">
        <f t="shared" si="57"/>
        <v>0</v>
      </c>
      <c r="K584" s="27">
        <f t="shared" si="57"/>
        <v>0</v>
      </c>
      <c r="L584" s="27">
        <f t="shared" si="57"/>
        <v>0</v>
      </c>
      <c r="M584" s="28">
        <f t="shared" si="58"/>
        <v>-180.9271008216227</v>
      </c>
    </row>
    <row r="585" spans="3:13">
      <c r="C585" s="25">
        <f t="shared" si="59"/>
        <v>526</v>
      </c>
      <c r="D585" s="26">
        <f t="shared" si="57"/>
        <v>0</v>
      </c>
      <c r="E585" s="27">
        <f t="shared" si="57"/>
        <v>0</v>
      </c>
      <c r="F585" s="27">
        <f t="shared" si="57"/>
        <v>0</v>
      </c>
      <c r="G585" s="27">
        <f t="shared" si="57"/>
        <v>0</v>
      </c>
      <c r="H585" s="27">
        <f t="shared" si="57"/>
        <v>0</v>
      </c>
      <c r="I585" s="27">
        <f t="shared" si="57"/>
        <v>0</v>
      </c>
      <c r="J585" s="27">
        <f t="shared" si="57"/>
        <v>0</v>
      </c>
      <c r="K585" s="27">
        <f t="shared" si="57"/>
        <v>0</v>
      </c>
      <c r="L585" s="27">
        <f t="shared" si="57"/>
        <v>0</v>
      </c>
      <c r="M585" s="28">
        <f t="shared" si="58"/>
        <v>-182.33077633525758</v>
      </c>
    </row>
    <row r="586" spans="3:13">
      <c r="C586" s="25">
        <f t="shared" si="59"/>
        <v>527</v>
      </c>
      <c r="D586" s="26">
        <f t="shared" si="57"/>
        <v>0</v>
      </c>
      <c r="E586" s="27">
        <f t="shared" si="57"/>
        <v>0</v>
      </c>
      <c r="F586" s="27">
        <f t="shared" si="57"/>
        <v>0</v>
      </c>
      <c r="G586" s="27">
        <f t="shared" si="57"/>
        <v>0</v>
      </c>
      <c r="H586" s="27">
        <f t="shared" si="57"/>
        <v>0</v>
      </c>
      <c r="I586" s="27">
        <f t="shared" si="57"/>
        <v>0</v>
      </c>
      <c r="J586" s="27">
        <f t="shared" si="57"/>
        <v>0</v>
      </c>
      <c r="K586" s="27">
        <f t="shared" si="57"/>
        <v>0</v>
      </c>
      <c r="L586" s="27">
        <f t="shared" si="57"/>
        <v>0</v>
      </c>
      <c r="M586" s="28">
        <f t="shared" si="58"/>
        <v>-183.73712297261022</v>
      </c>
    </row>
    <row r="587" spans="3:13">
      <c r="C587" s="25">
        <f t="shared" si="59"/>
        <v>528</v>
      </c>
      <c r="D587" s="26">
        <f t="shared" ref="D587:L602" si="60">IF($C587*TAN(D$58)-0.5*9.81*$C587^2/($C$6*COS(D$58))^2&lt;0,0,$C587*TAN(D$58)-0.5*9.81*$C587^2/($C$6*COS(D$58))^2)</f>
        <v>0</v>
      </c>
      <c r="E587" s="27">
        <f t="shared" si="60"/>
        <v>0</v>
      </c>
      <c r="F587" s="27">
        <f t="shared" si="60"/>
        <v>0</v>
      </c>
      <c r="G587" s="27">
        <f t="shared" si="60"/>
        <v>0</v>
      </c>
      <c r="H587" s="27">
        <f t="shared" si="60"/>
        <v>0</v>
      </c>
      <c r="I587" s="27">
        <f t="shared" si="60"/>
        <v>0</v>
      </c>
      <c r="J587" s="27">
        <f t="shared" si="60"/>
        <v>0</v>
      </c>
      <c r="K587" s="27">
        <f t="shared" si="60"/>
        <v>0</v>
      </c>
      <c r="L587" s="27">
        <f t="shared" si="60"/>
        <v>0</v>
      </c>
      <c r="M587" s="28">
        <f t="shared" si="58"/>
        <v>-185.14614073368045</v>
      </c>
    </row>
    <row r="588" spans="3:13">
      <c r="C588" s="25">
        <f t="shared" si="59"/>
        <v>529</v>
      </c>
      <c r="D588" s="26">
        <f t="shared" si="60"/>
        <v>0</v>
      </c>
      <c r="E588" s="27">
        <f t="shared" si="60"/>
        <v>0</v>
      </c>
      <c r="F588" s="27">
        <f t="shared" si="60"/>
        <v>0</v>
      </c>
      <c r="G588" s="27">
        <f t="shared" si="60"/>
        <v>0</v>
      </c>
      <c r="H588" s="27">
        <f t="shared" si="60"/>
        <v>0</v>
      </c>
      <c r="I588" s="27">
        <f t="shared" si="60"/>
        <v>0</v>
      </c>
      <c r="J588" s="27">
        <f t="shared" si="60"/>
        <v>0</v>
      </c>
      <c r="K588" s="27">
        <f t="shared" si="60"/>
        <v>0</v>
      </c>
      <c r="L588" s="27">
        <f t="shared" si="60"/>
        <v>0</v>
      </c>
      <c r="M588" s="28">
        <f t="shared" si="58"/>
        <v>-186.55782961846839</v>
      </c>
    </row>
    <row r="589" spans="3:13">
      <c r="C589" s="25">
        <f t="shared" si="59"/>
        <v>530</v>
      </c>
      <c r="D589" s="26">
        <f t="shared" si="60"/>
        <v>0</v>
      </c>
      <c r="E589" s="27">
        <f t="shared" si="60"/>
        <v>0</v>
      </c>
      <c r="F589" s="27">
        <f t="shared" si="60"/>
        <v>0</v>
      </c>
      <c r="G589" s="27">
        <f t="shared" si="60"/>
        <v>0</v>
      </c>
      <c r="H589" s="27">
        <f t="shared" si="60"/>
        <v>0</v>
      </c>
      <c r="I589" s="27">
        <f t="shared" si="60"/>
        <v>0</v>
      </c>
      <c r="J589" s="27">
        <f t="shared" si="60"/>
        <v>0</v>
      </c>
      <c r="K589" s="27">
        <f t="shared" si="60"/>
        <v>0</v>
      </c>
      <c r="L589" s="27">
        <f t="shared" si="60"/>
        <v>0</v>
      </c>
      <c r="M589" s="28">
        <f t="shared" si="58"/>
        <v>-187.97218962697397</v>
      </c>
    </row>
    <row r="590" spans="3:13">
      <c r="C590" s="25">
        <f t="shared" si="59"/>
        <v>531</v>
      </c>
      <c r="D590" s="26">
        <f t="shared" si="60"/>
        <v>0</v>
      </c>
      <c r="E590" s="27">
        <f t="shared" si="60"/>
        <v>0</v>
      </c>
      <c r="F590" s="27">
        <f t="shared" si="60"/>
        <v>0</v>
      </c>
      <c r="G590" s="27">
        <f t="shared" si="60"/>
        <v>0</v>
      </c>
      <c r="H590" s="27">
        <f t="shared" si="60"/>
        <v>0</v>
      </c>
      <c r="I590" s="27">
        <f t="shared" si="60"/>
        <v>0</v>
      </c>
      <c r="J590" s="27">
        <f t="shared" si="60"/>
        <v>0</v>
      </c>
      <c r="K590" s="27">
        <f t="shared" si="60"/>
        <v>0</v>
      </c>
      <c r="L590" s="27">
        <f t="shared" si="60"/>
        <v>0</v>
      </c>
      <c r="M590" s="28">
        <f t="shared" si="58"/>
        <v>-189.38922075919723</v>
      </c>
    </row>
    <row r="591" spans="3:13">
      <c r="C591" s="25">
        <f t="shared" si="59"/>
        <v>532</v>
      </c>
      <c r="D591" s="26">
        <f t="shared" si="60"/>
        <v>0</v>
      </c>
      <c r="E591" s="27">
        <f t="shared" si="60"/>
        <v>0</v>
      </c>
      <c r="F591" s="27">
        <f t="shared" si="60"/>
        <v>0</v>
      </c>
      <c r="G591" s="27">
        <f t="shared" si="60"/>
        <v>0</v>
      </c>
      <c r="H591" s="27">
        <f t="shared" si="60"/>
        <v>0</v>
      </c>
      <c r="I591" s="27">
        <f t="shared" si="60"/>
        <v>0</v>
      </c>
      <c r="J591" s="27">
        <f t="shared" si="60"/>
        <v>0</v>
      </c>
      <c r="K591" s="27">
        <f t="shared" si="60"/>
        <v>0</v>
      </c>
      <c r="L591" s="27">
        <f t="shared" si="60"/>
        <v>0</v>
      </c>
      <c r="M591" s="28">
        <f t="shared" si="58"/>
        <v>-190.80892301513816</v>
      </c>
    </row>
    <row r="592" spans="3:13">
      <c r="C592" s="25">
        <f t="shared" si="59"/>
        <v>533</v>
      </c>
      <c r="D592" s="26">
        <f t="shared" si="60"/>
        <v>0</v>
      </c>
      <c r="E592" s="27">
        <f t="shared" si="60"/>
        <v>0</v>
      </c>
      <c r="F592" s="27">
        <f t="shared" si="60"/>
        <v>0</v>
      </c>
      <c r="G592" s="27">
        <f t="shared" si="60"/>
        <v>0</v>
      </c>
      <c r="H592" s="27">
        <f t="shared" si="60"/>
        <v>0</v>
      </c>
      <c r="I592" s="27">
        <f t="shared" si="60"/>
        <v>0</v>
      </c>
      <c r="J592" s="27">
        <f t="shared" si="60"/>
        <v>0</v>
      </c>
      <c r="K592" s="27">
        <f t="shared" si="60"/>
        <v>0</v>
      </c>
      <c r="L592" s="27">
        <f t="shared" si="60"/>
        <v>0</v>
      </c>
      <c r="M592" s="28">
        <f t="shared" si="58"/>
        <v>-192.23129639479677</v>
      </c>
    </row>
    <row r="593" spans="3:13">
      <c r="C593" s="25">
        <f t="shared" si="59"/>
        <v>534</v>
      </c>
      <c r="D593" s="26">
        <f t="shared" si="60"/>
        <v>0</v>
      </c>
      <c r="E593" s="27">
        <f t="shared" si="60"/>
        <v>0</v>
      </c>
      <c r="F593" s="27">
        <f t="shared" si="60"/>
        <v>0</v>
      </c>
      <c r="G593" s="27">
        <f t="shared" si="60"/>
        <v>0</v>
      </c>
      <c r="H593" s="27">
        <f t="shared" si="60"/>
        <v>0</v>
      </c>
      <c r="I593" s="27">
        <f t="shared" si="60"/>
        <v>0</v>
      </c>
      <c r="J593" s="27">
        <f t="shared" si="60"/>
        <v>0</v>
      </c>
      <c r="K593" s="27">
        <f t="shared" si="60"/>
        <v>0</v>
      </c>
      <c r="L593" s="27">
        <f t="shared" si="60"/>
        <v>0</v>
      </c>
      <c r="M593" s="28">
        <f t="shared" si="58"/>
        <v>-193.65634089817306</v>
      </c>
    </row>
    <row r="594" spans="3:13">
      <c r="C594" s="25">
        <f t="shared" si="59"/>
        <v>535</v>
      </c>
      <c r="D594" s="26">
        <f t="shared" si="60"/>
        <v>0</v>
      </c>
      <c r="E594" s="27">
        <f t="shared" si="60"/>
        <v>0</v>
      </c>
      <c r="F594" s="27">
        <f t="shared" si="60"/>
        <v>0</v>
      </c>
      <c r="G594" s="27">
        <f t="shared" si="60"/>
        <v>0</v>
      </c>
      <c r="H594" s="27">
        <f t="shared" si="60"/>
        <v>0</v>
      </c>
      <c r="I594" s="27">
        <f t="shared" si="60"/>
        <v>0</v>
      </c>
      <c r="J594" s="27">
        <f t="shared" si="60"/>
        <v>0</v>
      </c>
      <c r="K594" s="27">
        <f t="shared" si="60"/>
        <v>0</v>
      </c>
      <c r="L594" s="27">
        <f t="shared" si="60"/>
        <v>0</v>
      </c>
      <c r="M594" s="28">
        <f t="shared" si="58"/>
        <v>-195.08405652526702</v>
      </c>
    </row>
    <row r="595" spans="3:13">
      <c r="C595" s="25">
        <f t="shared" si="59"/>
        <v>536</v>
      </c>
      <c r="D595" s="26">
        <f t="shared" si="60"/>
        <v>0</v>
      </c>
      <c r="E595" s="27">
        <f t="shared" si="60"/>
        <v>0</v>
      </c>
      <c r="F595" s="27">
        <f t="shared" si="60"/>
        <v>0</v>
      </c>
      <c r="G595" s="27">
        <f t="shared" si="60"/>
        <v>0</v>
      </c>
      <c r="H595" s="27">
        <f t="shared" si="60"/>
        <v>0</v>
      </c>
      <c r="I595" s="27">
        <f t="shared" si="60"/>
        <v>0</v>
      </c>
      <c r="J595" s="27">
        <f t="shared" si="60"/>
        <v>0</v>
      </c>
      <c r="K595" s="27">
        <f t="shared" si="60"/>
        <v>0</v>
      </c>
      <c r="L595" s="27">
        <f t="shared" si="60"/>
        <v>0</v>
      </c>
      <c r="M595" s="28">
        <f t="shared" si="58"/>
        <v>-196.51444327607862</v>
      </c>
    </row>
    <row r="596" spans="3:13">
      <c r="C596" s="25">
        <f t="shared" si="59"/>
        <v>537</v>
      </c>
      <c r="D596" s="26">
        <f t="shared" si="60"/>
        <v>0</v>
      </c>
      <c r="E596" s="27">
        <f t="shared" si="60"/>
        <v>0</v>
      </c>
      <c r="F596" s="27">
        <f t="shared" si="60"/>
        <v>0</v>
      </c>
      <c r="G596" s="27">
        <f t="shared" si="60"/>
        <v>0</v>
      </c>
      <c r="H596" s="27">
        <f t="shared" si="60"/>
        <v>0</v>
      </c>
      <c r="I596" s="27">
        <f t="shared" si="60"/>
        <v>0</v>
      </c>
      <c r="J596" s="27">
        <f t="shared" si="60"/>
        <v>0</v>
      </c>
      <c r="K596" s="27">
        <f t="shared" si="60"/>
        <v>0</v>
      </c>
      <c r="L596" s="27">
        <f t="shared" si="60"/>
        <v>0</v>
      </c>
      <c r="M596" s="28">
        <f t="shared" si="58"/>
        <v>-197.94750115060788</v>
      </c>
    </row>
    <row r="597" spans="3:13">
      <c r="C597" s="25">
        <f t="shared" si="59"/>
        <v>538</v>
      </c>
      <c r="D597" s="26">
        <f t="shared" si="60"/>
        <v>0</v>
      </c>
      <c r="E597" s="27">
        <f t="shared" si="60"/>
        <v>0</v>
      </c>
      <c r="F597" s="27">
        <f t="shared" si="60"/>
        <v>0</v>
      </c>
      <c r="G597" s="27">
        <f t="shared" si="60"/>
        <v>0</v>
      </c>
      <c r="H597" s="27">
        <f t="shared" si="60"/>
        <v>0</v>
      </c>
      <c r="I597" s="27">
        <f t="shared" si="60"/>
        <v>0</v>
      </c>
      <c r="J597" s="27">
        <f t="shared" si="60"/>
        <v>0</v>
      </c>
      <c r="K597" s="27">
        <f t="shared" si="60"/>
        <v>0</v>
      </c>
      <c r="L597" s="27">
        <f t="shared" si="60"/>
        <v>0</v>
      </c>
      <c r="M597" s="28">
        <f t="shared" si="58"/>
        <v>-199.38323014885484</v>
      </c>
    </row>
    <row r="598" spans="3:13">
      <c r="C598" s="25">
        <f t="shared" si="59"/>
        <v>539</v>
      </c>
      <c r="D598" s="26">
        <f t="shared" si="60"/>
        <v>0</v>
      </c>
      <c r="E598" s="27">
        <f t="shared" si="60"/>
        <v>0</v>
      </c>
      <c r="F598" s="27">
        <f t="shared" si="60"/>
        <v>0</v>
      </c>
      <c r="G598" s="27">
        <f t="shared" si="60"/>
        <v>0</v>
      </c>
      <c r="H598" s="27">
        <f t="shared" si="60"/>
        <v>0</v>
      </c>
      <c r="I598" s="27">
        <f t="shared" si="60"/>
        <v>0</v>
      </c>
      <c r="J598" s="27">
        <f t="shared" si="60"/>
        <v>0</v>
      </c>
      <c r="K598" s="27">
        <f t="shared" si="60"/>
        <v>0</v>
      </c>
      <c r="L598" s="27">
        <f t="shared" si="60"/>
        <v>0</v>
      </c>
      <c r="M598" s="28">
        <f t="shared" si="58"/>
        <v>-200.82163027081944</v>
      </c>
    </row>
    <row r="599" spans="3:13">
      <c r="C599" s="25">
        <f t="shared" si="59"/>
        <v>540</v>
      </c>
      <c r="D599" s="26">
        <f t="shared" si="60"/>
        <v>0</v>
      </c>
      <c r="E599" s="27">
        <f t="shared" si="60"/>
        <v>0</v>
      </c>
      <c r="F599" s="27">
        <f t="shared" si="60"/>
        <v>0</v>
      </c>
      <c r="G599" s="27">
        <f t="shared" si="60"/>
        <v>0</v>
      </c>
      <c r="H599" s="27">
        <f t="shared" si="60"/>
        <v>0</v>
      </c>
      <c r="I599" s="27">
        <f t="shared" si="60"/>
        <v>0</v>
      </c>
      <c r="J599" s="27">
        <f t="shared" si="60"/>
        <v>0</v>
      </c>
      <c r="K599" s="27">
        <f t="shared" si="60"/>
        <v>0</v>
      </c>
      <c r="L599" s="27">
        <f t="shared" si="60"/>
        <v>0</v>
      </c>
      <c r="M599" s="28">
        <f t="shared" si="58"/>
        <v>-202.26270151650172</v>
      </c>
    </row>
    <row r="600" spans="3:13">
      <c r="C600" s="25">
        <f t="shared" si="59"/>
        <v>541</v>
      </c>
      <c r="D600" s="26">
        <f t="shared" si="60"/>
        <v>0</v>
      </c>
      <c r="E600" s="27">
        <f t="shared" si="60"/>
        <v>0</v>
      </c>
      <c r="F600" s="27">
        <f t="shared" si="60"/>
        <v>0</v>
      </c>
      <c r="G600" s="27">
        <f t="shared" si="60"/>
        <v>0</v>
      </c>
      <c r="H600" s="27">
        <f t="shared" si="60"/>
        <v>0</v>
      </c>
      <c r="I600" s="27">
        <f t="shared" si="60"/>
        <v>0</v>
      </c>
      <c r="J600" s="27">
        <f t="shared" si="60"/>
        <v>0</v>
      </c>
      <c r="K600" s="27">
        <f t="shared" si="60"/>
        <v>0</v>
      </c>
      <c r="L600" s="27">
        <f t="shared" si="60"/>
        <v>0</v>
      </c>
      <c r="M600" s="28">
        <f t="shared" si="58"/>
        <v>-203.70644388590168</v>
      </c>
    </row>
    <row r="601" spans="3:13">
      <c r="C601" s="25">
        <f t="shared" si="59"/>
        <v>542</v>
      </c>
      <c r="D601" s="26">
        <f t="shared" si="60"/>
        <v>0</v>
      </c>
      <c r="E601" s="27">
        <f t="shared" si="60"/>
        <v>0</v>
      </c>
      <c r="F601" s="27">
        <f t="shared" si="60"/>
        <v>0</v>
      </c>
      <c r="G601" s="27">
        <f t="shared" si="60"/>
        <v>0</v>
      </c>
      <c r="H601" s="27">
        <f t="shared" si="60"/>
        <v>0</v>
      </c>
      <c r="I601" s="27">
        <f t="shared" si="60"/>
        <v>0</v>
      </c>
      <c r="J601" s="27">
        <f t="shared" si="60"/>
        <v>0</v>
      </c>
      <c r="K601" s="27">
        <f t="shared" si="60"/>
        <v>0</v>
      </c>
      <c r="L601" s="27">
        <f t="shared" si="60"/>
        <v>0</v>
      </c>
      <c r="M601" s="28">
        <f t="shared" si="58"/>
        <v>-205.15285737901931</v>
      </c>
    </row>
    <row r="602" spans="3:13">
      <c r="C602" s="25">
        <f t="shared" si="59"/>
        <v>543</v>
      </c>
      <c r="D602" s="26">
        <f t="shared" si="60"/>
        <v>0</v>
      </c>
      <c r="E602" s="27">
        <f t="shared" si="60"/>
        <v>0</v>
      </c>
      <c r="F602" s="27">
        <f t="shared" si="60"/>
        <v>0</v>
      </c>
      <c r="G602" s="27">
        <f t="shared" si="60"/>
        <v>0</v>
      </c>
      <c r="H602" s="27">
        <f t="shared" si="60"/>
        <v>0</v>
      </c>
      <c r="I602" s="27">
        <f t="shared" si="60"/>
        <v>0</v>
      </c>
      <c r="J602" s="27">
        <f t="shared" si="60"/>
        <v>0</v>
      </c>
      <c r="K602" s="27">
        <f t="shared" si="60"/>
        <v>0</v>
      </c>
      <c r="L602" s="27">
        <f t="shared" si="60"/>
        <v>0</v>
      </c>
      <c r="M602" s="28">
        <f t="shared" si="58"/>
        <v>-206.60194199585459</v>
      </c>
    </row>
    <row r="603" spans="3:13">
      <c r="C603" s="25">
        <f t="shared" si="59"/>
        <v>544</v>
      </c>
      <c r="D603" s="26">
        <f t="shared" ref="D603:L618" si="61">IF($C603*TAN(D$58)-0.5*9.81*$C603^2/($C$6*COS(D$58))^2&lt;0,0,$C603*TAN(D$58)-0.5*9.81*$C603^2/($C$6*COS(D$58))^2)</f>
        <v>0</v>
      </c>
      <c r="E603" s="27">
        <f t="shared" si="61"/>
        <v>0</v>
      </c>
      <c r="F603" s="27">
        <f t="shared" si="61"/>
        <v>0</v>
      </c>
      <c r="G603" s="27">
        <f t="shared" si="61"/>
        <v>0</v>
      </c>
      <c r="H603" s="27">
        <f t="shared" si="61"/>
        <v>0</v>
      </c>
      <c r="I603" s="27">
        <f t="shared" si="61"/>
        <v>0</v>
      </c>
      <c r="J603" s="27">
        <f t="shared" si="61"/>
        <v>0</v>
      </c>
      <c r="K603" s="27">
        <f t="shared" si="61"/>
        <v>0</v>
      </c>
      <c r="L603" s="27">
        <f t="shared" si="61"/>
        <v>0</v>
      </c>
      <c r="M603" s="28">
        <f t="shared" si="58"/>
        <v>-208.05369773640754</v>
      </c>
    </row>
    <row r="604" spans="3:13">
      <c r="C604" s="25">
        <f t="shared" si="59"/>
        <v>545</v>
      </c>
      <c r="D604" s="26">
        <f t="shared" si="61"/>
        <v>0</v>
      </c>
      <c r="E604" s="27">
        <f t="shared" si="61"/>
        <v>0</v>
      </c>
      <c r="F604" s="27">
        <f t="shared" si="61"/>
        <v>0</v>
      </c>
      <c r="G604" s="27">
        <f t="shared" si="61"/>
        <v>0</v>
      </c>
      <c r="H604" s="27">
        <f t="shared" si="61"/>
        <v>0</v>
      </c>
      <c r="I604" s="27">
        <f t="shared" si="61"/>
        <v>0</v>
      </c>
      <c r="J604" s="27">
        <f t="shared" si="61"/>
        <v>0</v>
      </c>
      <c r="K604" s="27">
        <f t="shared" si="61"/>
        <v>0</v>
      </c>
      <c r="L604" s="27">
        <f t="shared" si="61"/>
        <v>0</v>
      </c>
      <c r="M604" s="28">
        <f t="shared" si="58"/>
        <v>-209.50812460067817</v>
      </c>
    </row>
    <row r="605" spans="3:13">
      <c r="C605" s="25">
        <f t="shared" si="59"/>
        <v>546</v>
      </c>
      <c r="D605" s="26">
        <f t="shared" si="61"/>
        <v>0</v>
      </c>
      <c r="E605" s="27">
        <f t="shared" si="61"/>
        <v>0</v>
      </c>
      <c r="F605" s="27">
        <f t="shared" si="61"/>
        <v>0</v>
      </c>
      <c r="G605" s="27">
        <f t="shared" si="61"/>
        <v>0</v>
      </c>
      <c r="H605" s="27">
        <f t="shared" si="61"/>
        <v>0</v>
      </c>
      <c r="I605" s="27">
        <f t="shared" si="61"/>
        <v>0</v>
      </c>
      <c r="J605" s="27">
        <f t="shared" si="61"/>
        <v>0</v>
      </c>
      <c r="K605" s="27">
        <f t="shared" si="61"/>
        <v>0</v>
      </c>
      <c r="L605" s="27">
        <f t="shared" si="61"/>
        <v>0</v>
      </c>
      <c r="M605" s="28">
        <f t="shared" si="58"/>
        <v>-210.96522258866648</v>
      </c>
    </row>
    <row r="606" spans="3:13">
      <c r="C606" s="25">
        <f t="shared" si="59"/>
        <v>547</v>
      </c>
      <c r="D606" s="26">
        <f t="shared" si="61"/>
        <v>0</v>
      </c>
      <c r="E606" s="27">
        <f t="shared" si="61"/>
        <v>0</v>
      </c>
      <c r="F606" s="27">
        <f t="shared" si="61"/>
        <v>0</v>
      </c>
      <c r="G606" s="27">
        <f t="shared" si="61"/>
        <v>0</v>
      </c>
      <c r="H606" s="27">
        <f t="shared" si="61"/>
        <v>0</v>
      </c>
      <c r="I606" s="27">
        <f t="shared" si="61"/>
        <v>0</v>
      </c>
      <c r="J606" s="27">
        <f t="shared" si="61"/>
        <v>0</v>
      </c>
      <c r="K606" s="27">
        <f t="shared" si="61"/>
        <v>0</v>
      </c>
      <c r="L606" s="27">
        <f t="shared" si="61"/>
        <v>0</v>
      </c>
      <c r="M606" s="28">
        <f t="shared" si="58"/>
        <v>-212.42499170037246</v>
      </c>
    </row>
    <row r="607" spans="3:13">
      <c r="C607" s="25">
        <f t="shared" si="59"/>
        <v>548</v>
      </c>
      <c r="D607" s="26">
        <f t="shared" si="61"/>
        <v>0</v>
      </c>
      <c r="E607" s="27">
        <f t="shared" si="61"/>
        <v>0</v>
      </c>
      <c r="F607" s="27">
        <f t="shared" si="61"/>
        <v>0</v>
      </c>
      <c r="G607" s="27">
        <f t="shared" si="61"/>
        <v>0</v>
      </c>
      <c r="H607" s="27">
        <f t="shared" si="61"/>
        <v>0</v>
      </c>
      <c r="I607" s="27">
        <f t="shared" si="61"/>
        <v>0</v>
      </c>
      <c r="J607" s="27">
        <f t="shared" si="61"/>
        <v>0</v>
      </c>
      <c r="K607" s="27">
        <f t="shared" si="61"/>
        <v>0</v>
      </c>
      <c r="L607" s="27">
        <f t="shared" si="61"/>
        <v>0</v>
      </c>
      <c r="M607" s="28">
        <f t="shared" si="58"/>
        <v>-213.88743193579609</v>
      </c>
    </row>
    <row r="608" spans="3:13">
      <c r="C608" s="25">
        <f t="shared" si="59"/>
        <v>549</v>
      </c>
      <c r="D608" s="26">
        <f t="shared" si="61"/>
        <v>0</v>
      </c>
      <c r="E608" s="27">
        <f t="shared" si="61"/>
        <v>0</v>
      </c>
      <c r="F608" s="27">
        <f t="shared" si="61"/>
        <v>0</v>
      </c>
      <c r="G608" s="27">
        <f t="shared" si="61"/>
        <v>0</v>
      </c>
      <c r="H608" s="27">
        <f t="shared" si="61"/>
        <v>0</v>
      </c>
      <c r="I608" s="27">
        <f t="shared" si="61"/>
        <v>0</v>
      </c>
      <c r="J608" s="27">
        <f t="shared" si="61"/>
        <v>0</v>
      </c>
      <c r="K608" s="27">
        <f t="shared" si="61"/>
        <v>0</v>
      </c>
      <c r="L608" s="27">
        <f t="shared" si="61"/>
        <v>0</v>
      </c>
      <c r="M608" s="28">
        <f t="shared" si="58"/>
        <v>-215.35254329493736</v>
      </c>
    </row>
    <row r="609" spans="3:13">
      <c r="C609" s="25">
        <f t="shared" si="59"/>
        <v>550</v>
      </c>
      <c r="D609" s="26">
        <f t="shared" si="61"/>
        <v>0</v>
      </c>
      <c r="E609" s="27">
        <f t="shared" si="61"/>
        <v>0</v>
      </c>
      <c r="F609" s="27">
        <f t="shared" si="61"/>
        <v>0</v>
      </c>
      <c r="G609" s="27">
        <f t="shared" si="61"/>
        <v>0</v>
      </c>
      <c r="H609" s="27">
        <f t="shared" si="61"/>
        <v>0</v>
      </c>
      <c r="I609" s="27">
        <f t="shared" si="61"/>
        <v>0</v>
      </c>
      <c r="J609" s="27">
        <f t="shared" si="61"/>
        <v>0</v>
      </c>
      <c r="K609" s="27">
        <f t="shared" si="61"/>
        <v>0</v>
      </c>
      <c r="L609" s="27">
        <f t="shared" si="61"/>
        <v>0</v>
      </c>
      <c r="M609" s="28">
        <f t="shared" si="58"/>
        <v>-216.82032577779637</v>
      </c>
    </row>
    <row r="610" spans="3:13">
      <c r="C610" s="25">
        <f t="shared" si="59"/>
        <v>551</v>
      </c>
      <c r="D610" s="26">
        <f t="shared" si="61"/>
        <v>0</v>
      </c>
      <c r="E610" s="27">
        <f t="shared" si="61"/>
        <v>0</v>
      </c>
      <c r="F610" s="27">
        <f t="shared" si="61"/>
        <v>0</v>
      </c>
      <c r="G610" s="27">
        <f t="shared" si="61"/>
        <v>0</v>
      </c>
      <c r="H610" s="27">
        <f t="shared" si="61"/>
        <v>0</v>
      </c>
      <c r="I610" s="27">
        <f t="shared" si="61"/>
        <v>0</v>
      </c>
      <c r="J610" s="27">
        <f t="shared" si="61"/>
        <v>0</v>
      </c>
      <c r="K610" s="27">
        <f t="shared" si="61"/>
        <v>0</v>
      </c>
      <c r="L610" s="27">
        <f t="shared" si="61"/>
        <v>0</v>
      </c>
      <c r="M610" s="28">
        <f t="shared" si="58"/>
        <v>-218.290779384373</v>
      </c>
    </row>
    <row r="611" spans="3:13">
      <c r="C611" s="25">
        <f t="shared" si="59"/>
        <v>552</v>
      </c>
      <c r="D611" s="26">
        <f t="shared" si="61"/>
        <v>0</v>
      </c>
      <c r="E611" s="27">
        <f t="shared" si="61"/>
        <v>0</v>
      </c>
      <c r="F611" s="27">
        <f t="shared" si="61"/>
        <v>0</v>
      </c>
      <c r="G611" s="27">
        <f t="shared" si="61"/>
        <v>0</v>
      </c>
      <c r="H611" s="27">
        <f t="shared" si="61"/>
        <v>0</v>
      </c>
      <c r="I611" s="27">
        <f t="shared" si="61"/>
        <v>0</v>
      </c>
      <c r="J611" s="27">
        <f t="shared" si="61"/>
        <v>0</v>
      </c>
      <c r="K611" s="27">
        <f t="shared" si="61"/>
        <v>0</v>
      </c>
      <c r="L611" s="27">
        <f t="shared" si="61"/>
        <v>0</v>
      </c>
      <c r="M611" s="28">
        <f t="shared" si="58"/>
        <v>-219.7639041146673</v>
      </c>
    </row>
    <row r="612" spans="3:13">
      <c r="C612" s="25">
        <f t="shared" si="59"/>
        <v>553</v>
      </c>
      <c r="D612" s="26">
        <f t="shared" si="61"/>
        <v>0</v>
      </c>
      <c r="E612" s="27">
        <f t="shared" si="61"/>
        <v>0</v>
      </c>
      <c r="F612" s="27">
        <f t="shared" si="61"/>
        <v>0</v>
      </c>
      <c r="G612" s="27">
        <f t="shared" si="61"/>
        <v>0</v>
      </c>
      <c r="H612" s="27">
        <f t="shared" si="61"/>
        <v>0</v>
      </c>
      <c r="I612" s="27">
        <f t="shared" si="61"/>
        <v>0</v>
      </c>
      <c r="J612" s="27">
        <f t="shared" si="61"/>
        <v>0</v>
      </c>
      <c r="K612" s="27">
        <f t="shared" si="61"/>
        <v>0</v>
      </c>
      <c r="L612" s="27">
        <f t="shared" si="61"/>
        <v>0</v>
      </c>
      <c r="M612" s="28">
        <f t="shared" si="58"/>
        <v>-221.23969996867925</v>
      </c>
    </row>
    <row r="613" spans="3:13">
      <c r="C613" s="25">
        <f t="shared" si="59"/>
        <v>554</v>
      </c>
      <c r="D613" s="26">
        <f t="shared" si="61"/>
        <v>0</v>
      </c>
      <c r="E613" s="27">
        <f t="shared" si="61"/>
        <v>0</v>
      </c>
      <c r="F613" s="27">
        <f t="shared" si="61"/>
        <v>0</v>
      </c>
      <c r="G613" s="27">
        <f t="shared" si="61"/>
        <v>0</v>
      </c>
      <c r="H613" s="27">
        <f t="shared" si="61"/>
        <v>0</v>
      </c>
      <c r="I613" s="27">
        <f t="shared" si="61"/>
        <v>0</v>
      </c>
      <c r="J613" s="27">
        <f t="shared" si="61"/>
        <v>0</v>
      </c>
      <c r="K613" s="27">
        <f t="shared" si="61"/>
        <v>0</v>
      </c>
      <c r="L613" s="27">
        <f t="shared" si="61"/>
        <v>0</v>
      </c>
      <c r="M613" s="28">
        <f t="shared" si="58"/>
        <v>-222.7181669464089</v>
      </c>
    </row>
    <row r="614" spans="3:13">
      <c r="C614" s="25">
        <f t="shared" si="59"/>
        <v>555</v>
      </c>
      <c r="D614" s="26">
        <f t="shared" si="61"/>
        <v>0</v>
      </c>
      <c r="E614" s="27">
        <f t="shared" si="61"/>
        <v>0</v>
      </c>
      <c r="F614" s="27">
        <f t="shared" si="61"/>
        <v>0</v>
      </c>
      <c r="G614" s="27">
        <f t="shared" si="61"/>
        <v>0</v>
      </c>
      <c r="H614" s="27">
        <f t="shared" si="61"/>
        <v>0</v>
      </c>
      <c r="I614" s="27">
        <f t="shared" si="61"/>
        <v>0</v>
      </c>
      <c r="J614" s="27">
        <f t="shared" si="61"/>
        <v>0</v>
      </c>
      <c r="K614" s="27">
        <f t="shared" si="61"/>
        <v>0</v>
      </c>
      <c r="L614" s="27">
        <f t="shared" si="61"/>
        <v>0</v>
      </c>
      <c r="M614" s="28">
        <f t="shared" si="58"/>
        <v>-224.1993050478562</v>
      </c>
    </row>
    <row r="615" spans="3:13">
      <c r="C615" s="25">
        <f t="shared" si="59"/>
        <v>556</v>
      </c>
      <c r="D615" s="26">
        <f t="shared" si="61"/>
        <v>0</v>
      </c>
      <c r="E615" s="27">
        <f t="shared" si="61"/>
        <v>0</v>
      </c>
      <c r="F615" s="27">
        <f t="shared" si="61"/>
        <v>0</v>
      </c>
      <c r="G615" s="27">
        <f t="shared" si="61"/>
        <v>0</v>
      </c>
      <c r="H615" s="27">
        <f t="shared" si="61"/>
        <v>0</v>
      </c>
      <c r="I615" s="27">
        <f t="shared" si="61"/>
        <v>0</v>
      </c>
      <c r="J615" s="27">
        <f t="shared" si="61"/>
        <v>0</v>
      </c>
      <c r="K615" s="27">
        <f t="shared" si="61"/>
        <v>0</v>
      </c>
      <c r="L615" s="27">
        <f t="shared" si="61"/>
        <v>0</v>
      </c>
      <c r="M615" s="28">
        <f t="shared" si="58"/>
        <v>-225.6831142730212</v>
      </c>
    </row>
    <row r="616" spans="3:13">
      <c r="C616" s="25">
        <f t="shared" si="59"/>
        <v>557</v>
      </c>
      <c r="D616" s="26">
        <f t="shared" si="61"/>
        <v>0</v>
      </c>
      <c r="E616" s="27">
        <f t="shared" si="61"/>
        <v>0</v>
      </c>
      <c r="F616" s="27">
        <f t="shared" si="61"/>
        <v>0</v>
      </c>
      <c r="G616" s="27">
        <f t="shared" si="61"/>
        <v>0</v>
      </c>
      <c r="H616" s="27">
        <f t="shared" si="61"/>
        <v>0</v>
      </c>
      <c r="I616" s="27">
        <f t="shared" si="61"/>
        <v>0</v>
      </c>
      <c r="J616" s="27">
        <f t="shared" si="61"/>
        <v>0</v>
      </c>
      <c r="K616" s="27">
        <f t="shared" si="61"/>
        <v>0</v>
      </c>
      <c r="L616" s="27">
        <f t="shared" si="61"/>
        <v>0</v>
      </c>
      <c r="M616" s="28">
        <f t="shared" si="58"/>
        <v>-227.16959462190388</v>
      </c>
    </row>
    <row r="617" spans="3:13">
      <c r="C617" s="25">
        <f t="shared" si="59"/>
        <v>558</v>
      </c>
      <c r="D617" s="26">
        <f t="shared" si="61"/>
        <v>0</v>
      </c>
      <c r="E617" s="27">
        <f t="shared" si="61"/>
        <v>0</v>
      </c>
      <c r="F617" s="27">
        <f t="shared" si="61"/>
        <v>0</v>
      </c>
      <c r="G617" s="27">
        <f t="shared" si="61"/>
        <v>0</v>
      </c>
      <c r="H617" s="27">
        <f t="shared" si="61"/>
        <v>0</v>
      </c>
      <c r="I617" s="27">
        <f t="shared" si="61"/>
        <v>0</v>
      </c>
      <c r="J617" s="27">
        <f t="shared" si="61"/>
        <v>0</v>
      </c>
      <c r="K617" s="27">
        <f t="shared" si="61"/>
        <v>0</v>
      </c>
      <c r="L617" s="27">
        <f t="shared" si="61"/>
        <v>0</v>
      </c>
      <c r="M617" s="28">
        <f t="shared" si="58"/>
        <v>-228.65874609450418</v>
      </c>
    </row>
    <row r="618" spans="3:13">
      <c r="C618" s="25">
        <f t="shared" si="59"/>
        <v>559</v>
      </c>
      <c r="D618" s="26">
        <f t="shared" si="61"/>
        <v>0</v>
      </c>
      <c r="E618" s="27">
        <f t="shared" si="61"/>
        <v>0</v>
      </c>
      <c r="F618" s="27">
        <f t="shared" si="61"/>
        <v>0</v>
      </c>
      <c r="G618" s="27">
        <f t="shared" si="61"/>
        <v>0</v>
      </c>
      <c r="H618" s="27">
        <f t="shared" si="61"/>
        <v>0</v>
      </c>
      <c r="I618" s="27">
        <f t="shared" si="61"/>
        <v>0</v>
      </c>
      <c r="J618" s="27">
        <f t="shared" si="61"/>
        <v>0</v>
      </c>
      <c r="K618" s="27">
        <f t="shared" si="61"/>
        <v>0</v>
      </c>
      <c r="L618" s="27">
        <f t="shared" si="61"/>
        <v>0</v>
      </c>
      <c r="M618" s="28">
        <f t="shared" si="58"/>
        <v>-230.15056869082221</v>
      </c>
    </row>
    <row r="619" spans="3:13">
      <c r="C619" s="25">
        <f t="shared" si="59"/>
        <v>560</v>
      </c>
      <c r="D619" s="26">
        <f t="shared" ref="D619:L634" si="62">IF($C619*TAN(D$58)-0.5*9.81*$C619^2/($C$6*COS(D$58))^2&lt;0,0,$C619*TAN(D$58)-0.5*9.81*$C619^2/($C$6*COS(D$58))^2)</f>
        <v>0</v>
      </c>
      <c r="E619" s="27">
        <f t="shared" si="62"/>
        <v>0</v>
      </c>
      <c r="F619" s="27">
        <f t="shared" si="62"/>
        <v>0</v>
      </c>
      <c r="G619" s="27">
        <f t="shared" si="62"/>
        <v>0</v>
      </c>
      <c r="H619" s="27">
        <f t="shared" si="62"/>
        <v>0</v>
      </c>
      <c r="I619" s="27">
        <f t="shared" si="62"/>
        <v>0</v>
      </c>
      <c r="J619" s="27">
        <f t="shared" si="62"/>
        <v>0</v>
      </c>
      <c r="K619" s="27">
        <f t="shared" si="62"/>
        <v>0</v>
      </c>
      <c r="L619" s="27">
        <f t="shared" si="62"/>
        <v>0</v>
      </c>
      <c r="M619" s="28">
        <f t="shared" si="58"/>
        <v>-231.6450624108578</v>
      </c>
    </row>
    <row r="620" spans="3:13">
      <c r="C620" s="25">
        <f t="shared" si="59"/>
        <v>561</v>
      </c>
      <c r="D620" s="26">
        <f t="shared" si="62"/>
        <v>0</v>
      </c>
      <c r="E620" s="27">
        <f t="shared" si="62"/>
        <v>0</v>
      </c>
      <c r="F620" s="27">
        <f t="shared" si="62"/>
        <v>0</v>
      </c>
      <c r="G620" s="27">
        <f t="shared" si="62"/>
        <v>0</v>
      </c>
      <c r="H620" s="27">
        <f t="shared" si="62"/>
        <v>0</v>
      </c>
      <c r="I620" s="27">
        <f t="shared" si="62"/>
        <v>0</v>
      </c>
      <c r="J620" s="27">
        <f t="shared" si="62"/>
        <v>0</v>
      </c>
      <c r="K620" s="27">
        <f t="shared" si="62"/>
        <v>0</v>
      </c>
      <c r="L620" s="27">
        <f t="shared" si="62"/>
        <v>0</v>
      </c>
      <c r="M620" s="28">
        <f t="shared" si="58"/>
        <v>-233.14222725461121</v>
      </c>
    </row>
    <row r="621" spans="3:13">
      <c r="C621" s="25">
        <f t="shared" si="59"/>
        <v>562</v>
      </c>
      <c r="D621" s="26">
        <f t="shared" si="62"/>
        <v>0</v>
      </c>
      <c r="E621" s="27">
        <f t="shared" si="62"/>
        <v>0</v>
      </c>
      <c r="F621" s="27">
        <f t="shared" si="62"/>
        <v>0</v>
      </c>
      <c r="G621" s="27">
        <f t="shared" si="62"/>
        <v>0</v>
      </c>
      <c r="H621" s="27">
        <f t="shared" si="62"/>
        <v>0</v>
      </c>
      <c r="I621" s="27">
        <f t="shared" si="62"/>
        <v>0</v>
      </c>
      <c r="J621" s="27">
        <f t="shared" si="62"/>
        <v>0</v>
      </c>
      <c r="K621" s="27">
        <f t="shared" si="62"/>
        <v>0</v>
      </c>
      <c r="L621" s="27">
        <f t="shared" si="62"/>
        <v>0</v>
      </c>
      <c r="M621" s="28">
        <f t="shared" si="58"/>
        <v>-234.64206322208219</v>
      </c>
    </row>
    <row r="622" spans="3:13">
      <c r="C622" s="25">
        <f t="shared" si="59"/>
        <v>563</v>
      </c>
      <c r="D622" s="26">
        <f t="shared" si="62"/>
        <v>0</v>
      </c>
      <c r="E622" s="27">
        <f t="shared" si="62"/>
        <v>0</v>
      </c>
      <c r="F622" s="27">
        <f t="shared" si="62"/>
        <v>0</v>
      </c>
      <c r="G622" s="27">
        <f t="shared" si="62"/>
        <v>0</v>
      </c>
      <c r="H622" s="27">
        <f t="shared" si="62"/>
        <v>0</v>
      </c>
      <c r="I622" s="27">
        <f t="shared" si="62"/>
        <v>0</v>
      </c>
      <c r="J622" s="27">
        <f t="shared" si="62"/>
        <v>0</v>
      </c>
      <c r="K622" s="27">
        <f t="shared" si="62"/>
        <v>0</v>
      </c>
      <c r="L622" s="27">
        <f t="shared" si="62"/>
        <v>0</v>
      </c>
      <c r="M622" s="28">
        <f t="shared" si="58"/>
        <v>-236.1445703132708</v>
      </c>
    </row>
    <row r="623" spans="3:13">
      <c r="C623" s="25">
        <f t="shared" si="59"/>
        <v>564</v>
      </c>
      <c r="D623" s="26">
        <f t="shared" si="62"/>
        <v>0</v>
      </c>
      <c r="E623" s="27">
        <f t="shared" si="62"/>
        <v>0</v>
      </c>
      <c r="F623" s="27">
        <f t="shared" si="62"/>
        <v>0</v>
      </c>
      <c r="G623" s="27">
        <f t="shared" si="62"/>
        <v>0</v>
      </c>
      <c r="H623" s="27">
        <f t="shared" si="62"/>
        <v>0</v>
      </c>
      <c r="I623" s="27">
        <f t="shared" si="62"/>
        <v>0</v>
      </c>
      <c r="J623" s="27">
        <f t="shared" si="62"/>
        <v>0</v>
      </c>
      <c r="K623" s="27">
        <f t="shared" si="62"/>
        <v>0</v>
      </c>
      <c r="L623" s="27">
        <f t="shared" si="62"/>
        <v>0</v>
      </c>
      <c r="M623" s="28">
        <f t="shared" si="58"/>
        <v>-237.64974852817718</v>
      </c>
    </row>
    <row r="624" spans="3:13">
      <c r="C624" s="25">
        <f t="shared" si="59"/>
        <v>565</v>
      </c>
      <c r="D624" s="26">
        <f t="shared" si="62"/>
        <v>0</v>
      </c>
      <c r="E624" s="27">
        <f t="shared" si="62"/>
        <v>0</v>
      </c>
      <c r="F624" s="27">
        <f t="shared" si="62"/>
        <v>0</v>
      </c>
      <c r="G624" s="27">
        <f t="shared" si="62"/>
        <v>0</v>
      </c>
      <c r="H624" s="27">
        <f t="shared" si="62"/>
        <v>0</v>
      </c>
      <c r="I624" s="27">
        <f t="shared" si="62"/>
        <v>0</v>
      </c>
      <c r="J624" s="27">
        <f t="shared" si="62"/>
        <v>0</v>
      </c>
      <c r="K624" s="27">
        <f t="shared" si="62"/>
        <v>0</v>
      </c>
      <c r="L624" s="27">
        <f t="shared" si="62"/>
        <v>0</v>
      </c>
      <c r="M624" s="28">
        <f t="shared" si="58"/>
        <v>-239.15759786680113</v>
      </c>
    </row>
    <row r="625" spans="3:13">
      <c r="C625" s="25">
        <f t="shared" si="59"/>
        <v>566</v>
      </c>
      <c r="D625" s="26">
        <f t="shared" si="62"/>
        <v>0</v>
      </c>
      <c r="E625" s="27">
        <f t="shared" si="62"/>
        <v>0</v>
      </c>
      <c r="F625" s="27">
        <f t="shared" si="62"/>
        <v>0</v>
      </c>
      <c r="G625" s="27">
        <f t="shared" si="62"/>
        <v>0</v>
      </c>
      <c r="H625" s="27">
        <f t="shared" si="62"/>
        <v>0</v>
      </c>
      <c r="I625" s="27">
        <f t="shared" si="62"/>
        <v>0</v>
      </c>
      <c r="J625" s="27">
        <f t="shared" si="62"/>
        <v>0</v>
      </c>
      <c r="K625" s="27">
        <f t="shared" si="62"/>
        <v>0</v>
      </c>
      <c r="L625" s="27">
        <f t="shared" si="62"/>
        <v>0</v>
      </c>
      <c r="M625" s="28">
        <f t="shared" si="58"/>
        <v>-240.6681183291428</v>
      </c>
    </row>
    <row r="626" spans="3:13">
      <c r="C626" s="25">
        <f t="shared" si="59"/>
        <v>567</v>
      </c>
      <c r="D626" s="26">
        <f t="shared" si="62"/>
        <v>0</v>
      </c>
      <c r="E626" s="27">
        <f t="shared" si="62"/>
        <v>0</v>
      </c>
      <c r="F626" s="27">
        <f t="shared" si="62"/>
        <v>0</v>
      </c>
      <c r="G626" s="27">
        <f t="shared" si="62"/>
        <v>0</v>
      </c>
      <c r="H626" s="27">
        <f t="shared" si="62"/>
        <v>0</v>
      </c>
      <c r="I626" s="27">
        <f t="shared" si="62"/>
        <v>0</v>
      </c>
      <c r="J626" s="27">
        <f t="shared" si="62"/>
        <v>0</v>
      </c>
      <c r="K626" s="27">
        <f t="shared" si="62"/>
        <v>0</v>
      </c>
      <c r="L626" s="27">
        <f t="shared" si="62"/>
        <v>0</v>
      </c>
      <c r="M626" s="28">
        <f t="shared" si="58"/>
        <v>-242.18130991520212</v>
      </c>
    </row>
    <row r="627" spans="3:13">
      <c r="C627" s="25">
        <f t="shared" si="59"/>
        <v>568</v>
      </c>
      <c r="D627" s="26">
        <f t="shared" si="62"/>
        <v>0</v>
      </c>
      <c r="E627" s="27">
        <f t="shared" si="62"/>
        <v>0</v>
      </c>
      <c r="F627" s="27">
        <f t="shared" si="62"/>
        <v>0</v>
      </c>
      <c r="G627" s="27">
        <f t="shared" si="62"/>
        <v>0</v>
      </c>
      <c r="H627" s="27">
        <f t="shared" si="62"/>
        <v>0</v>
      </c>
      <c r="I627" s="27">
        <f t="shared" si="62"/>
        <v>0</v>
      </c>
      <c r="J627" s="27">
        <f t="shared" si="62"/>
        <v>0</v>
      </c>
      <c r="K627" s="27">
        <f t="shared" si="62"/>
        <v>0</v>
      </c>
      <c r="L627" s="27">
        <f t="shared" si="62"/>
        <v>0</v>
      </c>
      <c r="M627" s="28">
        <f t="shared" si="58"/>
        <v>-243.69717262497923</v>
      </c>
    </row>
    <row r="628" spans="3:13">
      <c r="C628" s="25">
        <f t="shared" si="59"/>
        <v>569</v>
      </c>
      <c r="D628" s="26">
        <f t="shared" si="62"/>
        <v>0</v>
      </c>
      <c r="E628" s="27">
        <f t="shared" si="62"/>
        <v>0</v>
      </c>
      <c r="F628" s="27">
        <f t="shared" si="62"/>
        <v>0</v>
      </c>
      <c r="G628" s="27">
        <f t="shared" si="62"/>
        <v>0</v>
      </c>
      <c r="H628" s="27">
        <f t="shared" si="62"/>
        <v>0</v>
      </c>
      <c r="I628" s="27">
        <f t="shared" si="62"/>
        <v>0</v>
      </c>
      <c r="J628" s="27">
        <f t="shared" si="62"/>
        <v>0</v>
      </c>
      <c r="K628" s="27">
        <f t="shared" si="62"/>
        <v>0</v>
      </c>
      <c r="L628" s="27">
        <f t="shared" si="62"/>
        <v>0</v>
      </c>
      <c r="M628" s="28">
        <f t="shared" si="58"/>
        <v>-245.21570645847387</v>
      </c>
    </row>
    <row r="629" spans="3:13">
      <c r="C629" s="25">
        <f t="shared" si="59"/>
        <v>570</v>
      </c>
      <c r="D629" s="26">
        <f t="shared" si="62"/>
        <v>0</v>
      </c>
      <c r="E629" s="27">
        <f t="shared" si="62"/>
        <v>0</v>
      </c>
      <c r="F629" s="27">
        <f t="shared" si="62"/>
        <v>0</v>
      </c>
      <c r="G629" s="27">
        <f t="shared" si="62"/>
        <v>0</v>
      </c>
      <c r="H629" s="27">
        <f t="shared" si="62"/>
        <v>0</v>
      </c>
      <c r="I629" s="27">
        <f t="shared" si="62"/>
        <v>0</v>
      </c>
      <c r="J629" s="27">
        <f t="shared" si="62"/>
        <v>0</v>
      </c>
      <c r="K629" s="27">
        <f t="shared" si="62"/>
        <v>0</v>
      </c>
      <c r="L629" s="27">
        <f t="shared" si="62"/>
        <v>0</v>
      </c>
      <c r="M629" s="28">
        <f t="shared" si="58"/>
        <v>-246.73691141568617</v>
      </c>
    </row>
    <row r="630" spans="3:13">
      <c r="C630" s="25">
        <f t="shared" si="59"/>
        <v>571</v>
      </c>
      <c r="D630" s="26">
        <f t="shared" si="62"/>
        <v>0</v>
      </c>
      <c r="E630" s="27">
        <f t="shared" si="62"/>
        <v>0</v>
      </c>
      <c r="F630" s="27">
        <f t="shared" si="62"/>
        <v>0</v>
      </c>
      <c r="G630" s="27">
        <f t="shared" si="62"/>
        <v>0</v>
      </c>
      <c r="H630" s="27">
        <f t="shared" si="62"/>
        <v>0</v>
      </c>
      <c r="I630" s="27">
        <f t="shared" si="62"/>
        <v>0</v>
      </c>
      <c r="J630" s="27">
        <f t="shared" si="62"/>
        <v>0</v>
      </c>
      <c r="K630" s="27">
        <f t="shared" si="62"/>
        <v>0</v>
      </c>
      <c r="L630" s="27">
        <f t="shared" si="62"/>
        <v>0</v>
      </c>
      <c r="M630" s="28">
        <f t="shared" si="58"/>
        <v>-248.26078749661619</v>
      </c>
    </row>
    <row r="631" spans="3:13">
      <c r="C631" s="25">
        <f t="shared" si="59"/>
        <v>572</v>
      </c>
      <c r="D631" s="26">
        <f t="shared" si="62"/>
        <v>0</v>
      </c>
      <c r="E631" s="27">
        <f t="shared" si="62"/>
        <v>0</v>
      </c>
      <c r="F631" s="27">
        <f t="shared" si="62"/>
        <v>0</v>
      </c>
      <c r="G631" s="27">
        <f t="shared" si="62"/>
        <v>0</v>
      </c>
      <c r="H631" s="27">
        <f t="shared" si="62"/>
        <v>0</v>
      </c>
      <c r="I631" s="27">
        <f t="shared" si="62"/>
        <v>0</v>
      </c>
      <c r="J631" s="27">
        <f t="shared" si="62"/>
        <v>0</v>
      </c>
      <c r="K631" s="27">
        <f t="shared" si="62"/>
        <v>0</v>
      </c>
      <c r="L631" s="27">
        <f t="shared" si="62"/>
        <v>0</v>
      </c>
      <c r="M631" s="28">
        <f t="shared" si="58"/>
        <v>-249.78733470126389</v>
      </c>
    </row>
    <row r="632" spans="3:13">
      <c r="C632" s="25">
        <f t="shared" si="59"/>
        <v>573</v>
      </c>
      <c r="D632" s="26">
        <f t="shared" si="62"/>
        <v>0</v>
      </c>
      <c r="E632" s="27">
        <f t="shared" si="62"/>
        <v>0</v>
      </c>
      <c r="F632" s="27">
        <f t="shared" si="62"/>
        <v>0</v>
      </c>
      <c r="G632" s="27">
        <f t="shared" si="62"/>
        <v>0</v>
      </c>
      <c r="H632" s="27">
        <f t="shared" si="62"/>
        <v>0</v>
      </c>
      <c r="I632" s="27">
        <f t="shared" si="62"/>
        <v>0</v>
      </c>
      <c r="J632" s="27">
        <f t="shared" si="62"/>
        <v>0</v>
      </c>
      <c r="K632" s="27">
        <f t="shared" si="62"/>
        <v>0</v>
      </c>
      <c r="L632" s="27">
        <f t="shared" si="62"/>
        <v>0</v>
      </c>
      <c r="M632" s="28">
        <f t="shared" si="58"/>
        <v>-251.31655302962926</v>
      </c>
    </row>
    <row r="633" spans="3:13">
      <c r="C633" s="25">
        <f t="shared" si="59"/>
        <v>574</v>
      </c>
      <c r="D633" s="26">
        <f t="shared" si="62"/>
        <v>0</v>
      </c>
      <c r="E633" s="27">
        <f t="shared" si="62"/>
        <v>0</v>
      </c>
      <c r="F633" s="27">
        <f t="shared" si="62"/>
        <v>0</v>
      </c>
      <c r="G633" s="27">
        <f t="shared" si="62"/>
        <v>0</v>
      </c>
      <c r="H633" s="27">
        <f t="shared" si="62"/>
        <v>0</v>
      </c>
      <c r="I633" s="27">
        <f t="shared" si="62"/>
        <v>0</v>
      </c>
      <c r="J633" s="27">
        <f t="shared" si="62"/>
        <v>0</v>
      </c>
      <c r="K633" s="27">
        <f t="shared" si="62"/>
        <v>0</v>
      </c>
      <c r="L633" s="27">
        <f t="shared" si="62"/>
        <v>0</v>
      </c>
      <c r="M633" s="28">
        <f t="shared" si="58"/>
        <v>-252.84844248171225</v>
      </c>
    </row>
    <row r="634" spans="3:13">
      <c r="C634" s="25">
        <f t="shared" si="59"/>
        <v>575</v>
      </c>
      <c r="D634" s="26">
        <f t="shared" si="62"/>
        <v>0</v>
      </c>
      <c r="E634" s="27">
        <f t="shared" si="62"/>
        <v>0</v>
      </c>
      <c r="F634" s="27">
        <f t="shared" si="62"/>
        <v>0</v>
      </c>
      <c r="G634" s="27">
        <f t="shared" si="62"/>
        <v>0</v>
      </c>
      <c r="H634" s="27">
        <f t="shared" si="62"/>
        <v>0</v>
      </c>
      <c r="I634" s="27">
        <f t="shared" si="62"/>
        <v>0</v>
      </c>
      <c r="J634" s="27">
        <f t="shared" si="62"/>
        <v>0</v>
      </c>
      <c r="K634" s="27">
        <f t="shared" si="62"/>
        <v>0</v>
      </c>
      <c r="L634" s="27">
        <f t="shared" si="62"/>
        <v>0</v>
      </c>
      <c r="M634" s="28">
        <f t="shared" si="58"/>
        <v>-254.38300305751301</v>
      </c>
    </row>
    <row r="635" spans="3:13">
      <c r="C635" s="25">
        <f t="shared" si="59"/>
        <v>576</v>
      </c>
      <c r="D635" s="26">
        <f t="shared" ref="D635:L650" si="63">IF($C635*TAN(D$58)-0.5*9.81*$C635^2/($C$6*COS(D$58))^2&lt;0,0,$C635*TAN(D$58)-0.5*9.81*$C635^2/($C$6*COS(D$58))^2)</f>
        <v>0</v>
      </c>
      <c r="E635" s="27">
        <f t="shared" si="63"/>
        <v>0</v>
      </c>
      <c r="F635" s="27">
        <f t="shared" si="63"/>
        <v>0</v>
      </c>
      <c r="G635" s="27">
        <f t="shared" si="63"/>
        <v>0</v>
      </c>
      <c r="H635" s="27">
        <f t="shared" si="63"/>
        <v>0</v>
      </c>
      <c r="I635" s="27">
        <f t="shared" si="63"/>
        <v>0</v>
      </c>
      <c r="J635" s="27">
        <f t="shared" si="63"/>
        <v>0</v>
      </c>
      <c r="K635" s="27">
        <f t="shared" si="63"/>
        <v>0</v>
      </c>
      <c r="L635" s="27">
        <f t="shared" si="63"/>
        <v>0</v>
      </c>
      <c r="M635" s="28">
        <f t="shared" si="58"/>
        <v>-255.92023475703132</v>
      </c>
    </row>
    <row r="636" spans="3:13">
      <c r="C636" s="25">
        <f t="shared" si="59"/>
        <v>577</v>
      </c>
      <c r="D636" s="26">
        <f t="shared" si="63"/>
        <v>0</v>
      </c>
      <c r="E636" s="27">
        <f t="shared" si="63"/>
        <v>0</v>
      </c>
      <c r="F636" s="27">
        <f t="shared" si="63"/>
        <v>0</v>
      </c>
      <c r="G636" s="27">
        <f t="shared" si="63"/>
        <v>0</v>
      </c>
      <c r="H636" s="27">
        <f t="shared" si="63"/>
        <v>0</v>
      </c>
      <c r="I636" s="27">
        <f t="shared" si="63"/>
        <v>0</v>
      </c>
      <c r="J636" s="27">
        <f t="shared" si="63"/>
        <v>0</v>
      </c>
      <c r="K636" s="27">
        <f t="shared" si="63"/>
        <v>0</v>
      </c>
      <c r="L636" s="27">
        <f t="shared" si="63"/>
        <v>0</v>
      </c>
      <c r="M636" s="28">
        <f t="shared" ref="M636:M699" si="64">($C$6^4-9.81^2*C636^2)/(2*9.81*$C$6^2)</f>
        <v>-257.46013758026737</v>
      </c>
    </row>
    <row r="637" spans="3:13">
      <c r="C637" s="25">
        <f t="shared" ref="C637:C700" si="65">C636+1</f>
        <v>578</v>
      </c>
      <c r="D637" s="26">
        <f t="shared" si="63"/>
        <v>0</v>
      </c>
      <c r="E637" s="27">
        <f t="shared" si="63"/>
        <v>0</v>
      </c>
      <c r="F637" s="27">
        <f t="shared" si="63"/>
        <v>0</v>
      </c>
      <c r="G637" s="27">
        <f t="shared" si="63"/>
        <v>0</v>
      </c>
      <c r="H637" s="27">
        <f t="shared" si="63"/>
        <v>0</v>
      </c>
      <c r="I637" s="27">
        <f t="shared" si="63"/>
        <v>0</v>
      </c>
      <c r="J637" s="27">
        <f t="shared" si="63"/>
        <v>0</v>
      </c>
      <c r="K637" s="27">
        <f t="shared" si="63"/>
        <v>0</v>
      </c>
      <c r="L637" s="27">
        <f t="shared" si="63"/>
        <v>0</v>
      </c>
      <c r="M637" s="28">
        <f t="shared" si="64"/>
        <v>-259.00271152722109</v>
      </c>
    </row>
    <row r="638" spans="3:13">
      <c r="C638" s="25">
        <f t="shared" si="65"/>
        <v>579</v>
      </c>
      <c r="D638" s="26">
        <f t="shared" si="63"/>
        <v>0</v>
      </c>
      <c r="E638" s="27">
        <f t="shared" si="63"/>
        <v>0</v>
      </c>
      <c r="F638" s="27">
        <f t="shared" si="63"/>
        <v>0</v>
      </c>
      <c r="G638" s="27">
        <f t="shared" si="63"/>
        <v>0</v>
      </c>
      <c r="H638" s="27">
        <f t="shared" si="63"/>
        <v>0</v>
      </c>
      <c r="I638" s="27">
        <f t="shared" si="63"/>
        <v>0</v>
      </c>
      <c r="J638" s="27">
        <f t="shared" si="63"/>
        <v>0</v>
      </c>
      <c r="K638" s="27">
        <f t="shared" si="63"/>
        <v>0</v>
      </c>
      <c r="L638" s="27">
        <f t="shared" si="63"/>
        <v>0</v>
      </c>
      <c r="M638" s="28">
        <f t="shared" si="64"/>
        <v>-260.54795659789244</v>
      </c>
    </row>
    <row r="639" spans="3:13">
      <c r="C639" s="25">
        <f t="shared" si="65"/>
        <v>580</v>
      </c>
      <c r="D639" s="26">
        <f t="shared" si="63"/>
        <v>0</v>
      </c>
      <c r="E639" s="27">
        <f t="shared" si="63"/>
        <v>0</v>
      </c>
      <c r="F639" s="27">
        <f t="shared" si="63"/>
        <v>0</v>
      </c>
      <c r="G639" s="27">
        <f t="shared" si="63"/>
        <v>0</v>
      </c>
      <c r="H639" s="27">
        <f t="shared" si="63"/>
        <v>0</v>
      </c>
      <c r="I639" s="27">
        <f t="shared" si="63"/>
        <v>0</v>
      </c>
      <c r="J639" s="27">
        <f t="shared" si="63"/>
        <v>0</v>
      </c>
      <c r="K639" s="27">
        <f t="shared" si="63"/>
        <v>0</v>
      </c>
      <c r="L639" s="27">
        <f t="shared" si="63"/>
        <v>0</v>
      </c>
      <c r="M639" s="28">
        <f t="shared" si="64"/>
        <v>-262.09587279228145</v>
      </c>
    </row>
    <row r="640" spans="3:13">
      <c r="C640" s="25">
        <f t="shared" si="65"/>
        <v>581</v>
      </c>
      <c r="D640" s="26">
        <f t="shared" si="63"/>
        <v>0</v>
      </c>
      <c r="E640" s="27">
        <f t="shared" si="63"/>
        <v>0</v>
      </c>
      <c r="F640" s="27">
        <f t="shared" si="63"/>
        <v>0</v>
      </c>
      <c r="G640" s="27">
        <f t="shared" si="63"/>
        <v>0</v>
      </c>
      <c r="H640" s="27">
        <f t="shared" si="63"/>
        <v>0</v>
      </c>
      <c r="I640" s="27">
        <f t="shared" si="63"/>
        <v>0</v>
      </c>
      <c r="J640" s="27">
        <f t="shared" si="63"/>
        <v>0</v>
      </c>
      <c r="K640" s="27">
        <f t="shared" si="63"/>
        <v>0</v>
      </c>
      <c r="L640" s="27">
        <f t="shared" si="63"/>
        <v>0</v>
      </c>
      <c r="M640" s="28">
        <f t="shared" si="64"/>
        <v>-263.64646011038815</v>
      </c>
    </row>
    <row r="641" spans="3:13">
      <c r="C641" s="25">
        <f t="shared" si="65"/>
        <v>582</v>
      </c>
      <c r="D641" s="26">
        <f t="shared" si="63"/>
        <v>0</v>
      </c>
      <c r="E641" s="27">
        <f t="shared" si="63"/>
        <v>0</v>
      </c>
      <c r="F641" s="27">
        <f t="shared" si="63"/>
        <v>0</v>
      </c>
      <c r="G641" s="27">
        <f t="shared" si="63"/>
        <v>0</v>
      </c>
      <c r="H641" s="27">
        <f t="shared" si="63"/>
        <v>0</v>
      </c>
      <c r="I641" s="27">
        <f t="shared" si="63"/>
        <v>0</v>
      </c>
      <c r="J641" s="27">
        <f t="shared" si="63"/>
        <v>0</v>
      </c>
      <c r="K641" s="27">
        <f t="shared" si="63"/>
        <v>0</v>
      </c>
      <c r="L641" s="27">
        <f t="shared" si="63"/>
        <v>0</v>
      </c>
      <c r="M641" s="28">
        <f t="shared" si="64"/>
        <v>-265.19971855221246</v>
      </c>
    </row>
    <row r="642" spans="3:13">
      <c r="C642" s="25">
        <f t="shared" si="65"/>
        <v>583</v>
      </c>
      <c r="D642" s="26">
        <f t="shared" si="63"/>
        <v>0</v>
      </c>
      <c r="E642" s="27">
        <f t="shared" si="63"/>
        <v>0</v>
      </c>
      <c r="F642" s="27">
        <f t="shared" si="63"/>
        <v>0</v>
      </c>
      <c r="G642" s="27">
        <f t="shared" si="63"/>
        <v>0</v>
      </c>
      <c r="H642" s="27">
        <f t="shared" si="63"/>
        <v>0</v>
      </c>
      <c r="I642" s="27">
        <f t="shared" si="63"/>
        <v>0</v>
      </c>
      <c r="J642" s="27">
        <f t="shared" si="63"/>
        <v>0</v>
      </c>
      <c r="K642" s="27">
        <f t="shared" si="63"/>
        <v>0</v>
      </c>
      <c r="L642" s="27">
        <f t="shared" si="63"/>
        <v>0</v>
      </c>
      <c r="M642" s="28">
        <f t="shared" si="64"/>
        <v>-266.75564811775456</v>
      </c>
    </row>
    <row r="643" spans="3:13">
      <c r="C643" s="25">
        <f t="shared" si="65"/>
        <v>584</v>
      </c>
      <c r="D643" s="26">
        <f t="shared" si="63"/>
        <v>0</v>
      </c>
      <c r="E643" s="27">
        <f t="shared" si="63"/>
        <v>0</v>
      </c>
      <c r="F643" s="27">
        <f t="shared" si="63"/>
        <v>0</v>
      </c>
      <c r="G643" s="27">
        <f t="shared" si="63"/>
        <v>0</v>
      </c>
      <c r="H643" s="27">
        <f t="shared" si="63"/>
        <v>0</v>
      </c>
      <c r="I643" s="27">
        <f t="shared" si="63"/>
        <v>0</v>
      </c>
      <c r="J643" s="27">
        <f t="shared" si="63"/>
        <v>0</v>
      </c>
      <c r="K643" s="27">
        <f t="shared" si="63"/>
        <v>0</v>
      </c>
      <c r="L643" s="27">
        <f t="shared" si="63"/>
        <v>0</v>
      </c>
      <c r="M643" s="28">
        <f t="shared" si="64"/>
        <v>-268.31424880701428</v>
      </c>
    </row>
    <row r="644" spans="3:13">
      <c r="C644" s="25">
        <f t="shared" si="65"/>
        <v>585</v>
      </c>
      <c r="D644" s="26">
        <f t="shared" si="63"/>
        <v>0</v>
      </c>
      <c r="E644" s="27">
        <f t="shared" si="63"/>
        <v>0</v>
      </c>
      <c r="F644" s="27">
        <f t="shared" si="63"/>
        <v>0</v>
      </c>
      <c r="G644" s="27">
        <f t="shared" si="63"/>
        <v>0</v>
      </c>
      <c r="H644" s="27">
        <f t="shared" si="63"/>
        <v>0</v>
      </c>
      <c r="I644" s="27">
        <f t="shared" si="63"/>
        <v>0</v>
      </c>
      <c r="J644" s="27">
        <f t="shared" si="63"/>
        <v>0</v>
      </c>
      <c r="K644" s="27">
        <f t="shared" si="63"/>
        <v>0</v>
      </c>
      <c r="L644" s="27">
        <f t="shared" si="63"/>
        <v>0</v>
      </c>
      <c r="M644" s="28">
        <f t="shared" si="64"/>
        <v>-269.87552061999168</v>
      </c>
    </row>
    <row r="645" spans="3:13">
      <c r="C645" s="25">
        <f t="shared" si="65"/>
        <v>586</v>
      </c>
      <c r="D645" s="26">
        <f t="shared" si="63"/>
        <v>0</v>
      </c>
      <c r="E645" s="27">
        <f t="shared" si="63"/>
        <v>0</v>
      </c>
      <c r="F645" s="27">
        <f t="shared" si="63"/>
        <v>0</v>
      </c>
      <c r="G645" s="27">
        <f t="shared" si="63"/>
        <v>0</v>
      </c>
      <c r="H645" s="27">
        <f t="shared" si="63"/>
        <v>0</v>
      </c>
      <c r="I645" s="27">
        <f t="shared" si="63"/>
        <v>0</v>
      </c>
      <c r="J645" s="27">
        <f t="shared" si="63"/>
        <v>0</v>
      </c>
      <c r="K645" s="27">
        <f t="shared" si="63"/>
        <v>0</v>
      </c>
      <c r="L645" s="27">
        <f t="shared" si="63"/>
        <v>0</v>
      </c>
      <c r="M645" s="28">
        <f t="shared" si="64"/>
        <v>-271.43946355668669</v>
      </c>
    </row>
    <row r="646" spans="3:13">
      <c r="C646" s="25">
        <f t="shared" si="65"/>
        <v>587</v>
      </c>
      <c r="D646" s="26">
        <f t="shared" si="63"/>
        <v>0</v>
      </c>
      <c r="E646" s="27">
        <f t="shared" si="63"/>
        <v>0</v>
      </c>
      <c r="F646" s="27">
        <f t="shared" si="63"/>
        <v>0</v>
      </c>
      <c r="G646" s="27">
        <f t="shared" si="63"/>
        <v>0</v>
      </c>
      <c r="H646" s="27">
        <f t="shared" si="63"/>
        <v>0</v>
      </c>
      <c r="I646" s="27">
        <f t="shared" si="63"/>
        <v>0</v>
      </c>
      <c r="J646" s="27">
        <f t="shared" si="63"/>
        <v>0</v>
      </c>
      <c r="K646" s="27">
        <f t="shared" si="63"/>
        <v>0</v>
      </c>
      <c r="L646" s="27">
        <f t="shared" si="63"/>
        <v>0</v>
      </c>
      <c r="M646" s="28">
        <f t="shared" si="64"/>
        <v>-273.00607761709938</v>
      </c>
    </row>
    <row r="647" spans="3:13">
      <c r="C647" s="25">
        <f t="shared" si="65"/>
        <v>588</v>
      </c>
      <c r="D647" s="26">
        <f t="shared" si="63"/>
        <v>0</v>
      </c>
      <c r="E647" s="27">
        <f t="shared" si="63"/>
        <v>0</v>
      </c>
      <c r="F647" s="27">
        <f t="shared" si="63"/>
        <v>0</v>
      </c>
      <c r="G647" s="27">
        <f t="shared" si="63"/>
        <v>0</v>
      </c>
      <c r="H647" s="27">
        <f t="shared" si="63"/>
        <v>0</v>
      </c>
      <c r="I647" s="27">
        <f t="shared" si="63"/>
        <v>0</v>
      </c>
      <c r="J647" s="27">
        <f t="shared" si="63"/>
        <v>0</v>
      </c>
      <c r="K647" s="27">
        <f t="shared" si="63"/>
        <v>0</v>
      </c>
      <c r="L647" s="27">
        <f t="shared" si="63"/>
        <v>0</v>
      </c>
      <c r="M647" s="28">
        <f t="shared" si="64"/>
        <v>-274.5753628012298</v>
      </c>
    </row>
    <row r="648" spans="3:13">
      <c r="C648" s="25">
        <f t="shared" si="65"/>
        <v>589</v>
      </c>
      <c r="D648" s="26">
        <f t="shared" si="63"/>
        <v>0</v>
      </c>
      <c r="E648" s="27">
        <f t="shared" si="63"/>
        <v>0</v>
      </c>
      <c r="F648" s="27">
        <f t="shared" si="63"/>
        <v>0</v>
      </c>
      <c r="G648" s="27">
        <f t="shared" si="63"/>
        <v>0</v>
      </c>
      <c r="H648" s="27">
        <f t="shared" si="63"/>
        <v>0</v>
      </c>
      <c r="I648" s="27">
        <f t="shared" si="63"/>
        <v>0</v>
      </c>
      <c r="J648" s="27">
        <f t="shared" si="63"/>
        <v>0</v>
      </c>
      <c r="K648" s="27">
        <f t="shared" si="63"/>
        <v>0</v>
      </c>
      <c r="L648" s="27">
        <f t="shared" si="63"/>
        <v>0</v>
      </c>
      <c r="M648" s="28">
        <f t="shared" si="64"/>
        <v>-276.14731910907778</v>
      </c>
    </row>
    <row r="649" spans="3:13">
      <c r="C649" s="25">
        <f t="shared" si="65"/>
        <v>590</v>
      </c>
      <c r="D649" s="26">
        <f t="shared" si="63"/>
        <v>0</v>
      </c>
      <c r="E649" s="27">
        <f t="shared" si="63"/>
        <v>0</v>
      </c>
      <c r="F649" s="27">
        <f t="shared" si="63"/>
        <v>0</v>
      </c>
      <c r="G649" s="27">
        <f t="shared" si="63"/>
        <v>0</v>
      </c>
      <c r="H649" s="27">
        <f t="shared" si="63"/>
        <v>0</v>
      </c>
      <c r="I649" s="27">
        <f t="shared" si="63"/>
        <v>0</v>
      </c>
      <c r="J649" s="27">
        <f t="shared" si="63"/>
        <v>0</v>
      </c>
      <c r="K649" s="27">
        <f t="shared" si="63"/>
        <v>0</v>
      </c>
      <c r="L649" s="27">
        <f t="shared" si="63"/>
        <v>0</v>
      </c>
      <c r="M649" s="28">
        <f t="shared" si="64"/>
        <v>-277.72194654064356</v>
      </c>
    </row>
    <row r="650" spans="3:13">
      <c r="C650" s="25">
        <f t="shared" si="65"/>
        <v>591</v>
      </c>
      <c r="D650" s="26">
        <f t="shared" si="63"/>
        <v>0</v>
      </c>
      <c r="E650" s="27">
        <f t="shared" si="63"/>
        <v>0</v>
      </c>
      <c r="F650" s="27">
        <f t="shared" si="63"/>
        <v>0</v>
      </c>
      <c r="G650" s="27">
        <f t="shared" si="63"/>
        <v>0</v>
      </c>
      <c r="H650" s="27">
        <f t="shared" si="63"/>
        <v>0</v>
      </c>
      <c r="I650" s="27">
        <f t="shared" si="63"/>
        <v>0</v>
      </c>
      <c r="J650" s="27">
        <f t="shared" si="63"/>
        <v>0</v>
      </c>
      <c r="K650" s="27">
        <f t="shared" si="63"/>
        <v>0</v>
      </c>
      <c r="L650" s="27">
        <f t="shared" si="63"/>
        <v>0</v>
      </c>
      <c r="M650" s="28">
        <f t="shared" si="64"/>
        <v>-279.29924509592695</v>
      </c>
    </row>
    <row r="651" spans="3:13">
      <c r="C651" s="25">
        <f t="shared" si="65"/>
        <v>592</v>
      </c>
      <c r="D651" s="26">
        <f t="shared" ref="D651:L666" si="66">IF($C651*TAN(D$58)-0.5*9.81*$C651^2/($C$6*COS(D$58))^2&lt;0,0,$C651*TAN(D$58)-0.5*9.81*$C651^2/($C$6*COS(D$58))^2)</f>
        <v>0</v>
      </c>
      <c r="E651" s="27">
        <f t="shared" si="66"/>
        <v>0</v>
      </c>
      <c r="F651" s="27">
        <f t="shared" si="66"/>
        <v>0</v>
      </c>
      <c r="G651" s="27">
        <f t="shared" si="66"/>
        <v>0</v>
      </c>
      <c r="H651" s="27">
        <f t="shared" si="66"/>
        <v>0</v>
      </c>
      <c r="I651" s="27">
        <f t="shared" si="66"/>
        <v>0</v>
      </c>
      <c r="J651" s="27">
        <f t="shared" si="66"/>
        <v>0</v>
      </c>
      <c r="K651" s="27">
        <f t="shared" si="66"/>
        <v>0</v>
      </c>
      <c r="L651" s="27">
        <f t="shared" si="66"/>
        <v>0</v>
      </c>
      <c r="M651" s="28">
        <f t="shared" si="64"/>
        <v>-280.87921477492802</v>
      </c>
    </row>
    <row r="652" spans="3:13">
      <c r="C652" s="25">
        <f t="shared" si="65"/>
        <v>593</v>
      </c>
      <c r="D652" s="26">
        <f t="shared" si="66"/>
        <v>0</v>
      </c>
      <c r="E652" s="27">
        <f t="shared" si="66"/>
        <v>0</v>
      </c>
      <c r="F652" s="27">
        <f t="shared" si="66"/>
        <v>0</v>
      </c>
      <c r="G652" s="27">
        <f t="shared" si="66"/>
        <v>0</v>
      </c>
      <c r="H652" s="27">
        <f t="shared" si="66"/>
        <v>0</v>
      </c>
      <c r="I652" s="27">
        <f t="shared" si="66"/>
        <v>0</v>
      </c>
      <c r="J652" s="27">
        <f t="shared" si="66"/>
        <v>0</v>
      </c>
      <c r="K652" s="27">
        <f t="shared" si="66"/>
        <v>0</v>
      </c>
      <c r="L652" s="27">
        <f t="shared" si="66"/>
        <v>0</v>
      </c>
      <c r="M652" s="28">
        <f t="shared" si="64"/>
        <v>-282.4618555776467</v>
      </c>
    </row>
    <row r="653" spans="3:13">
      <c r="C653" s="25">
        <f t="shared" si="65"/>
        <v>594</v>
      </c>
      <c r="D653" s="26">
        <f t="shared" si="66"/>
        <v>0</v>
      </c>
      <c r="E653" s="27">
        <f t="shared" si="66"/>
        <v>0</v>
      </c>
      <c r="F653" s="27">
        <f t="shared" si="66"/>
        <v>0</v>
      </c>
      <c r="G653" s="27">
        <f t="shared" si="66"/>
        <v>0</v>
      </c>
      <c r="H653" s="27">
        <f t="shared" si="66"/>
        <v>0</v>
      </c>
      <c r="I653" s="27">
        <f t="shared" si="66"/>
        <v>0</v>
      </c>
      <c r="J653" s="27">
        <f t="shared" si="66"/>
        <v>0</v>
      </c>
      <c r="K653" s="27">
        <f t="shared" si="66"/>
        <v>0</v>
      </c>
      <c r="L653" s="27">
        <f t="shared" si="66"/>
        <v>0</v>
      </c>
      <c r="M653" s="28">
        <f t="shared" si="64"/>
        <v>-284.04716750408318</v>
      </c>
    </row>
    <row r="654" spans="3:13">
      <c r="C654" s="25">
        <f t="shared" si="65"/>
        <v>595</v>
      </c>
      <c r="D654" s="26">
        <f t="shared" si="66"/>
        <v>0</v>
      </c>
      <c r="E654" s="27">
        <f t="shared" si="66"/>
        <v>0</v>
      </c>
      <c r="F654" s="27">
        <f t="shared" si="66"/>
        <v>0</v>
      </c>
      <c r="G654" s="27">
        <f t="shared" si="66"/>
        <v>0</v>
      </c>
      <c r="H654" s="27">
        <f t="shared" si="66"/>
        <v>0</v>
      </c>
      <c r="I654" s="27">
        <f t="shared" si="66"/>
        <v>0</v>
      </c>
      <c r="J654" s="27">
        <f t="shared" si="66"/>
        <v>0</v>
      </c>
      <c r="K654" s="27">
        <f t="shared" si="66"/>
        <v>0</v>
      </c>
      <c r="L654" s="27">
        <f t="shared" si="66"/>
        <v>0</v>
      </c>
      <c r="M654" s="28">
        <f t="shared" si="64"/>
        <v>-285.63515055423716</v>
      </c>
    </row>
    <row r="655" spans="3:13">
      <c r="C655" s="25">
        <f t="shared" si="65"/>
        <v>596</v>
      </c>
      <c r="D655" s="26">
        <f t="shared" si="66"/>
        <v>0</v>
      </c>
      <c r="E655" s="27">
        <f t="shared" si="66"/>
        <v>0</v>
      </c>
      <c r="F655" s="27">
        <f t="shared" si="66"/>
        <v>0</v>
      </c>
      <c r="G655" s="27">
        <f t="shared" si="66"/>
        <v>0</v>
      </c>
      <c r="H655" s="27">
        <f t="shared" si="66"/>
        <v>0</v>
      </c>
      <c r="I655" s="27">
        <f t="shared" si="66"/>
        <v>0</v>
      </c>
      <c r="J655" s="27">
        <f t="shared" si="66"/>
        <v>0</v>
      </c>
      <c r="K655" s="27">
        <f t="shared" si="66"/>
        <v>0</v>
      </c>
      <c r="L655" s="27">
        <f t="shared" si="66"/>
        <v>0</v>
      </c>
      <c r="M655" s="28">
        <f t="shared" si="64"/>
        <v>-287.22580472810893</v>
      </c>
    </row>
    <row r="656" spans="3:13">
      <c r="C656" s="25">
        <f t="shared" si="65"/>
        <v>597</v>
      </c>
      <c r="D656" s="26">
        <f t="shared" si="66"/>
        <v>0</v>
      </c>
      <c r="E656" s="27">
        <f t="shared" si="66"/>
        <v>0</v>
      </c>
      <c r="F656" s="27">
        <f t="shared" si="66"/>
        <v>0</v>
      </c>
      <c r="G656" s="27">
        <f t="shared" si="66"/>
        <v>0</v>
      </c>
      <c r="H656" s="27">
        <f t="shared" si="66"/>
        <v>0</v>
      </c>
      <c r="I656" s="27">
        <f t="shared" si="66"/>
        <v>0</v>
      </c>
      <c r="J656" s="27">
        <f t="shared" si="66"/>
        <v>0</v>
      </c>
      <c r="K656" s="27">
        <f t="shared" si="66"/>
        <v>0</v>
      </c>
      <c r="L656" s="27">
        <f t="shared" si="66"/>
        <v>0</v>
      </c>
      <c r="M656" s="28">
        <f t="shared" si="64"/>
        <v>-288.81913002569831</v>
      </c>
    </row>
    <row r="657" spans="3:13">
      <c r="C657" s="25">
        <f t="shared" si="65"/>
        <v>598</v>
      </c>
      <c r="D657" s="26">
        <f t="shared" si="66"/>
        <v>0</v>
      </c>
      <c r="E657" s="27">
        <f t="shared" si="66"/>
        <v>0</v>
      </c>
      <c r="F657" s="27">
        <f t="shared" si="66"/>
        <v>0</v>
      </c>
      <c r="G657" s="27">
        <f t="shared" si="66"/>
        <v>0</v>
      </c>
      <c r="H657" s="27">
        <f t="shared" si="66"/>
        <v>0</v>
      </c>
      <c r="I657" s="27">
        <f t="shared" si="66"/>
        <v>0</v>
      </c>
      <c r="J657" s="27">
        <f t="shared" si="66"/>
        <v>0</v>
      </c>
      <c r="K657" s="27">
        <f t="shared" si="66"/>
        <v>0</v>
      </c>
      <c r="L657" s="27">
        <f t="shared" si="66"/>
        <v>0</v>
      </c>
      <c r="M657" s="28">
        <f t="shared" si="64"/>
        <v>-290.41512644700538</v>
      </c>
    </row>
    <row r="658" spans="3:13">
      <c r="C658" s="25">
        <f t="shared" si="65"/>
        <v>599</v>
      </c>
      <c r="D658" s="26">
        <f t="shared" si="66"/>
        <v>0</v>
      </c>
      <c r="E658" s="27">
        <f t="shared" si="66"/>
        <v>0</v>
      </c>
      <c r="F658" s="27">
        <f t="shared" si="66"/>
        <v>0</v>
      </c>
      <c r="G658" s="27">
        <f t="shared" si="66"/>
        <v>0</v>
      </c>
      <c r="H658" s="27">
        <f t="shared" si="66"/>
        <v>0</v>
      </c>
      <c r="I658" s="27">
        <f t="shared" si="66"/>
        <v>0</v>
      </c>
      <c r="J658" s="27">
        <f t="shared" si="66"/>
        <v>0</v>
      </c>
      <c r="K658" s="27">
        <f t="shared" si="66"/>
        <v>0</v>
      </c>
      <c r="L658" s="27">
        <f t="shared" si="66"/>
        <v>0</v>
      </c>
      <c r="M658" s="28">
        <f t="shared" si="64"/>
        <v>-292.01379399203012</v>
      </c>
    </row>
    <row r="659" spans="3:13">
      <c r="C659" s="25">
        <f t="shared" si="65"/>
        <v>600</v>
      </c>
      <c r="D659" s="26">
        <f t="shared" si="66"/>
        <v>0</v>
      </c>
      <c r="E659" s="27">
        <f t="shared" si="66"/>
        <v>0</v>
      </c>
      <c r="F659" s="27">
        <f t="shared" si="66"/>
        <v>0</v>
      </c>
      <c r="G659" s="27">
        <f t="shared" si="66"/>
        <v>0</v>
      </c>
      <c r="H659" s="27">
        <f t="shared" si="66"/>
        <v>0</v>
      </c>
      <c r="I659" s="27">
        <f t="shared" si="66"/>
        <v>0</v>
      </c>
      <c r="J659" s="27">
        <f t="shared" si="66"/>
        <v>0</v>
      </c>
      <c r="K659" s="27">
        <f t="shared" si="66"/>
        <v>0</v>
      </c>
      <c r="L659" s="27">
        <f t="shared" si="66"/>
        <v>0</v>
      </c>
      <c r="M659" s="28">
        <f t="shared" si="64"/>
        <v>-293.61513266077247</v>
      </c>
    </row>
    <row r="660" spans="3:13">
      <c r="C660" s="25">
        <f t="shared" si="65"/>
        <v>601</v>
      </c>
      <c r="D660" s="26">
        <f t="shared" si="66"/>
        <v>0</v>
      </c>
      <c r="E660" s="27">
        <f t="shared" si="66"/>
        <v>0</v>
      </c>
      <c r="F660" s="27">
        <f t="shared" si="66"/>
        <v>0</v>
      </c>
      <c r="G660" s="27">
        <f t="shared" si="66"/>
        <v>0</v>
      </c>
      <c r="H660" s="27">
        <f t="shared" si="66"/>
        <v>0</v>
      </c>
      <c r="I660" s="27">
        <f t="shared" si="66"/>
        <v>0</v>
      </c>
      <c r="J660" s="27">
        <f t="shared" si="66"/>
        <v>0</v>
      </c>
      <c r="K660" s="27">
        <f t="shared" si="66"/>
        <v>0</v>
      </c>
      <c r="L660" s="27">
        <f t="shared" si="66"/>
        <v>0</v>
      </c>
      <c r="M660" s="28">
        <f t="shared" si="64"/>
        <v>-295.21914245323262</v>
      </c>
    </row>
    <row r="661" spans="3:13">
      <c r="C661" s="25">
        <f t="shared" si="65"/>
        <v>602</v>
      </c>
      <c r="D661" s="26">
        <f t="shared" si="66"/>
        <v>0</v>
      </c>
      <c r="E661" s="27">
        <f t="shared" si="66"/>
        <v>0</v>
      </c>
      <c r="F661" s="27">
        <f t="shared" si="66"/>
        <v>0</v>
      </c>
      <c r="G661" s="27">
        <f t="shared" si="66"/>
        <v>0</v>
      </c>
      <c r="H661" s="27">
        <f t="shared" si="66"/>
        <v>0</v>
      </c>
      <c r="I661" s="27">
        <f t="shared" si="66"/>
        <v>0</v>
      </c>
      <c r="J661" s="27">
        <f t="shared" si="66"/>
        <v>0</v>
      </c>
      <c r="K661" s="27">
        <f t="shared" si="66"/>
        <v>0</v>
      </c>
      <c r="L661" s="27">
        <f t="shared" si="66"/>
        <v>0</v>
      </c>
      <c r="M661" s="28">
        <f t="shared" si="64"/>
        <v>-296.82582336941039</v>
      </c>
    </row>
    <row r="662" spans="3:13">
      <c r="C662" s="25">
        <f t="shared" si="65"/>
        <v>603</v>
      </c>
      <c r="D662" s="26">
        <f t="shared" si="66"/>
        <v>0</v>
      </c>
      <c r="E662" s="27">
        <f t="shared" si="66"/>
        <v>0</v>
      </c>
      <c r="F662" s="27">
        <f t="shared" si="66"/>
        <v>0</v>
      </c>
      <c r="G662" s="27">
        <f t="shared" si="66"/>
        <v>0</v>
      </c>
      <c r="H662" s="27">
        <f t="shared" si="66"/>
        <v>0</v>
      </c>
      <c r="I662" s="27">
        <f t="shared" si="66"/>
        <v>0</v>
      </c>
      <c r="J662" s="27">
        <f t="shared" si="66"/>
        <v>0</v>
      </c>
      <c r="K662" s="27">
        <f t="shared" si="66"/>
        <v>0</v>
      </c>
      <c r="L662" s="27">
        <f t="shared" si="66"/>
        <v>0</v>
      </c>
      <c r="M662" s="28">
        <f t="shared" si="64"/>
        <v>-298.43517540930571</v>
      </c>
    </row>
    <row r="663" spans="3:13">
      <c r="C663" s="25">
        <f t="shared" si="65"/>
        <v>604</v>
      </c>
      <c r="D663" s="26">
        <f t="shared" si="66"/>
        <v>0</v>
      </c>
      <c r="E663" s="27">
        <f t="shared" si="66"/>
        <v>0</v>
      </c>
      <c r="F663" s="27">
        <f t="shared" si="66"/>
        <v>0</v>
      </c>
      <c r="G663" s="27">
        <f t="shared" si="66"/>
        <v>0</v>
      </c>
      <c r="H663" s="27">
        <f t="shared" si="66"/>
        <v>0</v>
      </c>
      <c r="I663" s="27">
        <f t="shared" si="66"/>
        <v>0</v>
      </c>
      <c r="J663" s="27">
        <f t="shared" si="66"/>
        <v>0</v>
      </c>
      <c r="K663" s="27">
        <f t="shared" si="66"/>
        <v>0</v>
      </c>
      <c r="L663" s="27">
        <f t="shared" si="66"/>
        <v>0</v>
      </c>
      <c r="M663" s="28">
        <f t="shared" si="64"/>
        <v>-300.04719857291889</v>
      </c>
    </row>
    <row r="664" spans="3:13">
      <c r="C664" s="25">
        <f t="shared" si="65"/>
        <v>605</v>
      </c>
      <c r="D664" s="26">
        <f t="shared" si="66"/>
        <v>0</v>
      </c>
      <c r="E664" s="27">
        <f t="shared" si="66"/>
        <v>0</v>
      </c>
      <c r="F664" s="27">
        <f t="shared" si="66"/>
        <v>0</v>
      </c>
      <c r="G664" s="27">
        <f t="shared" si="66"/>
        <v>0</v>
      </c>
      <c r="H664" s="27">
        <f t="shared" si="66"/>
        <v>0</v>
      </c>
      <c r="I664" s="27">
        <f t="shared" si="66"/>
        <v>0</v>
      </c>
      <c r="J664" s="27">
        <f t="shared" si="66"/>
        <v>0</v>
      </c>
      <c r="K664" s="27">
        <f t="shared" si="66"/>
        <v>0</v>
      </c>
      <c r="L664" s="27">
        <f t="shared" si="66"/>
        <v>0</v>
      </c>
      <c r="M664" s="28">
        <f t="shared" si="64"/>
        <v>-301.66189286024962</v>
      </c>
    </row>
    <row r="665" spans="3:13">
      <c r="C665" s="25">
        <f t="shared" si="65"/>
        <v>606</v>
      </c>
      <c r="D665" s="26">
        <f t="shared" si="66"/>
        <v>0</v>
      </c>
      <c r="E665" s="27">
        <f t="shared" si="66"/>
        <v>0</v>
      </c>
      <c r="F665" s="27">
        <f t="shared" si="66"/>
        <v>0</v>
      </c>
      <c r="G665" s="27">
        <f t="shared" si="66"/>
        <v>0</v>
      </c>
      <c r="H665" s="27">
        <f t="shared" si="66"/>
        <v>0</v>
      </c>
      <c r="I665" s="27">
        <f t="shared" si="66"/>
        <v>0</v>
      </c>
      <c r="J665" s="27">
        <f t="shared" si="66"/>
        <v>0</v>
      </c>
      <c r="K665" s="27">
        <f t="shared" si="66"/>
        <v>0</v>
      </c>
      <c r="L665" s="27">
        <f t="shared" si="66"/>
        <v>0</v>
      </c>
      <c r="M665" s="28">
        <f t="shared" si="64"/>
        <v>-303.27925827129803</v>
      </c>
    </row>
    <row r="666" spans="3:13">
      <c r="C666" s="25">
        <f t="shared" si="65"/>
        <v>607</v>
      </c>
      <c r="D666" s="26">
        <f t="shared" si="66"/>
        <v>0</v>
      </c>
      <c r="E666" s="27">
        <f t="shared" si="66"/>
        <v>0</v>
      </c>
      <c r="F666" s="27">
        <f t="shared" si="66"/>
        <v>0</v>
      </c>
      <c r="G666" s="27">
        <f t="shared" si="66"/>
        <v>0</v>
      </c>
      <c r="H666" s="27">
        <f t="shared" si="66"/>
        <v>0</v>
      </c>
      <c r="I666" s="27">
        <f t="shared" si="66"/>
        <v>0</v>
      </c>
      <c r="J666" s="27">
        <f t="shared" si="66"/>
        <v>0</v>
      </c>
      <c r="K666" s="27">
        <f t="shared" si="66"/>
        <v>0</v>
      </c>
      <c r="L666" s="27">
        <f t="shared" si="66"/>
        <v>0</v>
      </c>
      <c r="M666" s="28">
        <f t="shared" si="64"/>
        <v>-304.89929480606418</v>
      </c>
    </row>
    <row r="667" spans="3:13">
      <c r="C667" s="25">
        <f t="shared" si="65"/>
        <v>608</v>
      </c>
      <c r="D667" s="26">
        <f t="shared" ref="D667:L682" si="67">IF($C667*TAN(D$58)-0.5*9.81*$C667^2/($C$6*COS(D$58))^2&lt;0,0,$C667*TAN(D$58)-0.5*9.81*$C667^2/($C$6*COS(D$58))^2)</f>
        <v>0</v>
      </c>
      <c r="E667" s="27">
        <f t="shared" si="67"/>
        <v>0</v>
      </c>
      <c r="F667" s="27">
        <f t="shared" si="67"/>
        <v>0</v>
      </c>
      <c r="G667" s="27">
        <f t="shared" si="67"/>
        <v>0</v>
      </c>
      <c r="H667" s="27">
        <f t="shared" si="67"/>
        <v>0</v>
      </c>
      <c r="I667" s="27">
        <f t="shared" si="67"/>
        <v>0</v>
      </c>
      <c r="J667" s="27">
        <f t="shared" si="67"/>
        <v>0</v>
      </c>
      <c r="K667" s="27">
        <f t="shared" si="67"/>
        <v>0</v>
      </c>
      <c r="L667" s="27">
        <f t="shared" si="67"/>
        <v>0</v>
      </c>
      <c r="M667" s="28">
        <f t="shared" si="64"/>
        <v>-306.52200246454782</v>
      </c>
    </row>
    <row r="668" spans="3:13">
      <c r="C668" s="25">
        <f t="shared" si="65"/>
        <v>609</v>
      </c>
      <c r="D668" s="26">
        <f t="shared" si="67"/>
        <v>0</v>
      </c>
      <c r="E668" s="27">
        <f t="shared" si="67"/>
        <v>0</v>
      </c>
      <c r="F668" s="27">
        <f t="shared" si="67"/>
        <v>0</v>
      </c>
      <c r="G668" s="27">
        <f t="shared" si="67"/>
        <v>0</v>
      </c>
      <c r="H668" s="27">
        <f t="shared" si="67"/>
        <v>0</v>
      </c>
      <c r="I668" s="27">
        <f t="shared" si="67"/>
        <v>0</v>
      </c>
      <c r="J668" s="27">
        <f t="shared" si="67"/>
        <v>0</v>
      </c>
      <c r="K668" s="27">
        <f t="shared" si="67"/>
        <v>0</v>
      </c>
      <c r="L668" s="27">
        <f t="shared" si="67"/>
        <v>0</v>
      </c>
      <c r="M668" s="28">
        <f t="shared" si="64"/>
        <v>-308.14738124674926</v>
      </c>
    </row>
    <row r="669" spans="3:13">
      <c r="C669" s="25">
        <f t="shared" si="65"/>
        <v>610</v>
      </c>
      <c r="D669" s="26">
        <f t="shared" si="67"/>
        <v>0</v>
      </c>
      <c r="E669" s="27">
        <f t="shared" si="67"/>
        <v>0</v>
      </c>
      <c r="F669" s="27">
        <f t="shared" si="67"/>
        <v>0</v>
      </c>
      <c r="G669" s="27">
        <f t="shared" si="67"/>
        <v>0</v>
      </c>
      <c r="H669" s="27">
        <f t="shared" si="67"/>
        <v>0</v>
      </c>
      <c r="I669" s="27">
        <f t="shared" si="67"/>
        <v>0</v>
      </c>
      <c r="J669" s="27">
        <f t="shared" si="67"/>
        <v>0</v>
      </c>
      <c r="K669" s="27">
        <f t="shared" si="67"/>
        <v>0</v>
      </c>
      <c r="L669" s="27">
        <f t="shared" si="67"/>
        <v>0</v>
      </c>
      <c r="M669" s="28">
        <f t="shared" si="64"/>
        <v>-309.77543115266838</v>
      </c>
    </row>
    <row r="670" spans="3:13">
      <c r="C670" s="25">
        <f t="shared" si="65"/>
        <v>611</v>
      </c>
      <c r="D670" s="26">
        <f t="shared" si="67"/>
        <v>0</v>
      </c>
      <c r="E670" s="27">
        <f t="shared" si="67"/>
        <v>0</v>
      </c>
      <c r="F670" s="27">
        <f t="shared" si="67"/>
        <v>0</v>
      </c>
      <c r="G670" s="27">
        <f t="shared" si="67"/>
        <v>0</v>
      </c>
      <c r="H670" s="27">
        <f t="shared" si="67"/>
        <v>0</v>
      </c>
      <c r="I670" s="27">
        <f t="shared" si="67"/>
        <v>0</v>
      </c>
      <c r="J670" s="27">
        <f t="shared" si="67"/>
        <v>0</v>
      </c>
      <c r="K670" s="27">
        <f t="shared" si="67"/>
        <v>0</v>
      </c>
      <c r="L670" s="27">
        <f t="shared" si="67"/>
        <v>0</v>
      </c>
      <c r="M670" s="28">
        <f t="shared" si="64"/>
        <v>-311.40615218230511</v>
      </c>
    </row>
    <row r="671" spans="3:13">
      <c r="C671" s="25">
        <f t="shared" si="65"/>
        <v>612</v>
      </c>
      <c r="D671" s="26">
        <f t="shared" si="67"/>
        <v>0</v>
      </c>
      <c r="E671" s="27">
        <f t="shared" si="67"/>
        <v>0</v>
      </c>
      <c r="F671" s="27">
        <f t="shared" si="67"/>
        <v>0</v>
      </c>
      <c r="G671" s="27">
        <f t="shared" si="67"/>
        <v>0</v>
      </c>
      <c r="H671" s="27">
        <f t="shared" si="67"/>
        <v>0</v>
      </c>
      <c r="I671" s="27">
        <f t="shared" si="67"/>
        <v>0</v>
      </c>
      <c r="J671" s="27">
        <f t="shared" si="67"/>
        <v>0</v>
      </c>
      <c r="K671" s="27">
        <f t="shared" si="67"/>
        <v>0</v>
      </c>
      <c r="L671" s="27">
        <f t="shared" si="67"/>
        <v>0</v>
      </c>
      <c r="M671" s="28">
        <f t="shared" si="64"/>
        <v>-313.03954433565963</v>
      </c>
    </row>
    <row r="672" spans="3:13">
      <c r="C672" s="25">
        <f t="shared" si="65"/>
        <v>613</v>
      </c>
      <c r="D672" s="26">
        <f t="shared" si="67"/>
        <v>0</v>
      </c>
      <c r="E672" s="27">
        <f t="shared" si="67"/>
        <v>0</v>
      </c>
      <c r="F672" s="27">
        <f t="shared" si="67"/>
        <v>0</v>
      </c>
      <c r="G672" s="27">
        <f t="shared" si="67"/>
        <v>0</v>
      </c>
      <c r="H672" s="27">
        <f t="shared" si="67"/>
        <v>0</v>
      </c>
      <c r="I672" s="27">
        <f t="shared" si="67"/>
        <v>0</v>
      </c>
      <c r="J672" s="27">
        <f t="shared" si="67"/>
        <v>0</v>
      </c>
      <c r="K672" s="27">
        <f t="shared" si="67"/>
        <v>0</v>
      </c>
      <c r="L672" s="27">
        <f t="shared" si="67"/>
        <v>0</v>
      </c>
      <c r="M672" s="28">
        <f t="shared" si="64"/>
        <v>-314.67560761273165</v>
      </c>
    </row>
    <row r="673" spans="3:13">
      <c r="C673" s="25">
        <f t="shared" si="65"/>
        <v>614</v>
      </c>
      <c r="D673" s="26">
        <f t="shared" si="67"/>
        <v>0</v>
      </c>
      <c r="E673" s="27">
        <f t="shared" si="67"/>
        <v>0</v>
      </c>
      <c r="F673" s="27">
        <f t="shared" si="67"/>
        <v>0</v>
      </c>
      <c r="G673" s="27">
        <f t="shared" si="67"/>
        <v>0</v>
      </c>
      <c r="H673" s="27">
        <f t="shared" si="67"/>
        <v>0</v>
      </c>
      <c r="I673" s="27">
        <f t="shared" si="67"/>
        <v>0</v>
      </c>
      <c r="J673" s="27">
        <f t="shared" si="67"/>
        <v>0</v>
      </c>
      <c r="K673" s="27">
        <f t="shared" si="67"/>
        <v>0</v>
      </c>
      <c r="L673" s="27">
        <f t="shared" si="67"/>
        <v>0</v>
      </c>
      <c r="M673" s="28">
        <f t="shared" si="64"/>
        <v>-316.31434201352147</v>
      </c>
    </row>
    <row r="674" spans="3:13">
      <c r="C674" s="25">
        <f t="shared" si="65"/>
        <v>615</v>
      </c>
      <c r="D674" s="26">
        <f t="shared" si="67"/>
        <v>0</v>
      </c>
      <c r="E674" s="27">
        <f t="shared" si="67"/>
        <v>0</v>
      </c>
      <c r="F674" s="27">
        <f t="shared" si="67"/>
        <v>0</v>
      </c>
      <c r="G674" s="27">
        <f t="shared" si="67"/>
        <v>0</v>
      </c>
      <c r="H674" s="27">
        <f t="shared" si="67"/>
        <v>0</v>
      </c>
      <c r="I674" s="27">
        <f t="shared" si="67"/>
        <v>0</v>
      </c>
      <c r="J674" s="27">
        <f t="shared" si="67"/>
        <v>0</v>
      </c>
      <c r="K674" s="27">
        <f t="shared" si="67"/>
        <v>0</v>
      </c>
      <c r="L674" s="27">
        <f t="shared" si="67"/>
        <v>0</v>
      </c>
      <c r="M674" s="28">
        <f t="shared" si="64"/>
        <v>-317.95574753802885</v>
      </c>
    </row>
    <row r="675" spans="3:13">
      <c r="C675" s="25">
        <f t="shared" si="65"/>
        <v>616</v>
      </c>
      <c r="D675" s="26">
        <f t="shared" si="67"/>
        <v>0</v>
      </c>
      <c r="E675" s="27">
        <f t="shared" si="67"/>
        <v>0</v>
      </c>
      <c r="F675" s="27">
        <f t="shared" si="67"/>
        <v>0</v>
      </c>
      <c r="G675" s="27">
        <f t="shared" si="67"/>
        <v>0</v>
      </c>
      <c r="H675" s="27">
        <f t="shared" si="67"/>
        <v>0</v>
      </c>
      <c r="I675" s="27">
        <f t="shared" si="67"/>
        <v>0</v>
      </c>
      <c r="J675" s="27">
        <f t="shared" si="67"/>
        <v>0</v>
      </c>
      <c r="K675" s="27">
        <f t="shared" si="67"/>
        <v>0</v>
      </c>
      <c r="L675" s="27">
        <f t="shared" si="67"/>
        <v>0</v>
      </c>
      <c r="M675" s="28">
        <f t="shared" si="64"/>
        <v>-319.59982418625395</v>
      </c>
    </row>
    <row r="676" spans="3:13">
      <c r="C676" s="25">
        <f t="shared" si="65"/>
        <v>617</v>
      </c>
      <c r="D676" s="26">
        <f t="shared" si="67"/>
        <v>0</v>
      </c>
      <c r="E676" s="27">
        <f t="shared" si="67"/>
        <v>0</v>
      </c>
      <c r="F676" s="27">
        <f t="shared" si="67"/>
        <v>0</v>
      </c>
      <c r="G676" s="27">
        <f t="shared" si="67"/>
        <v>0</v>
      </c>
      <c r="H676" s="27">
        <f t="shared" si="67"/>
        <v>0</v>
      </c>
      <c r="I676" s="27">
        <f t="shared" si="67"/>
        <v>0</v>
      </c>
      <c r="J676" s="27">
        <f t="shared" si="67"/>
        <v>0</v>
      </c>
      <c r="K676" s="27">
        <f t="shared" si="67"/>
        <v>0</v>
      </c>
      <c r="L676" s="27">
        <f t="shared" si="67"/>
        <v>0</v>
      </c>
      <c r="M676" s="28">
        <f t="shared" si="64"/>
        <v>-321.2465719581968</v>
      </c>
    </row>
    <row r="677" spans="3:13">
      <c r="C677" s="25">
        <f t="shared" si="65"/>
        <v>618</v>
      </c>
      <c r="D677" s="26">
        <f t="shared" si="67"/>
        <v>0</v>
      </c>
      <c r="E677" s="27">
        <f t="shared" si="67"/>
        <v>0</v>
      </c>
      <c r="F677" s="27">
        <f t="shared" si="67"/>
        <v>0</v>
      </c>
      <c r="G677" s="27">
        <f t="shared" si="67"/>
        <v>0</v>
      </c>
      <c r="H677" s="27">
        <f t="shared" si="67"/>
        <v>0</v>
      </c>
      <c r="I677" s="27">
        <f t="shared" si="67"/>
        <v>0</v>
      </c>
      <c r="J677" s="27">
        <f t="shared" si="67"/>
        <v>0</v>
      </c>
      <c r="K677" s="27">
        <f t="shared" si="67"/>
        <v>0</v>
      </c>
      <c r="L677" s="27">
        <f t="shared" si="67"/>
        <v>0</v>
      </c>
      <c r="M677" s="28">
        <f t="shared" si="64"/>
        <v>-322.89599085385726</v>
      </c>
    </row>
    <row r="678" spans="3:13">
      <c r="C678" s="25">
        <f t="shared" si="65"/>
        <v>619</v>
      </c>
      <c r="D678" s="26">
        <f t="shared" si="67"/>
        <v>0</v>
      </c>
      <c r="E678" s="27">
        <f t="shared" si="67"/>
        <v>0</v>
      </c>
      <c r="F678" s="27">
        <f t="shared" si="67"/>
        <v>0</v>
      </c>
      <c r="G678" s="27">
        <f t="shared" si="67"/>
        <v>0</v>
      </c>
      <c r="H678" s="27">
        <f t="shared" si="67"/>
        <v>0</v>
      </c>
      <c r="I678" s="27">
        <f t="shared" si="67"/>
        <v>0</v>
      </c>
      <c r="J678" s="27">
        <f t="shared" si="67"/>
        <v>0</v>
      </c>
      <c r="K678" s="27">
        <f t="shared" si="67"/>
        <v>0</v>
      </c>
      <c r="L678" s="27">
        <f t="shared" si="67"/>
        <v>0</v>
      </c>
      <c r="M678" s="28">
        <f t="shared" si="64"/>
        <v>-324.54808087323528</v>
      </c>
    </row>
    <row r="679" spans="3:13">
      <c r="C679" s="25">
        <f t="shared" si="65"/>
        <v>620</v>
      </c>
      <c r="D679" s="26">
        <f t="shared" si="67"/>
        <v>0</v>
      </c>
      <c r="E679" s="27">
        <f t="shared" si="67"/>
        <v>0</v>
      </c>
      <c r="F679" s="27">
        <f t="shared" si="67"/>
        <v>0</v>
      </c>
      <c r="G679" s="27">
        <f t="shared" si="67"/>
        <v>0</v>
      </c>
      <c r="H679" s="27">
        <f t="shared" si="67"/>
        <v>0</v>
      </c>
      <c r="I679" s="27">
        <f t="shared" si="67"/>
        <v>0</v>
      </c>
      <c r="J679" s="27">
        <f t="shared" si="67"/>
        <v>0</v>
      </c>
      <c r="K679" s="27">
        <f t="shared" si="67"/>
        <v>0</v>
      </c>
      <c r="L679" s="27">
        <f t="shared" si="67"/>
        <v>0</v>
      </c>
      <c r="M679" s="28">
        <f t="shared" si="64"/>
        <v>-326.20284201633115</v>
      </c>
    </row>
    <row r="680" spans="3:13">
      <c r="C680" s="25">
        <f t="shared" si="65"/>
        <v>621</v>
      </c>
      <c r="D680" s="26">
        <f t="shared" si="67"/>
        <v>0</v>
      </c>
      <c r="E680" s="27">
        <f t="shared" si="67"/>
        <v>0</v>
      </c>
      <c r="F680" s="27">
        <f t="shared" si="67"/>
        <v>0</v>
      </c>
      <c r="G680" s="27">
        <f t="shared" si="67"/>
        <v>0</v>
      </c>
      <c r="H680" s="27">
        <f t="shared" si="67"/>
        <v>0</v>
      </c>
      <c r="I680" s="27">
        <f t="shared" si="67"/>
        <v>0</v>
      </c>
      <c r="J680" s="27">
        <f t="shared" si="67"/>
        <v>0</v>
      </c>
      <c r="K680" s="27">
        <f t="shared" si="67"/>
        <v>0</v>
      </c>
      <c r="L680" s="27">
        <f t="shared" si="67"/>
        <v>0</v>
      </c>
      <c r="M680" s="28">
        <f t="shared" si="64"/>
        <v>-327.86027428314458</v>
      </c>
    </row>
    <row r="681" spans="3:13">
      <c r="C681" s="25">
        <f t="shared" si="65"/>
        <v>622</v>
      </c>
      <c r="D681" s="26">
        <f t="shared" si="67"/>
        <v>0</v>
      </c>
      <c r="E681" s="27">
        <f t="shared" si="67"/>
        <v>0</v>
      </c>
      <c r="F681" s="27">
        <f t="shared" si="67"/>
        <v>0</v>
      </c>
      <c r="G681" s="27">
        <f t="shared" si="67"/>
        <v>0</v>
      </c>
      <c r="H681" s="27">
        <f t="shared" si="67"/>
        <v>0</v>
      </c>
      <c r="I681" s="27">
        <f t="shared" si="67"/>
        <v>0</v>
      </c>
      <c r="J681" s="27">
        <f t="shared" si="67"/>
        <v>0</v>
      </c>
      <c r="K681" s="27">
        <f t="shared" si="67"/>
        <v>0</v>
      </c>
      <c r="L681" s="27">
        <f t="shared" si="67"/>
        <v>0</v>
      </c>
      <c r="M681" s="28">
        <f t="shared" si="64"/>
        <v>-329.52037767367574</v>
      </c>
    </row>
    <row r="682" spans="3:13">
      <c r="C682" s="25">
        <f t="shared" si="65"/>
        <v>623</v>
      </c>
      <c r="D682" s="26">
        <f t="shared" si="67"/>
        <v>0</v>
      </c>
      <c r="E682" s="27">
        <f t="shared" si="67"/>
        <v>0</v>
      </c>
      <c r="F682" s="27">
        <f t="shared" si="67"/>
        <v>0</v>
      </c>
      <c r="G682" s="27">
        <f t="shared" si="67"/>
        <v>0</v>
      </c>
      <c r="H682" s="27">
        <f t="shared" si="67"/>
        <v>0</v>
      </c>
      <c r="I682" s="27">
        <f t="shared" si="67"/>
        <v>0</v>
      </c>
      <c r="J682" s="27">
        <f t="shared" si="67"/>
        <v>0</v>
      </c>
      <c r="K682" s="27">
        <f t="shared" si="67"/>
        <v>0</v>
      </c>
      <c r="L682" s="27">
        <f t="shared" si="67"/>
        <v>0</v>
      </c>
      <c r="M682" s="28">
        <f t="shared" si="64"/>
        <v>-331.18315218792452</v>
      </c>
    </row>
    <row r="683" spans="3:13">
      <c r="C683" s="25">
        <f t="shared" si="65"/>
        <v>624</v>
      </c>
      <c r="D683" s="26">
        <f t="shared" ref="D683:L698" si="68">IF($C683*TAN(D$58)-0.5*9.81*$C683^2/($C$6*COS(D$58))^2&lt;0,0,$C683*TAN(D$58)-0.5*9.81*$C683^2/($C$6*COS(D$58))^2)</f>
        <v>0</v>
      </c>
      <c r="E683" s="27">
        <f t="shared" si="68"/>
        <v>0</v>
      </c>
      <c r="F683" s="27">
        <f t="shared" si="68"/>
        <v>0</v>
      </c>
      <c r="G683" s="27">
        <f t="shared" si="68"/>
        <v>0</v>
      </c>
      <c r="H683" s="27">
        <f t="shared" si="68"/>
        <v>0</v>
      </c>
      <c r="I683" s="27">
        <f t="shared" si="68"/>
        <v>0</v>
      </c>
      <c r="J683" s="27">
        <f t="shared" si="68"/>
        <v>0</v>
      </c>
      <c r="K683" s="27">
        <f t="shared" si="68"/>
        <v>0</v>
      </c>
      <c r="L683" s="27">
        <f t="shared" si="68"/>
        <v>0</v>
      </c>
      <c r="M683" s="28">
        <f t="shared" si="64"/>
        <v>-332.84859782589092</v>
      </c>
    </row>
    <row r="684" spans="3:13">
      <c r="C684" s="25">
        <f t="shared" si="65"/>
        <v>625</v>
      </c>
      <c r="D684" s="26">
        <f t="shared" si="68"/>
        <v>0</v>
      </c>
      <c r="E684" s="27">
        <f t="shared" si="68"/>
        <v>0</v>
      </c>
      <c r="F684" s="27">
        <f t="shared" si="68"/>
        <v>0</v>
      </c>
      <c r="G684" s="27">
        <f t="shared" si="68"/>
        <v>0</v>
      </c>
      <c r="H684" s="27">
        <f t="shared" si="68"/>
        <v>0</v>
      </c>
      <c r="I684" s="27">
        <f t="shared" si="68"/>
        <v>0</v>
      </c>
      <c r="J684" s="27">
        <f t="shared" si="68"/>
        <v>0</v>
      </c>
      <c r="K684" s="27">
        <f t="shared" si="68"/>
        <v>0</v>
      </c>
      <c r="L684" s="27">
        <f t="shared" si="68"/>
        <v>0</v>
      </c>
      <c r="M684" s="28">
        <f t="shared" si="64"/>
        <v>-334.516714587575</v>
      </c>
    </row>
    <row r="685" spans="3:13">
      <c r="C685" s="25">
        <f t="shared" si="65"/>
        <v>626</v>
      </c>
      <c r="D685" s="26">
        <f t="shared" si="68"/>
        <v>0</v>
      </c>
      <c r="E685" s="27">
        <f t="shared" si="68"/>
        <v>0</v>
      </c>
      <c r="F685" s="27">
        <f t="shared" si="68"/>
        <v>0</v>
      </c>
      <c r="G685" s="27">
        <f t="shared" si="68"/>
        <v>0</v>
      </c>
      <c r="H685" s="27">
        <f t="shared" si="68"/>
        <v>0</v>
      </c>
      <c r="I685" s="27">
        <f t="shared" si="68"/>
        <v>0</v>
      </c>
      <c r="J685" s="27">
        <f t="shared" si="68"/>
        <v>0</v>
      </c>
      <c r="K685" s="27">
        <f t="shared" si="68"/>
        <v>0</v>
      </c>
      <c r="L685" s="27">
        <f t="shared" si="68"/>
        <v>0</v>
      </c>
      <c r="M685" s="28">
        <f t="shared" si="64"/>
        <v>-336.18750247297686</v>
      </c>
    </row>
    <row r="686" spans="3:13">
      <c r="C686" s="25">
        <f t="shared" si="65"/>
        <v>627</v>
      </c>
      <c r="D686" s="26">
        <f t="shared" si="68"/>
        <v>0</v>
      </c>
      <c r="E686" s="27">
        <f t="shared" si="68"/>
        <v>0</v>
      </c>
      <c r="F686" s="27">
        <f t="shared" si="68"/>
        <v>0</v>
      </c>
      <c r="G686" s="27">
        <f t="shared" si="68"/>
        <v>0</v>
      </c>
      <c r="H686" s="27">
        <f t="shared" si="68"/>
        <v>0</v>
      </c>
      <c r="I686" s="27">
        <f t="shared" si="68"/>
        <v>0</v>
      </c>
      <c r="J686" s="27">
        <f t="shared" si="68"/>
        <v>0</v>
      </c>
      <c r="K686" s="27">
        <f t="shared" si="68"/>
        <v>0</v>
      </c>
      <c r="L686" s="27">
        <f t="shared" si="68"/>
        <v>0</v>
      </c>
      <c r="M686" s="28">
        <f t="shared" si="64"/>
        <v>-337.86096148209634</v>
      </c>
    </row>
    <row r="687" spans="3:13">
      <c r="C687" s="25">
        <f t="shared" si="65"/>
        <v>628</v>
      </c>
      <c r="D687" s="26">
        <f t="shared" si="68"/>
        <v>0</v>
      </c>
      <c r="E687" s="27">
        <f t="shared" si="68"/>
        <v>0</v>
      </c>
      <c r="F687" s="27">
        <f t="shared" si="68"/>
        <v>0</v>
      </c>
      <c r="G687" s="27">
        <f t="shared" si="68"/>
        <v>0</v>
      </c>
      <c r="H687" s="27">
        <f t="shared" si="68"/>
        <v>0</v>
      </c>
      <c r="I687" s="27">
        <f t="shared" si="68"/>
        <v>0</v>
      </c>
      <c r="J687" s="27">
        <f t="shared" si="68"/>
        <v>0</v>
      </c>
      <c r="K687" s="27">
        <f t="shared" si="68"/>
        <v>0</v>
      </c>
      <c r="L687" s="27">
        <f t="shared" si="68"/>
        <v>0</v>
      </c>
      <c r="M687" s="28">
        <f t="shared" si="64"/>
        <v>-339.5370916149335</v>
      </c>
    </row>
    <row r="688" spans="3:13">
      <c r="C688" s="25">
        <f t="shared" si="65"/>
        <v>629</v>
      </c>
      <c r="D688" s="26">
        <f t="shared" si="68"/>
        <v>0</v>
      </c>
      <c r="E688" s="27">
        <f t="shared" si="68"/>
        <v>0</v>
      </c>
      <c r="F688" s="27">
        <f t="shared" si="68"/>
        <v>0</v>
      </c>
      <c r="G688" s="27">
        <f t="shared" si="68"/>
        <v>0</v>
      </c>
      <c r="H688" s="27">
        <f t="shared" si="68"/>
        <v>0</v>
      </c>
      <c r="I688" s="27">
        <f t="shared" si="68"/>
        <v>0</v>
      </c>
      <c r="J688" s="27">
        <f t="shared" si="68"/>
        <v>0</v>
      </c>
      <c r="K688" s="27">
        <f t="shared" si="68"/>
        <v>0</v>
      </c>
      <c r="L688" s="27">
        <f t="shared" si="68"/>
        <v>0</v>
      </c>
      <c r="M688" s="28">
        <f t="shared" si="64"/>
        <v>-341.21589287148828</v>
      </c>
    </row>
    <row r="689" spans="3:13">
      <c r="C689" s="25">
        <f t="shared" si="65"/>
        <v>630</v>
      </c>
      <c r="D689" s="26">
        <f t="shared" si="68"/>
        <v>0</v>
      </c>
      <c r="E689" s="27">
        <f t="shared" si="68"/>
        <v>0</v>
      </c>
      <c r="F689" s="27">
        <f t="shared" si="68"/>
        <v>0</v>
      </c>
      <c r="G689" s="27">
        <f t="shared" si="68"/>
        <v>0</v>
      </c>
      <c r="H689" s="27">
        <f t="shared" si="68"/>
        <v>0</v>
      </c>
      <c r="I689" s="27">
        <f t="shared" si="68"/>
        <v>0</v>
      </c>
      <c r="J689" s="27">
        <f t="shared" si="68"/>
        <v>0</v>
      </c>
      <c r="K689" s="27">
        <f t="shared" si="68"/>
        <v>0</v>
      </c>
      <c r="L689" s="27">
        <f t="shared" si="68"/>
        <v>0</v>
      </c>
      <c r="M689" s="28">
        <f t="shared" si="64"/>
        <v>-342.89736525176073</v>
      </c>
    </row>
    <row r="690" spans="3:13">
      <c r="C690" s="25">
        <f t="shared" si="65"/>
        <v>631</v>
      </c>
      <c r="D690" s="26">
        <f t="shared" si="68"/>
        <v>0</v>
      </c>
      <c r="E690" s="27">
        <f t="shared" si="68"/>
        <v>0</v>
      </c>
      <c r="F690" s="27">
        <f t="shared" si="68"/>
        <v>0</v>
      </c>
      <c r="G690" s="27">
        <f t="shared" si="68"/>
        <v>0</v>
      </c>
      <c r="H690" s="27">
        <f t="shared" si="68"/>
        <v>0</v>
      </c>
      <c r="I690" s="27">
        <f t="shared" si="68"/>
        <v>0</v>
      </c>
      <c r="J690" s="27">
        <f t="shared" si="68"/>
        <v>0</v>
      </c>
      <c r="K690" s="27">
        <f t="shared" si="68"/>
        <v>0</v>
      </c>
      <c r="L690" s="27">
        <f t="shared" si="68"/>
        <v>0</v>
      </c>
      <c r="M690" s="28">
        <f t="shared" si="64"/>
        <v>-344.58150875575086</v>
      </c>
    </row>
    <row r="691" spans="3:13">
      <c r="C691" s="25">
        <f t="shared" si="65"/>
        <v>632</v>
      </c>
      <c r="D691" s="26">
        <f t="shared" si="68"/>
        <v>0</v>
      </c>
      <c r="E691" s="27">
        <f t="shared" si="68"/>
        <v>0</v>
      </c>
      <c r="F691" s="27">
        <f t="shared" si="68"/>
        <v>0</v>
      </c>
      <c r="G691" s="27">
        <f t="shared" si="68"/>
        <v>0</v>
      </c>
      <c r="H691" s="27">
        <f t="shared" si="68"/>
        <v>0</v>
      </c>
      <c r="I691" s="27">
        <f t="shared" si="68"/>
        <v>0</v>
      </c>
      <c r="J691" s="27">
        <f t="shared" si="68"/>
        <v>0</v>
      </c>
      <c r="K691" s="27">
        <f t="shared" si="68"/>
        <v>0</v>
      </c>
      <c r="L691" s="27">
        <f t="shared" si="68"/>
        <v>0</v>
      </c>
      <c r="M691" s="28">
        <f t="shared" si="64"/>
        <v>-346.26832338345866</v>
      </c>
    </row>
    <row r="692" spans="3:13">
      <c r="C692" s="25">
        <f t="shared" si="65"/>
        <v>633</v>
      </c>
      <c r="D692" s="26">
        <f t="shared" si="68"/>
        <v>0</v>
      </c>
      <c r="E692" s="27">
        <f t="shared" si="68"/>
        <v>0</v>
      </c>
      <c r="F692" s="27">
        <f t="shared" si="68"/>
        <v>0</v>
      </c>
      <c r="G692" s="27">
        <f t="shared" si="68"/>
        <v>0</v>
      </c>
      <c r="H692" s="27">
        <f t="shared" si="68"/>
        <v>0</v>
      </c>
      <c r="I692" s="27">
        <f t="shared" si="68"/>
        <v>0</v>
      </c>
      <c r="J692" s="27">
        <f t="shared" si="68"/>
        <v>0</v>
      </c>
      <c r="K692" s="27">
        <f t="shared" si="68"/>
        <v>0</v>
      </c>
      <c r="L692" s="27">
        <f t="shared" si="68"/>
        <v>0</v>
      </c>
      <c r="M692" s="28">
        <f t="shared" si="64"/>
        <v>-347.9578091348842</v>
      </c>
    </row>
    <row r="693" spans="3:13">
      <c r="C693" s="25">
        <f t="shared" si="65"/>
        <v>634</v>
      </c>
      <c r="D693" s="26">
        <f t="shared" si="68"/>
        <v>0</v>
      </c>
      <c r="E693" s="27">
        <f t="shared" si="68"/>
        <v>0</v>
      </c>
      <c r="F693" s="27">
        <f t="shared" si="68"/>
        <v>0</v>
      </c>
      <c r="G693" s="27">
        <f t="shared" si="68"/>
        <v>0</v>
      </c>
      <c r="H693" s="27">
        <f t="shared" si="68"/>
        <v>0</v>
      </c>
      <c r="I693" s="27">
        <f t="shared" si="68"/>
        <v>0</v>
      </c>
      <c r="J693" s="27">
        <f t="shared" si="68"/>
        <v>0</v>
      </c>
      <c r="K693" s="27">
        <f t="shared" si="68"/>
        <v>0</v>
      </c>
      <c r="L693" s="27">
        <f t="shared" si="68"/>
        <v>0</v>
      </c>
      <c r="M693" s="28">
        <f t="shared" si="64"/>
        <v>-349.64996601002724</v>
      </c>
    </row>
    <row r="694" spans="3:13">
      <c r="C694" s="25">
        <f t="shared" si="65"/>
        <v>635</v>
      </c>
      <c r="D694" s="26">
        <f t="shared" si="68"/>
        <v>0</v>
      </c>
      <c r="E694" s="27">
        <f t="shared" si="68"/>
        <v>0</v>
      </c>
      <c r="F694" s="27">
        <f t="shared" si="68"/>
        <v>0</v>
      </c>
      <c r="G694" s="27">
        <f t="shared" si="68"/>
        <v>0</v>
      </c>
      <c r="H694" s="27">
        <f t="shared" si="68"/>
        <v>0</v>
      </c>
      <c r="I694" s="27">
        <f t="shared" si="68"/>
        <v>0</v>
      </c>
      <c r="J694" s="27">
        <f t="shared" si="68"/>
        <v>0</v>
      </c>
      <c r="K694" s="27">
        <f t="shared" si="68"/>
        <v>0</v>
      </c>
      <c r="L694" s="27">
        <f t="shared" si="68"/>
        <v>0</v>
      </c>
      <c r="M694" s="28">
        <f t="shared" si="64"/>
        <v>-351.34479400888807</v>
      </c>
    </row>
    <row r="695" spans="3:13">
      <c r="C695" s="25">
        <f t="shared" si="65"/>
        <v>636</v>
      </c>
      <c r="D695" s="26">
        <f t="shared" si="68"/>
        <v>0</v>
      </c>
      <c r="E695" s="27">
        <f t="shared" si="68"/>
        <v>0</v>
      </c>
      <c r="F695" s="27">
        <f t="shared" si="68"/>
        <v>0</v>
      </c>
      <c r="G695" s="27">
        <f t="shared" si="68"/>
        <v>0</v>
      </c>
      <c r="H695" s="27">
        <f t="shared" si="68"/>
        <v>0</v>
      </c>
      <c r="I695" s="27">
        <f t="shared" si="68"/>
        <v>0</v>
      </c>
      <c r="J695" s="27">
        <f t="shared" si="68"/>
        <v>0</v>
      </c>
      <c r="K695" s="27">
        <f t="shared" si="68"/>
        <v>0</v>
      </c>
      <c r="L695" s="27">
        <f t="shared" si="68"/>
        <v>0</v>
      </c>
      <c r="M695" s="28">
        <f t="shared" si="64"/>
        <v>-353.04229313146664</v>
      </c>
    </row>
    <row r="696" spans="3:13">
      <c r="C696" s="25">
        <f t="shared" si="65"/>
        <v>637</v>
      </c>
      <c r="D696" s="26">
        <f t="shared" si="68"/>
        <v>0</v>
      </c>
      <c r="E696" s="27">
        <f t="shared" si="68"/>
        <v>0</v>
      </c>
      <c r="F696" s="27">
        <f t="shared" si="68"/>
        <v>0</v>
      </c>
      <c r="G696" s="27">
        <f t="shared" si="68"/>
        <v>0</v>
      </c>
      <c r="H696" s="27">
        <f t="shared" si="68"/>
        <v>0</v>
      </c>
      <c r="I696" s="27">
        <f t="shared" si="68"/>
        <v>0</v>
      </c>
      <c r="J696" s="27">
        <f t="shared" si="68"/>
        <v>0</v>
      </c>
      <c r="K696" s="27">
        <f t="shared" si="68"/>
        <v>0</v>
      </c>
      <c r="L696" s="27">
        <f t="shared" si="68"/>
        <v>0</v>
      </c>
      <c r="M696" s="28">
        <f t="shared" si="64"/>
        <v>-354.74246337776276</v>
      </c>
    </row>
    <row r="697" spans="3:13">
      <c r="C697" s="25">
        <f t="shared" si="65"/>
        <v>638</v>
      </c>
      <c r="D697" s="26">
        <f t="shared" si="68"/>
        <v>0</v>
      </c>
      <c r="E697" s="27">
        <f t="shared" si="68"/>
        <v>0</v>
      </c>
      <c r="F697" s="27">
        <f t="shared" si="68"/>
        <v>0</v>
      </c>
      <c r="G697" s="27">
        <f t="shared" si="68"/>
        <v>0</v>
      </c>
      <c r="H697" s="27">
        <f t="shared" si="68"/>
        <v>0</v>
      </c>
      <c r="I697" s="27">
        <f t="shared" si="68"/>
        <v>0</v>
      </c>
      <c r="J697" s="27">
        <f t="shared" si="68"/>
        <v>0</v>
      </c>
      <c r="K697" s="27">
        <f t="shared" si="68"/>
        <v>0</v>
      </c>
      <c r="L697" s="27">
        <f t="shared" si="68"/>
        <v>0</v>
      </c>
      <c r="M697" s="28">
        <f t="shared" si="64"/>
        <v>-356.44530474777662</v>
      </c>
    </row>
    <row r="698" spans="3:13">
      <c r="C698" s="25">
        <f t="shared" si="65"/>
        <v>639</v>
      </c>
      <c r="D698" s="26">
        <f t="shared" si="68"/>
        <v>0</v>
      </c>
      <c r="E698" s="27">
        <f t="shared" si="68"/>
        <v>0</v>
      </c>
      <c r="F698" s="27">
        <f t="shared" si="68"/>
        <v>0</v>
      </c>
      <c r="G698" s="27">
        <f t="shared" si="68"/>
        <v>0</v>
      </c>
      <c r="H698" s="27">
        <f t="shared" si="68"/>
        <v>0</v>
      </c>
      <c r="I698" s="27">
        <f t="shared" si="68"/>
        <v>0</v>
      </c>
      <c r="J698" s="27">
        <f t="shared" si="68"/>
        <v>0</v>
      </c>
      <c r="K698" s="27">
        <f t="shared" si="68"/>
        <v>0</v>
      </c>
      <c r="L698" s="27">
        <f t="shared" si="68"/>
        <v>0</v>
      </c>
      <c r="M698" s="28">
        <f t="shared" si="64"/>
        <v>-358.15081724150804</v>
      </c>
    </row>
    <row r="699" spans="3:13">
      <c r="C699" s="25">
        <f t="shared" si="65"/>
        <v>640</v>
      </c>
      <c r="D699" s="26">
        <f t="shared" ref="D699:L706" si="69">IF($C699*TAN(D$58)-0.5*9.81*$C699^2/($C$6*COS(D$58))^2&lt;0,0,$C699*TAN(D$58)-0.5*9.81*$C699^2/($C$6*COS(D$58))^2)</f>
        <v>0</v>
      </c>
      <c r="E699" s="27">
        <f t="shared" si="69"/>
        <v>0</v>
      </c>
      <c r="F699" s="27">
        <f t="shared" si="69"/>
        <v>0</v>
      </c>
      <c r="G699" s="27">
        <f t="shared" si="69"/>
        <v>0</v>
      </c>
      <c r="H699" s="27">
        <f t="shared" si="69"/>
        <v>0</v>
      </c>
      <c r="I699" s="27">
        <f t="shared" si="69"/>
        <v>0</v>
      </c>
      <c r="J699" s="27">
        <f t="shared" si="69"/>
        <v>0</v>
      </c>
      <c r="K699" s="27">
        <f t="shared" si="69"/>
        <v>0</v>
      </c>
      <c r="L699" s="27">
        <f t="shared" si="69"/>
        <v>0</v>
      </c>
      <c r="M699" s="28">
        <f t="shared" si="64"/>
        <v>-359.85900085895719</v>
      </c>
    </row>
    <row r="700" spans="3:13">
      <c r="C700" s="25">
        <f t="shared" si="65"/>
        <v>641</v>
      </c>
      <c r="D700" s="26">
        <f t="shared" si="69"/>
        <v>0</v>
      </c>
      <c r="E700" s="27">
        <f t="shared" si="69"/>
        <v>0</v>
      </c>
      <c r="F700" s="27">
        <f t="shared" si="69"/>
        <v>0</v>
      </c>
      <c r="G700" s="27">
        <f t="shared" si="69"/>
        <v>0</v>
      </c>
      <c r="H700" s="27">
        <f t="shared" si="69"/>
        <v>0</v>
      </c>
      <c r="I700" s="27">
        <f t="shared" si="69"/>
        <v>0</v>
      </c>
      <c r="J700" s="27">
        <f t="shared" si="69"/>
        <v>0</v>
      </c>
      <c r="K700" s="27">
        <f t="shared" si="69"/>
        <v>0</v>
      </c>
      <c r="L700" s="27">
        <f t="shared" si="69"/>
        <v>0</v>
      </c>
      <c r="M700" s="28">
        <f t="shared" ref="M700:M706" si="70">($C$6^4-9.81^2*C700^2)/(2*9.81*$C$6^2)</f>
        <v>-361.56985560012401</v>
      </c>
    </row>
    <row r="701" spans="3:13">
      <c r="C701" s="25">
        <f t="shared" ref="C701:C706" si="71">C700+1</f>
        <v>642</v>
      </c>
      <c r="D701" s="26">
        <f t="shared" si="69"/>
        <v>0</v>
      </c>
      <c r="E701" s="27">
        <f t="shared" si="69"/>
        <v>0</v>
      </c>
      <c r="F701" s="27">
        <f t="shared" si="69"/>
        <v>0</v>
      </c>
      <c r="G701" s="27">
        <f t="shared" si="69"/>
        <v>0</v>
      </c>
      <c r="H701" s="27">
        <f t="shared" si="69"/>
        <v>0</v>
      </c>
      <c r="I701" s="27">
        <f t="shared" si="69"/>
        <v>0</v>
      </c>
      <c r="J701" s="27">
        <f t="shared" si="69"/>
        <v>0</v>
      </c>
      <c r="K701" s="27">
        <f t="shared" si="69"/>
        <v>0</v>
      </c>
      <c r="L701" s="27">
        <f t="shared" si="69"/>
        <v>0</v>
      </c>
      <c r="M701" s="28">
        <f t="shared" si="70"/>
        <v>-363.28338146500852</v>
      </c>
    </row>
    <row r="702" spans="3:13">
      <c r="C702" s="25">
        <f t="shared" si="71"/>
        <v>643</v>
      </c>
      <c r="D702" s="26">
        <f t="shared" si="69"/>
        <v>0</v>
      </c>
      <c r="E702" s="27">
        <f t="shared" si="69"/>
        <v>0</v>
      </c>
      <c r="F702" s="27">
        <f t="shared" si="69"/>
        <v>0</v>
      </c>
      <c r="G702" s="27">
        <f t="shared" si="69"/>
        <v>0</v>
      </c>
      <c r="H702" s="27">
        <f t="shared" si="69"/>
        <v>0</v>
      </c>
      <c r="I702" s="27">
        <f t="shared" si="69"/>
        <v>0</v>
      </c>
      <c r="J702" s="27">
        <f t="shared" si="69"/>
        <v>0</v>
      </c>
      <c r="K702" s="27">
        <f t="shared" si="69"/>
        <v>0</v>
      </c>
      <c r="L702" s="27">
        <f t="shared" si="69"/>
        <v>0</v>
      </c>
      <c r="M702" s="28">
        <f t="shared" si="70"/>
        <v>-364.99957845361075</v>
      </c>
    </row>
    <row r="703" spans="3:13">
      <c r="C703" s="25">
        <f t="shared" si="71"/>
        <v>644</v>
      </c>
      <c r="D703" s="26">
        <f t="shared" si="69"/>
        <v>0</v>
      </c>
      <c r="E703" s="27">
        <f t="shared" si="69"/>
        <v>0</v>
      </c>
      <c r="F703" s="27">
        <f t="shared" si="69"/>
        <v>0</v>
      </c>
      <c r="G703" s="27">
        <f t="shared" si="69"/>
        <v>0</v>
      </c>
      <c r="H703" s="27">
        <f t="shared" si="69"/>
        <v>0</v>
      </c>
      <c r="I703" s="27">
        <f t="shared" si="69"/>
        <v>0</v>
      </c>
      <c r="J703" s="27">
        <f t="shared" si="69"/>
        <v>0</v>
      </c>
      <c r="K703" s="27">
        <f t="shared" si="69"/>
        <v>0</v>
      </c>
      <c r="L703" s="27">
        <f t="shared" si="69"/>
        <v>0</v>
      </c>
      <c r="M703" s="28">
        <f t="shared" si="70"/>
        <v>-366.71844656593049</v>
      </c>
    </row>
    <row r="704" spans="3:13">
      <c r="C704" s="25">
        <f t="shared" si="71"/>
        <v>645</v>
      </c>
      <c r="D704" s="26">
        <f t="shared" si="69"/>
        <v>0</v>
      </c>
      <c r="E704" s="27">
        <f t="shared" si="69"/>
        <v>0</v>
      </c>
      <c r="F704" s="27">
        <f t="shared" si="69"/>
        <v>0</v>
      </c>
      <c r="G704" s="27">
        <f t="shared" si="69"/>
        <v>0</v>
      </c>
      <c r="H704" s="27">
        <f t="shared" si="69"/>
        <v>0</v>
      </c>
      <c r="I704" s="27">
        <f t="shared" si="69"/>
        <v>0</v>
      </c>
      <c r="J704" s="27">
        <f t="shared" si="69"/>
        <v>0</v>
      </c>
      <c r="K704" s="27">
        <f t="shared" si="69"/>
        <v>0</v>
      </c>
      <c r="L704" s="27">
        <f t="shared" si="69"/>
        <v>0</v>
      </c>
      <c r="M704" s="28">
        <f t="shared" si="70"/>
        <v>-368.43998580196808</v>
      </c>
    </row>
    <row r="705" spans="3:13">
      <c r="C705" s="25">
        <f t="shared" si="71"/>
        <v>646</v>
      </c>
      <c r="D705" s="26">
        <f t="shared" si="69"/>
        <v>0</v>
      </c>
      <c r="E705" s="27">
        <f t="shared" si="69"/>
        <v>0</v>
      </c>
      <c r="F705" s="27">
        <f t="shared" si="69"/>
        <v>0</v>
      </c>
      <c r="G705" s="27">
        <f t="shared" si="69"/>
        <v>0</v>
      </c>
      <c r="H705" s="27">
        <f t="shared" si="69"/>
        <v>0</v>
      </c>
      <c r="I705" s="27">
        <f t="shared" si="69"/>
        <v>0</v>
      </c>
      <c r="J705" s="27">
        <f t="shared" si="69"/>
        <v>0</v>
      </c>
      <c r="K705" s="27">
        <f t="shared" si="69"/>
        <v>0</v>
      </c>
      <c r="L705" s="27">
        <f t="shared" si="69"/>
        <v>0</v>
      </c>
      <c r="M705" s="28">
        <f t="shared" si="70"/>
        <v>-370.16419616172323</v>
      </c>
    </row>
    <row r="706" spans="3:13" ht="14.4" thickBot="1">
      <c r="C706" s="31">
        <f t="shared" si="71"/>
        <v>647</v>
      </c>
      <c r="D706" s="32">
        <f t="shared" si="69"/>
        <v>0</v>
      </c>
      <c r="E706" s="33">
        <f t="shared" si="69"/>
        <v>0</v>
      </c>
      <c r="F706" s="33">
        <f t="shared" si="69"/>
        <v>0</v>
      </c>
      <c r="G706" s="33">
        <f t="shared" si="69"/>
        <v>0</v>
      </c>
      <c r="H706" s="33">
        <f t="shared" si="69"/>
        <v>0</v>
      </c>
      <c r="I706" s="33">
        <f t="shared" si="69"/>
        <v>0</v>
      </c>
      <c r="J706" s="33">
        <f t="shared" si="69"/>
        <v>0</v>
      </c>
      <c r="K706" s="33">
        <f t="shared" si="69"/>
        <v>0</v>
      </c>
      <c r="L706" s="33">
        <f t="shared" si="69"/>
        <v>0</v>
      </c>
      <c r="M706" s="34">
        <f t="shared" si="70"/>
        <v>-371.89107764519611</v>
      </c>
    </row>
  </sheetData>
  <mergeCells count="4">
    <mergeCell ref="B4:W4"/>
    <mergeCell ref="F22:M24"/>
    <mergeCell ref="B36:I38"/>
    <mergeCell ref="D56:L5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18</vt:i4>
      </vt:variant>
    </vt:vector>
  </HeadingPairs>
  <TitlesOfParts>
    <vt:vector size="20" baseType="lpstr">
      <vt:lpstr>Flyrock Exclusion Calculator</vt:lpstr>
      <vt:lpstr>Fly Rock Envelope</vt:lpstr>
      <vt:lpstr>BENCHHEIGHT</vt:lpstr>
      <vt:lpstr>BURDEN</vt:lpstr>
      <vt:lpstr>CHARGELEN</vt:lpstr>
      <vt:lpstr>CONTRIBUTINGLEN</vt:lpstr>
      <vt:lpstr>CRATERINGDIST</vt:lpstr>
      <vt:lpstr>DIAMETERMM</vt:lpstr>
      <vt:lpstr>FACEBURSTDIST</vt:lpstr>
      <vt:lpstr>FLYROCKCONSTANT</vt:lpstr>
      <vt:lpstr>GRAVITY</vt:lpstr>
      <vt:lpstr>INHOLEDENSITY</vt:lpstr>
      <vt:lpstr>MASSPERMETER</vt:lpstr>
      <vt:lpstr>ROCKDENSITY</vt:lpstr>
      <vt:lpstr>SAFETYFACTOR</vt:lpstr>
      <vt:lpstr>SPACING</vt:lpstr>
      <vt:lpstr>STEMEJECTANGLE</vt:lpstr>
      <vt:lpstr>STEMEJECTDIST</vt:lpstr>
      <vt:lpstr>STEMMINGLEN</vt:lpstr>
      <vt:lpstr>SUBDRILL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Brent Buffham</dc:creator>
  <cp:lastModifiedBy>Brent Buffham</cp:lastModifiedBy>
  <dcterms:created xsi:type="dcterms:W3CDTF">2022-04-02T04:18:08Z</dcterms:created>
  <dcterms:modified xsi:type="dcterms:W3CDTF">2026-02-17T03:04:12Z</dcterms:modified>
</cp:coreProperties>
</file>