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 Football/2020 Report/"/>
    </mc:Choice>
  </mc:AlternateContent>
  <bookViews>
    <workbookView xWindow="640" yWindow="460" windowWidth="24960" windowHeight="14820" tabRatio="500" activeTab="1"/>
  </bookViews>
  <sheets>
    <sheet name="Sheet1" sheetId="1" r:id="rId1"/>
    <sheet name="2020 final" sheetId="2" r:id="rId2"/>
    <sheet name="2012" sheetId="3" r:id="rId3"/>
    <sheet name="2013" sheetId="4" r:id="rId4"/>
    <sheet name="2014" sheetId="5" r:id="rId5"/>
    <sheet name="2015" sheetId="6" r:id="rId6"/>
    <sheet name="2018" sheetId="8" r:id="rId7"/>
    <sheet name="2019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8" l="1"/>
  <c r="P12" i="8"/>
  <c r="R12" i="8"/>
  <c r="Q11" i="8"/>
  <c r="P11" i="8"/>
  <c r="R11" i="8"/>
  <c r="Q10" i="8"/>
  <c r="P10" i="8"/>
  <c r="R10" i="8"/>
  <c r="Q9" i="8"/>
  <c r="P9" i="8"/>
  <c r="R9" i="8"/>
  <c r="Q8" i="8"/>
  <c r="P8" i="8"/>
  <c r="R8" i="8"/>
  <c r="Q7" i="8"/>
  <c r="P7" i="8"/>
  <c r="R7" i="8"/>
  <c r="Q6" i="8"/>
  <c r="P6" i="8"/>
  <c r="R6" i="8"/>
  <c r="Q5" i="8"/>
  <c r="P5" i="8"/>
  <c r="R5" i="8"/>
  <c r="Q4" i="8"/>
  <c r="P4" i="8"/>
  <c r="R4" i="8"/>
  <c r="Q3" i="8"/>
  <c r="P3" i="8"/>
  <c r="R3" i="8"/>
  <c r="Q2" i="8"/>
  <c r="P2" i="8"/>
  <c r="R2" i="8"/>
  <c r="Q1" i="8"/>
  <c r="P1" i="8"/>
  <c r="R1" i="8"/>
  <c r="Q12" i="7"/>
  <c r="P12" i="7"/>
  <c r="R12" i="7"/>
  <c r="Q11" i="7"/>
  <c r="P11" i="7"/>
  <c r="R11" i="7"/>
  <c r="Q10" i="7"/>
  <c r="P10" i="7"/>
  <c r="R10" i="7"/>
  <c r="Q9" i="7"/>
  <c r="P9" i="7"/>
  <c r="R9" i="7"/>
  <c r="Q8" i="7"/>
  <c r="P8" i="7"/>
  <c r="R8" i="7"/>
  <c r="Q7" i="7"/>
  <c r="P7" i="7"/>
  <c r="R7" i="7"/>
  <c r="Q6" i="7"/>
  <c r="P6" i="7"/>
  <c r="R6" i="7"/>
  <c r="Q5" i="7"/>
  <c r="P5" i="7"/>
  <c r="R5" i="7"/>
  <c r="Q4" i="7"/>
  <c r="P4" i="7"/>
  <c r="R4" i="7"/>
  <c r="Q3" i="7"/>
  <c r="P3" i="7"/>
  <c r="R3" i="7"/>
  <c r="Q2" i="7"/>
  <c r="P2" i="7"/>
  <c r="R2" i="7"/>
  <c r="Q1" i="7"/>
  <c r="P1" i="7"/>
  <c r="R1" i="7"/>
  <c r="Q12" i="6"/>
  <c r="P12" i="6"/>
  <c r="R12" i="6"/>
  <c r="Q11" i="6"/>
  <c r="P11" i="6"/>
  <c r="R11" i="6"/>
  <c r="Q10" i="6"/>
  <c r="P10" i="6"/>
  <c r="R10" i="6"/>
  <c r="Q9" i="6"/>
  <c r="P9" i="6"/>
  <c r="R9" i="6"/>
  <c r="Q8" i="6"/>
  <c r="P8" i="6"/>
  <c r="R8" i="6"/>
  <c r="Q7" i="6"/>
  <c r="P7" i="6"/>
  <c r="R7" i="6"/>
  <c r="Q6" i="6"/>
  <c r="P6" i="6"/>
  <c r="R6" i="6"/>
  <c r="Q5" i="6"/>
  <c r="P5" i="6"/>
  <c r="R5" i="6"/>
  <c r="Q4" i="6"/>
  <c r="P4" i="6"/>
  <c r="R4" i="6"/>
  <c r="Q3" i="6"/>
  <c r="P3" i="6"/>
  <c r="R3" i="6"/>
  <c r="Q2" i="6"/>
  <c r="P2" i="6"/>
  <c r="R2" i="6"/>
  <c r="Q1" i="6"/>
  <c r="P1" i="6"/>
  <c r="R1" i="6"/>
  <c r="Q12" i="5"/>
  <c r="P12" i="5"/>
  <c r="R12" i="5"/>
  <c r="Q11" i="5"/>
  <c r="P11" i="5"/>
  <c r="R11" i="5"/>
  <c r="Q10" i="5"/>
  <c r="P10" i="5"/>
  <c r="R10" i="5"/>
  <c r="Q9" i="5"/>
  <c r="P9" i="5"/>
  <c r="R9" i="5"/>
  <c r="Q8" i="5"/>
  <c r="P8" i="5"/>
  <c r="R8" i="5"/>
  <c r="Q7" i="5"/>
  <c r="P7" i="5"/>
  <c r="R7" i="5"/>
  <c r="Q6" i="5"/>
  <c r="P6" i="5"/>
  <c r="R6" i="5"/>
  <c r="Q5" i="5"/>
  <c r="P5" i="5"/>
  <c r="R5" i="5"/>
  <c r="Q4" i="5"/>
  <c r="P4" i="5"/>
  <c r="R4" i="5"/>
  <c r="Q3" i="5"/>
  <c r="P3" i="5"/>
  <c r="R3" i="5"/>
  <c r="Q2" i="5"/>
  <c r="P2" i="5"/>
  <c r="R2" i="5"/>
  <c r="Q1" i="5"/>
  <c r="P1" i="5"/>
  <c r="R1" i="5"/>
  <c r="Q12" i="4"/>
  <c r="P12" i="4"/>
  <c r="R12" i="4"/>
  <c r="Q11" i="4"/>
  <c r="P11" i="4"/>
  <c r="R11" i="4"/>
  <c r="Q10" i="4"/>
  <c r="P10" i="4"/>
  <c r="R10" i="4"/>
  <c r="Q9" i="4"/>
  <c r="P9" i="4"/>
  <c r="R9" i="4"/>
  <c r="Q8" i="4"/>
  <c r="P8" i="4"/>
  <c r="R8" i="4"/>
  <c r="Q7" i="4"/>
  <c r="P7" i="4"/>
  <c r="R7" i="4"/>
  <c r="Q6" i="4"/>
  <c r="P6" i="4"/>
  <c r="R6" i="4"/>
  <c r="Q5" i="4"/>
  <c r="P5" i="4"/>
  <c r="R5" i="4"/>
  <c r="Q4" i="4"/>
  <c r="P4" i="4"/>
  <c r="R4" i="4"/>
  <c r="Q3" i="4"/>
  <c r="P3" i="4"/>
  <c r="R3" i="4"/>
  <c r="Q2" i="4"/>
  <c r="P2" i="4"/>
  <c r="R2" i="4"/>
  <c r="Q1" i="4"/>
  <c r="P1" i="4"/>
  <c r="R1" i="4"/>
  <c r="Q2" i="3"/>
  <c r="P2" i="3"/>
  <c r="R2" i="3"/>
  <c r="Q3" i="3"/>
  <c r="P3" i="3"/>
  <c r="R3" i="3"/>
  <c r="Q4" i="3"/>
  <c r="P4" i="3"/>
  <c r="R4" i="3"/>
  <c r="Q5" i="3"/>
  <c r="P5" i="3"/>
  <c r="R5" i="3"/>
  <c r="Q6" i="3"/>
  <c r="P6" i="3"/>
  <c r="R6" i="3"/>
  <c r="Q7" i="3"/>
  <c r="P7" i="3"/>
  <c r="R7" i="3"/>
  <c r="Q8" i="3"/>
  <c r="P8" i="3"/>
  <c r="R8" i="3"/>
  <c r="Q9" i="3"/>
  <c r="P9" i="3"/>
  <c r="R9" i="3"/>
  <c r="Q10" i="3"/>
  <c r="P10" i="3"/>
  <c r="R10" i="3"/>
  <c r="Q11" i="3"/>
  <c r="P11" i="3"/>
  <c r="R11" i="3"/>
  <c r="Q12" i="3"/>
  <c r="P12" i="3"/>
  <c r="R12" i="3"/>
  <c r="Q1" i="3"/>
  <c r="P1" i="3"/>
  <c r="R1" i="3"/>
  <c r="Z3" i="1"/>
  <c r="Y3" i="1"/>
  <c r="AA3" i="1"/>
  <c r="Z4" i="1"/>
  <c r="Y4" i="1"/>
  <c r="AA4" i="1"/>
  <c r="Z5" i="1"/>
  <c r="Y5" i="1"/>
  <c r="AA5" i="1"/>
  <c r="Z6" i="1"/>
  <c r="Y6" i="1"/>
  <c r="AA6" i="1"/>
  <c r="Z7" i="1"/>
  <c r="Y7" i="1"/>
  <c r="AA7" i="1"/>
  <c r="Z8" i="1"/>
  <c r="Y8" i="1"/>
  <c r="AA8" i="1"/>
  <c r="Z9" i="1"/>
  <c r="Y9" i="1"/>
  <c r="AA9" i="1"/>
  <c r="Z10" i="1"/>
  <c r="Y10" i="1"/>
  <c r="AA10" i="1"/>
  <c r="Z11" i="1"/>
  <c r="Y11" i="1"/>
  <c r="AA11" i="1"/>
  <c r="Z12" i="1"/>
  <c r="Y12" i="1"/>
  <c r="AA12" i="1"/>
  <c r="Z13" i="1"/>
  <c r="Y13" i="1"/>
  <c r="AA13" i="1"/>
  <c r="Z2" i="1"/>
  <c r="Y2" i="1"/>
  <c r="AA2" i="1"/>
  <c r="S7" i="1"/>
  <c r="R7" i="1"/>
  <c r="Q7" i="1"/>
  <c r="P7" i="1"/>
  <c r="S8" i="1"/>
  <c r="R8" i="1"/>
  <c r="Q8" i="1"/>
  <c r="P8" i="1"/>
  <c r="S3" i="1"/>
  <c r="R3" i="1"/>
  <c r="Q3" i="1"/>
  <c r="P3" i="1"/>
  <c r="S5" i="1"/>
  <c r="R5" i="1"/>
  <c r="Q5" i="1"/>
  <c r="P5" i="1"/>
  <c r="S12" i="1"/>
  <c r="R12" i="1"/>
  <c r="Q12" i="1"/>
  <c r="P12" i="1"/>
  <c r="S6" i="1"/>
  <c r="R6" i="1"/>
  <c r="Q6" i="1"/>
  <c r="P6" i="1"/>
  <c r="S4" i="1"/>
  <c r="R4" i="1"/>
  <c r="Q4" i="1"/>
  <c r="P4" i="1"/>
  <c r="S11" i="1"/>
  <c r="R11" i="1"/>
  <c r="Q11" i="1"/>
  <c r="P11" i="1"/>
  <c r="S13" i="1"/>
  <c r="R13" i="1"/>
  <c r="Q13" i="1"/>
  <c r="P13" i="1"/>
  <c r="S10" i="1"/>
  <c r="R10" i="1"/>
  <c r="Q10" i="1"/>
  <c r="P10" i="1"/>
  <c r="S9" i="1"/>
  <c r="R9" i="1"/>
  <c r="Q9" i="1"/>
  <c r="P9" i="1"/>
  <c r="S2" i="1"/>
  <c r="R2" i="1"/>
  <c r="Q2" i="1"/>
  <c r="P2" i="1"/>
</calcChain>
</file>

<file path=xl/sharedStrings.xml><?xml version="1.0" encoding="utf-8"?>
<sst xmlns="http://schemas.openxmlformats.org/spreadsheetml/2006/main" count="79" uniqueCount="51">
  <si>
    <t>Team_Name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</si>
  <si>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</si>
  <si>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</si>
  <si>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</si>
  <si>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</si>
  <si>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</si>
  <si>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</si>
  <si>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</si>
  <si>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</si>
  <si>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</si>
  <si>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</si>
  <si>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</si>
  <si>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</si>
  <si>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</si>
  <si>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</si>
  <si>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TOTAL</t>
  </si>
  <si>
    <t>Mean</t>
  </si>
  <si>
    <t>Std</t>
  </si>
  <si>
    <t>Median</t>
  </si>
  <si>
    <t>Year</t>
  </si>
  <si>
    <t>Owner</t>
  </si>
  <si>
    <t>Playoffs</t>
  </si>
  <si>
    <t>Brady Washed Up II</t>
  </si>
  <si>
    <t>Will</t>
  </si>
  <si>
    <t>Gee Whiz Darnell</t>
  </si>
  <si>
    <t>Brenton</t>
  </si>
  <si>
    <t>Burnett = Microdong</t>
  </si>
  <si>
    <t>Mike</t>
  </si>
  <si>
    <t>GOBias Industries</t>
  </si>
  <si>
    <t>Schulwolf</t>
  </si>
  <si>
    <t>Big Whack</t>
  </si>
  <si>
    <t>Eli</t>
  </si>
  <si>
    <t>Mr. Fans Noodle Haus</t>
  </si>
  <si>
    <t>Jay</t>
  </si>
  <si>
    <t>Schmop</t>
  </si>
  <si>
    <t>Burnett</t>
  </si>
  <si>
    <t>Jasjaap's Primo Team</t>
  </si>
  <si>
    <t>Jasjaap</t>
  </si>
  <si>
    <t>Sackwash Lyfe</t>
  </si>
  <si>
    <t>Tommy</t>
  </si>
  <si>
    <t>Wakandan Warriors</t>
  </si>
  <si>
    <t>Cam</t>
  </si>
  <si>
    <t>Shiva Volodarskaya</t>
  </si>
  <si>
    <t>Todd</t>
  </si>
  <si>
    <t>Herbin Legends</t>
  </si>
  <si>
    <t>Brand/Heintz</t>
  </si>
  <si>
    <t>PlaceReg</t>
  </si>
  <si>
    <t>Difference</t>
  </si>
  <si>
    <t>Weeks 1-7</t>
  </si>
  <si>
    <t>Weeks 8-14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</si>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</sst>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2" fontId="0" fillId="0" borderId="7" xfId="0" applyNumberFormat="1" applyBorder="1"/>
    <xf numFmtId="2" fontId="0" fillId="0" borderId="0" xfId="0" applyNumberFormat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2" fontId="0" fillId="0" borderId="10" xfId="0" applyNumberFormat="1" applyBorder="1"/>
    <xf numFmtId="0" fontId="0" fillId="0" borderId="10" xfId="0" applyBorder="1"/>
    <xf numFmtId="0" fontId="1" fillId="2" borderId="2" xfId="0" applyFont="1" applyFill="1" applyBorder="1"/>
    <xf numFmtId="0" fontId="0" fillId="0" borderId="11" xfId="0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4" xfId="0" applyNumberFormat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7" xfId="0" applyFont="1" applyFill="1" applyBorder="1"/>
    <xf numFmtId="0" fontId="0" fillId="0" borderId="9" xfId="0" applyFill="1" applyBorder="1"/>
    <xf numFmtId="0" fontId="0" fillId="0" borderId="9" xfId="0" applyFont="1" applyFill="1" applyBorder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X1" sqref="X1:AA13"/>
    </sheetView>
  </sheetViews>
  <sheetFormatPr baseColWidth="10" defaultRowHeight="16" x14ac:dyDescent="0.2"/>
  <cols>
    <col min="1" max="1" width="19.33203125" customWidth="1"/>
    <col min="16" max="16" width="0" hidden="1" customWidth="1"/>
    <col min="26" max="26" width="13" customWidth="1"/>
  </cols>
  <sheetData>
    <row r="1" spans="1:27" x14ac:dyDescent="0.2">
      <c r="A1" s="1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2" t="s">
        <v>14</v>
      </c>
      <c r="P1" s="1" t="s">
        <v>15</v>
      </c>
      <c r="Q1" s="2" t="s">
        <v>16</v>
      </c>
      <c r="R1" s="3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46</v>
      </c>
      <c r="X1" s="1" t="s">
        <v>0</v>
      </c>
      <c r="Y1" s="5" t="s">
        <v>48</v>
      </c>
      <c r="Z1" s="5" t="s">
        <v>49</v>
      </c>
      <c r="AA1" s="5" t="s">
        <v>47</v>
      </c>
    </row>
    <row r="2" spans="1:27" x14ac:dyDescent="0.2">
      <c r="A2" s="6" t="s">
        <v>22</v>
      </c>
      <c r="B2" s="7">
        <v>101.96</v>
      </c>
      <c r="C2" s="7">
        <v>154.04</v>
      </c>
      <c r="D2" s="7">
        <v>135.63999999999999</v>
      </c>
      <c r="E2" s="7">
        <v>110</v>
      </c>
      <c r="F2" s="7">
        <v>102.66</v>
      </c>
      <c r="G2" s="7">
        <v>93.26</v>
      </c>
      <c r="H2" s="7">
        <v>128.18</v>
      </c>
      <c r="I2" s="7">
        <v>109.32</v>
      </c>
      <c r="J2" s="7">
        <v>106.54</v>
      </c>
      <c r="K2" s="7">
        <v>106.48</v>
      </c>
      <c r="L2" s="7">
        <v>122.04</v>
      </c>
      <c r="M2" s="7">
        <v>153.34</v>
      </c>
      <c r="N2" s="7">
        <v>87.56</v>
      </c>
      <c r="O2" s="8">
        <v>102.32</v>
      </c>
      <c r="P2" s="6">
        <f t="shared" ref="P2:P13" si="0">SUM(B2:O2)</f>
        <v>1613.3399999999997</v>
      </c>
      <c r="Q2" s="9">
        <f t="shared" ref="Q2:Q13" si="1">AVERAGE(B2:O2)</f>
        <v>115.2385714285714</v>
      </c>
      <c r="R2" s="10">
        <f t="shared" ref="R2:R13" si="2">_xlfn.STDEV.S(B2:O2)</f>
        <v>20.667084888832342</v>
      </c>
      <c r="S2">
        <f t="shared" ref="S2:S13" si="3">MEDIAN(B2:O2)</f>
        <v>107.93</v>
      </c>
      <c r="T2">
        <v>2020</v>
      </c>
      <c r="U2" t="s">
        <v>23</v>
      </c>
      <c r="V2">
        <v>1</v>
      </c>
      <c r="W2">
        <v>1</v>
      </c>
      <c r="X2" s="6" t="s">
        <v>22</v>
      </c>
      <c r="Y2" s="10">
        <f>AVERAGE(B2:H2)</f>
        <v>117.96285714285715</v>
      </c>
      <c r="Z2" s="10">
        <f t="shared" ref="Z2:Z13" si="4">AVERAGE(I2:O2)</f>
        <v>112.51428571428571</v>
      </c>
      <c r="AA2" s="10">
        <f>Z2-Y2</f>
        <v>-5.4485714285714408</v>
      </c>
    </row>
    <row r="3" spans="1:27" x14ac:dyDescent="0.2">
      <c r="A3" s="6" t="s">
        <v>40</v>
      </c>
      <c r="B3" s="7">
        <v>119.14</v>
      </c>
      <c r="C3" s="7">
        <v>91.88</v>
      </c>
      <c r="D3" s="7">
        <v>124.2</v>
      </c>
      <c r="E3" s="7">
        <v>97.34</v>
      </c>
      <c r="F3" s="7">
        <v>83.5</v>
      </c>
      <c r="G3" s="7">
        <v>120.3</v>
      </c>
      <c r="H3" s="7">
        <v>88.4</v>
      </c>
      <c r="I3" s="7">
        <v>97.74</v>
      </c>
      <c r="J3" s="7">
        <v>85.18</v>
      </c>
      <c r="K3" s="7">
        <v>99.04</v>
      </c>
      <c r="L3" s="7">
        <v>117.72</v>
      </c>
      <c r="M3" s="7">
        <v>107.38</v>
      </c>
      <c r="N3" s="7">
        <v>94.72</v>
      </c>
      <c r="O3" s="11">
        <v>96.22</v>
      </c>
      <c r="P3" s="6">
        <f t="shared" si="0"/>
        <v>1422.7599999999998</v>
      </c>
      <c r="Q3" s="9">
        <f t="shared" si="1"/>
        <v>101.62571428571427</v>
      </c>
      <c r="R3" s="10">
        <f t="shared" si="2"/>
        <v>13.70900754657643</v>
      </c>
      <c r="S3">
        <f t="shared" si="3"/>
        <v>97.539999999999992</v>
      </c>
      <c r="T3">
        <v>2020</v>
      </c>
      <c r="U3" t="s">
        <v>41</v>
      </c>
      <c r="V3">
        <v>1</v>
      </c>
      <c r="W3">
        <v>2</v>
      </c>
      <c r="X3" s="6" t="s">
        <v>40</v>
      </c>
      <c r="Y3" s="10">
        <f t="shared" ref="Y3:Y13" si="5">AVERAGE(B3:H3)</f>
        <v>103.53714285714284</v>
      </c>
      <c r="Z3" s="10">
        <f t="shared" si="4"/>
        <v>99.714285714285737</v>
      </c>
      <c r="AA3" s="10">
        <f t="shared" ref="AA3:AA13" si="6">Z3-Y3</f>
        <v>-3.822857142857103</v>
      </c>
    </row>
    <row r="4" spans="1:27" x14ac:dyDescent="0.2">
      <c r="A4" s="6" t="s">
        <v>32</v>
      </c>
      <c r="B4" s="7">
        <v>84.82</v>
      </c>
      <c r="C4" s="7">
        <v>83.04</v>
      </c>
      <c r="D4" s="7">
        <v>122.6</v>
      </c>
      <c r="E4" s="7">
        <v>55.82</v>
      </c>
      <c r="F4" s="7">
        <v>110</v>
      </c>
      <c r="G4" s="7">
        <v>112.12</v>
      </c>
      <c r="H4" s="7">
        <v>119.4</v>
      </c>
      <c r="I4" s="7">
        <v>71.34</v>
      </c>
      <c r="J4" s="7">
        <v>101.72</v>
      </c>
      <c r="K4" s="7">
        <v>109.26</v>
      </c>
      <c r="L4" s="7">
        <v>81.96</v>
      </c>
      <c r="M4" s="7">
        <v>103.4</v>
      </c>
      <c r="N4" s="7">
        <v>57.02</v>
      </c>
      <c r="O4" s="11">
        <v>121.56</v>
      </c>
      <c r="P4" s="6">
        <f t="shared" si="0"/>
        <v>1334.0600000000002</v>
      </c>
      <c r="Q4" s="9">
        <f t="shared" si="1"/>
        <v>95.29</v>
      </c>
      <c r="R4" s="10">
        <f t="shared" si="2"/>
        <v>22.959162072621929</v>
      </c>
      <c r="S4">
        <f t="shared" si="3"/>
        <v>102.56</v>
      </c>
      <c r="T4">
        <v>2020</v>
      </c>
      <c r="U4" t="s">
        <v>33</v>
      </c>
      <c r="V4">
        <v>1</v>
      </c>
      <c r="W4">
        <v>3</v>
      </c>
      <c r="X4" s="6" t="s">
        <v>32</v>
      </c>
      <c r="Y4" s="10">
        <f t="shared" si="5"/>
        <v>98.257142857142867</v>
      </c>
      <c r="Z4" s="10">
        <f t="shared" si="4"/>
        <v>92.322857142857146</v>
      </c>
      <c r="AA4" s="10">
        <f t="shared" si="6"/>
        <v>-5.9342857142857213</v>
      </c>
    </row>
    <row r="5" spans="1:27" x14ac:dyDescent="0.2">
      <c r="A5" s="6" t="s">
        <v>38</v>
      </c>
      <c r="B5" s="7">
        <v>139.91999999999999</v>
      </c>
      <c r="C5" s="7">
        <v>120</v>
      </c>
      <c r="D5" s="7">
        <v>72.06</v>
      </c>
      <c r="E5" s="7">
        <v>120.08</v>
      </c>
      <c r="F5" s="7">
        <v>108.36</v>
      </c>
      <c r="G5" s="7">
        <v>113.8</v>
      </c>
      <c r="H5" s="7">
        <v>122.96</v>
      </c>
      <c r="I5" s="7">
        <v>119.8</v>
      </c>
      <c r="J5" s="7">
        <v>93.14</v>
      </c>
      <c r="K5" s="7">
        <v>104.62</v>
      </c>
      <c r="L5" s="7">
        <v>142.06</v>
      </c>
      <c r="M5" s="7">
        <v>132.62</v>
      </c>
      <c r="N5" s="7">
        <v>90.54</v>
      </c>
      <c r="O5" s="11">
        <v>109.54</v>
      </c>
      <c r="P5" s="6">
        <f t="shared" si="0"/>
        <v>1589.4999999999995</v>
      </c>
      <c r="Q5" s="9">
        <f t="shared" si="1"/>
        <v>113.53571428571425</v>
      </c>
      <c r="R5" s="10">
        <f t="shared" si="2"/>
        <v>19.362900575103044</v>
      </c>
      <c r="S5">
        <f t="shared" si="3"/>
        <v>116.8</v>
      </c>
      <c r="T5">
        <v>2020</v>
      </c>
      <c r="U5" t="s">
        <v>39</v>
      </c>
      <c r="V5">
        <v>1</v>
      </c>
      <c r="W5">
        <v>4</v>
      </c>
      <c r="X5" s="6" t="s">
        <v>38</v>
      </c>
      <c r="Y5" s="10">
        <f t="shared" si="5"/>
        <v>113.88285714285713</v>
      </c>
      <c r="Z5" s="10">
        <f t="shared" si="4"/>
        <v>113.18857142857142</v>
      </c>
      <c r="AA5" s="10">
        <f t="shared" si="6"/>
        <v>-0.69428571428571217</v>
      </c>
    </row>
    <row r="6" spans="1:27" x14ac:dyDescent="0.2">
      <c r="A6" s="6" t="s">
        <v>34</v>
      </c>
      <c r="B6" s="7">
        <v>99.26</v>
      </c>
      <c r="C6" s="7">
        <v>112.7</v>
      </c>
      <c r="D6" s="7">
        <v>148.32</v>
      </c>
      <c r="E6" s="7">
        <v>121.98</v>
      </c>
      <c r="F6" s="7">
        <v>117.42</v>
      </c>
      <c r="G6" s="7">
        <v>78.7</v>
      </c>
      <c r="H6" s="7">
        <v>106.72</v>
      </c>
      <c r="I6" s="7">
        <v>134.34</v>
      </c>
      <c r="J6" s="7">
        <v>148.1</v>
      </c>
      <c r="K6" s="7">
        <v>88.1</v>
      </c>
      <c r="L6" s="7">
        <v>111.44</v>
      </c>
      <c r="M6" s="7">
        <v>127.34</v>
      </c>
      <c r="N6" s="7">
        <v>104.5</v>
      </c>
      <c r="O6" s="11">
        <v>87.1</v>
      </c>
      <c r="P6" s="6">
        <f t="shared" si="0"/>
        <v>1586.0199999999998</v>
      </c>
      <c r="Q6" s="9">
        <f t="shared" si="1"/>
        <v>113.28714285714284</v>
      </c>
      <c r="R6" s="10">
        <f t="shared" si="2"/>
        <v>21.501119265525066</v>
      </c>
      <c r="S6">
        <f t="shared" si="3"/>
        <v>112.07</v>
      </c>
      <c r="T6">
        <v>2020</v>
      </c>
      <c r="U6" t="s">
        <v>35</v>
      </c>
      <c r="V6">
        <v>0</v>
      </c>
      <c r="W6">
        <v>5</v>
      </c>
      <c r="X6" s="6" t="s">
        <v>34</v>
      </c>
      <c r="Y6" s="10">
        <f t="shared" si="5"/>
        <v>112.15714285714286</v>
      </c>
      <c r="Z6" s="10">
        <f t="shared" si="4"/>
        <v>114.41714285714285</v>
      </c>
      <c r="AA6" s="10">
        <f t="shared" si="6"/>
        <v>2.2599999999999909</v>
      </c>
    </row>
    <row r="7" spans="1:27" x14ac:dyDescent="0.2">
      <c r="A7" s="6" t="s">
        <v>44</v>
      </c>
      <c r="B7" s="7">
        <v>108.88</v>
      </c>
      <c r="C7" s="7">
        <v>114.52</v>
      </c>
      <c r="D7" s="7">
        <v>160.30000000000001</v>
      </c>
      <c r="E7" s="7">
        <v>83.5</v>
      </c>
      <c r="F7" s="7">
        <v>101.18</v>
      </c>
      <c r="G7" s="7">
        <v>67.180000000000007</v>
      </c>
      <c r="H7" s="7">
        <v>119.52</v>
      </c>
      <c r="I7" s="7">
        <v>98.84</v>
      </c>
      <c r="J7" s="7">
        <v>63.1</v>
      </c>
      <c r="K7" s="7">
        <v>56.72</v>
      </c>
      <c r="L7" s="7">
        <v>102.78</v>
      </c>
      <c r="M7" s="7">
        <v>69.2</v>
      </c>
      <c r="N7" s="7">
        <v>93.02</v>
      </c>
      <c r="O7" s="11">
        <v>96.14</v>
      </c>
      <c r="P7" s="6">
        <f t="shared" si="0"/>
        <v>1334.88</v>
      </c>
      <c r="Q7" s="9">
        <f t="shared" si="1"/>
        <v>95.348571428571432</v>
      </c>
      <c r="R7" s="10">
        <f t="shared" si="2"/>
        <v>27.189932202688784</v>
      </c>
      <c r="S7">
        <f t="shared" si="3"/>
        <v>97.490000000000009</v>
      </c>
      <c r="T7">
        <v>2020</v>
      </c>
      <c r="U7" t="s">
        <v>45</v>
      </c>
      <c r="V7">
        <v>0</v>
      </c>
      <c r="W7">
        <v>6</v>
      </c>
      <c r="X7" s="6" t="s">
        <v>44</v>
      </c>
      <c r="Y7" s="10">
        <f t="shared" si="5"/>
        <v>107.86857142857141</v>
      </c>
      <c r="Z7" s="10">
        <f t="shared" si="4"/>
        <v>82.828571428571422</v>
      </c>
      <c r="AA7" s="10">
        <f t="shared" si="6"/>
        <v>-25.039999999999992</v>
      </c>
    </row>
    <row r="8" spans="1:27" x14ac:dyDescent="0.2">
      <c r="A8" s="6" t="s">
        <v>42</v>
      </c>
      <c r="B8" s="7">
        <v>84.36</v>
      </c>
      <c r="C8" s="7">
        <v>115.04</v>
      </c>
      <c r="D8" s="7">
        <v>61.5</v>
      </c>
      <c r="E8" s="7">
        <v>111.3</v>
      </c>
      <c r="F8" s="7">
        <v>118.16</v>
      </c>
      <c r="G8" s="7">
        <v>106.98</v>
      </c>
      <c r="H8" s="7">
        <v>112.62</v>
      </c>
      <c r="I8" s="7">
        <v>57.32</v>
      </c>
      <c r="J8" s="7">
        <v>81.8</v>
      </c>
      <c r="K8" s="7">
        <v>117.86</v>
      </c>
      <c r="L8" s="7">
        <v>73.94</v>
      </c>
      <c r="M8" s="7">
        <v>93.8</v>
      </c>
      <c r="N8" s="7">
        <v>131.68</v>
      </c>
      <c r="O8" s="11">
        <v>112.82</v>
      </c>
      <c r="P8" s="6">
        <f t="shared" si="0"/>
        <v>1379.18</v>
      </c>
      <c r="Q8" s="9">
        <f t="shared" si="1"/>
        <v>98.512857142857143</v>
      </c>
      <c r="R8" s="10">
        <f t="shared" si="2"/>
        <v>23.113265730901254</v>
      </c>
      <c r="S8">
        <f t="shared" si="3"/>
        <v>109.14</v>
      </c>
      <c r="T8">
        <v>2020</v>
      </c>
      <c r="U8" t="s">
        <v>43</v>
      </c>
      <c r="V8">
        <v>0</v>
      </c>
      <c r="W8">
        <v>7</v>
      </c>
      <c r="X8" s="6" t="s">
        <v>42</v>
      </c>
      <c r="Y8" s="10">
        <f t="shared" si="5"/>
        <v>101.42285714285715</v>
      </c>
      <c r="Z8" s="10">
        <f t="shared" si="4"/>
        <v>95.602857142857147</v>
      </c>
      <c r="AA8" s="10">
        <f t="shared" si="6"/>
        <v>-5.8200000000000074</v>
      </c>
    </row>
    <row r="9" spans="1:27" x14ac:dyDescent="0.2">
      <c r="A9" s="6" t="s">
        <v>24</v>
      </c>
      <c r="B9" s="7">
        <v>90.38</v>
      </c>
      <c r="C9" s="7">
        <v>155.1</v>
      </c>
      <c r="D9" s="7">
        <v>128.54</v>
      </c>
      <c r="E9" s="7">
        <v>94.82</v>
      </c>
      <c r="F9" s="7">
        <v>112.32</v>
      </c>
      <c r="G9" s="7">
        <v>80.28</v>
      </c>
      <c r="H9" s="7">
        <v>106.72</v>
      </c>
      <c r="I9" s="7">
        <v>72.86</v>
      </c>
      <c r="J9" s="7">
        <v>110.6</v>
      </c>
      <c r="K9" s="7">
        <v>112.46</v>
      </c>
      <c r="L9" s="7">
        <v>96.7</v>
      </c>
      <c r="M9" s="7">
        <v>89.78</v>
      </c>
      <c r="N9" s="7">
        <v>100.5</v>
      </c>
      <c r="O9" s="8">
        <v>102.92</v>
      </c>
      <c r="P9" s="6">
        <f t="shared" si="0"/>
        <v>1453.98</v>
      </c>
      <c r="Q9" s="9">
        <f t="shared" si="1"/>
        <v>103.85571428571428</v>
      </c>
      <c r="R9" s="10">
        <f t="shared" si="2"/>
        <v>20.523742616516408</v>
      </c>
      <c r="S9">
        <f t="shared" si="3"/>
        <v>101.71000000000001</v>
      </c>
      <c r="T9">
        <v>2020</v>
      </c>
      <c r="U9" t="s">
        <v>25</v>
      </c>
      <c r="V9">
        <v>0</v>
      </c>
      <c r="W9">
        <v>8</v>
      </c>
      <c r="X9" s="6" t="s">
        <v>24</v>
      </c>
      <c r="Y9" s="10">
        <f t="shared" si="5"/>
        <v>109.73714285714286</v>
      </c>
      <c r="Z9" s="10">
        <f t="shared" si="4"/>
        <v>97.974285714285699</v>
      </c>
      <c r="AA9" s="10">
        <f t="shared" si="6"/>
        <v>-11.762857142857158</v>
      </c>
    </row>
    <row r="10" spans="1:27" x14ac:dyDescent="0.2">
      <c r="A10" s="6" t="s">
        <v>26</v>
      </c>
      <c r="B10" s="7">
        <v>134.54</v>
      </c>
      <c r="C10" s="7">
        <v>121.6</v>
      </c>
      <c r="D10" s="7">
        <v>114.18</v>
      </c>
      <c r="E10" s="7">
        <v>121.88</v>
      </c>
      <c r="F10" s="7">
        <v>107.74</v>
      </c>
      <c r="G10" s="7">
        <v>103.92</v>
      </c>
      <c r="H10" s="7">
        <v>86.7</v>
      </c>
      <c r="I10" s="7">
        <v>65.959999999999994</v>
      </c>
      <c r="J10" s="7">
        <v>123.54</v>
      </c>
      <c r="K10" s="7">
        <v>67.239999999999995</v>
      </c>
      <c r="L10" s="7">
        <v>89.32</v>
      </c>
      <c r="M10" s="7">
        <v>114.2</v>
      </c>
      <c r="N10" s="7">
        <v>96.58</v>
      </c>
      <c r="O10" s="8">
        <v>95.76</v>
      </c>
      <c r="P10" s="6">
        <f t="shared" si="0"/>
        <v>1443.1599999999999</v>
      </c>
      <c r="Q10" s="9">
        <f t="shared" si="1"/>
        <v>103.08285714285714</v>
      </c>
      <c r="R10" s="10">
        <f t="shared" si="2"/>
        <v>20.736317983588251</v>
      </c>
      <c r="S10">
        <f t="shared" si="3"/>
        <v>105.83</v>
      </c>
      <c r="T10">
        <v>2020</v>
      </c>
      <c r="U10" t="s">
        <v>27</v>
      </c>
      <c r="V10">
        <v>0</v>
      </c>
      <c r="W10">
        <v>9</v>
      </c>
      <c r="X10" s="6" t="s">
        <v>26</v>
      </c>
      <c r="Y10" s="10">
        <f t="shared" si="5"/>
        <v>112.93714285714285</v>
      </c>
      <c r="Z10" s="10">
        <f t="shared" si="4"/>
        <v>93.228571428571428</v>
      </c>
      <c r="AA10" s="10">
        <f t="shared" si="6"/>
        <v>-19.708571428571418</v>
      </c>
    </row>
    <row r="11" spans="1:27" x14ac:dyDescent="0.2">
      <c r="A11" s="6" t="s">
        <v>30</v>
      </c>
      <c r="B11" s="7">
        <v>109</v>
      </c>
      <c r="C11" s="7">
        <v>97.62</v>
      </c>
      <c r="D11" s="7">
        <v>101.78</v>
      </c>
      <c r="E11" s="7">
        <v>113.9</v>
      </c>
      <c r="F11" s="7">
        <v>101.64</v>
      </c>
      <c r="G11" s="7">
        <v>117.84</v>
      </c>
      <c r="H11" s="7">
        <v>92.06</v>
      </c>
      <c r="I11" s="7">
        <v>70.459999999999994</v>
      </c>
      <c r="J11" s="7">
        <v>69.959999999999994</v>
      </c>
      <c r="K11" s="7">
        <v>120.34</v>
      </c>
      <c r="L11" s="7">
        <v>92.34</v>
      </c>
      <c r="M11" s="7">
        <v>85.7</v>
      </c>
      <c r="N11" s="7">
        <v>113.12</v>
      </c>
      <c r="O11" s="11">
        <v>91.54</v>
      </c>
      <c r="P11" s="6">
        <f t="shared" si="0"/>
        <v>1377.3000000000002</v>
      </c>
      <c r="Q11" s="9">
        <f t="shared" si="1"/>
        <v>98.378571428571448</v>
      </c>
      <c r="R11" s="10">
        <f t="shared" si="2"/>
        <v>15.994796200467963</v>
      </c>
      <c r="S11">
        <f t="shared" si="3"/>
        <v>99.63</v>
      </c>
      <c r="T11">
        <v>2020</v>
      </c>
      <c r="U11" t="s">
        <v>31</v>
      </c>
      <c r="V11">
        <v>0</v>
      </c>
      <c r="W11">
        <v>10</v>
      </c>
      <c r="X11" s="6" t="s">
        <v>30</v>
      </c>
      <c r="Y11" s="10">
        <f t="shared" si="5"/>
        <v>104.8342857142857</v>
      </c>
      <c r="Z11" s="10">
        <f t="shared" si="4"/>
        <v>91.922857142857154</v>
      </c>
      <c r="AA11" s="10">
        <f t="shared" si="6"/>
        <v>-12.911428571428544</v>
      </c>
    </row>
    <row r="12" spans="1:27" x14ac:dyDescent="0.2">
      <c r="A12" s="6" t="s">
        <v>36</v>
      </c>
      <c r="B12" s="7">
        <v>119.1</v>
      </c>
      <c r="C12" s="7">
        <v>105.58</v>
      </c>
      <c r="D12" s="7">
        <v>108.72</v>
      </c>
      <c r="E12" s="7">
        <v>102.5</v>
      </c>
      <c r="F12" s="7">
        <v>93.72</v>
      </c>
      <c r="G12" s="7">
        <v>78.62</v>
      </c>
      <c r="H12" s="7">
        <v>89.78</v>
      </c>
      <c r="I12" s="7">
        <v>80</v>
      </c>
      <c r="J12" s="7">
        <v>70.58</v>
      </c>
      <c r="K12" s="7">
        <v>96.84</v>
      </c>
      <c r="L12" s="7">
        <v>55.1</v>
      </c>
      <c r="M12" s="7">
        <v>28.7</v>
      </c>
      <c r="N12" s="7">
        <v>104.34</v>
      </c>
      <c r="O12" s="11">
        <v>125.7</v>
      </c>
      <c r="P12" s="6">
        <f t="shared" si="0"/>
        <v>1259.28</v>
      </c>
      <c r="Q12" s="9">
        <f t="shared" si="1"/>
        <v>89.948571428571427</v>
      </c>
      <c r="R12" s="10">
        <f t="shared" si="2"/>
        <v>25.898227696160951</v>
      </c>
      <c r="S12">
        <f t="shared" si="3"/>
        <v>95.28</v>
      </c>
      <c r="T12">
        <v>2020</v>
      </c>
      <c r="U12" t="s">
        <v>37</v>
      </c>
      <c r="V12">
        <v>0</v>
      </c>
      <c r="W12">
        <v>11</v>
      </c>
      <c r="X12" s="6" t="s">
        <v>36</v>
      </c>
      <c r="Y12" s="10">
        <f t="shared" si="5"/>
        <v>99.717142857142861</v>
      </c>
      <c r="Z12" s="10">
        <f t="shared" si="4"/>
        <v>80.179999999999993</v>
      </c>
      <c r="AA12" s="10">
        <f t="shared" si="6"/>
        <v>-19.537142857142868</v>
      </c>
    </row>
    <row r="13" spans="1:27" x14ac:dyDescent="0.2">
      <c r="A13" s="12" t="s">
        <v>28</v>
      </c>
      <c r="B13" s="13">
        <v>85.3</v>
      </c>
      <c r="C13" s="13">
        <v>72.260000000000005</v>
      </c>
      <c r="D13" s="13">
        <v>68.48</v>
      </c>
      <c r="E13" s="13">
        <v>135.62</v>
      </c>
      <c r="F13" s="13">
        <v>63.2</v>
      </c>
      <c r="G13" s="13">
        <v>104.64</v>
      </c>
      <c r="H13" s="13">
        <v>90.36</v>
      </c>
      <c r="I13" s="13">
        <v>79.72</v>
      </c>
      <c r="J13" s="13">
        <v>72.48</v>
      </c>
      <c r="K13" s="13">
        <v>49.72</v>
      </c>
      <c r="L13" s="13">
        <v>72.42</v>
      </c>
      <c r="M13" s="13">
        <v>98.4</v>
      </c>
      <c r="N13" s="13">
        <v>97.14</v>
      </c>
      <c r="O13" s="16">
        <v>68.28</v>
      </c>
      <c r="P13" s="12">
        <f t="shared" si="0"/>
        <v>1158.02</v>
      </c>
      <c r="Q13" s="15">
        <f t="shared" si="1"/>
        <v>82.715714285714284</v>
      </c>
      <c r="R13" s="10">
        <f t="shared" si="2"/>
        <v>21.498482491807422</v>
      </c>
      <c r="S13">
        <f t="shared" si="3"/>
        <v>76.099999999999994</v>
      </c>
      <c r="T13">
        <v>2020</v>
      </c>
      <c r="U13" t="s">
        <v>29</v>
      </c>
      <c r="V13">
        <v>0</v>
      </c>
      <c r="W13">
        <v>12</v>
      </c>
      <c r="X13" s="12" t="s">
        <v>28</v>
      </c>
      <c r="Y13" s="10">
        <f t="shared" si="5"/>
        <v>88.551428571428573</v>
      </c>
      <c r="Z13" s="10">
        <f t="shared" si="4"/>
        <v>76.88</v>
      </c>
      <c r="AA13" s="10">
        <f t="shared" si="6"/>
        <v>-11.671428571428578</v>
      </c>
    </row>
  </sheetData>
  <sortState ref="A2:W13">
    <sortCondition ref="W1"/>
  </sortState>
  <conditionalFormatting sqref="B2:O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Z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13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ignoredErrors>
    <ignoredError sqref="Y2:Y13 Z2 Z6 Z3:Z5 Z7:Z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J19" sqref="J19"/>
    </sheetView>
  </sheetViews>
  <sheetFormatPr baseColWidth="10" defaultRowHeight="16" x14ac:dyDescent="0.2"/>
  <cols>
    <col min="2" max="2" width="21.5" customWidth="1"/>
    <col min="3" max="3" width="12.33203125" customWidth="1"/>
    <col min="4" max="4" width="13.33203125" customWidth="1"/>
  </cols>
  <sheetData>
    <row r="2" spans="2:5" x14ac:dyDescent="0.2">
      <c r="B2" s="1" t="s">
        <v>50</v>
      </c>
      <c r="C2" s="17" t="s">
        <v>48</v>
      </c>
      <c r="D2" s="17" t="s">
        <v>49</v>
      </c>
      <c r="E2" s="2" t="s">
        <v>47</v>
      </c>
    </row>
    <row r="3" spans="2:5" x14ac:dyDescent="0.2">
      <c r="B3" s="18" t="s">
        <v>34</v>
      </c>
      <c r="C3" s="19">
        <v>112.15714285714286</v>
      </c>
      <c r="D3" s="19">
        <v>114.41714285714285</v>
      </c>
      <c r="E3" s="22">
        <v>2.2599999999999909</v>
      </c>
    </row>
    <row r="4" spans="2:5" x14ac:dyDescent="0.2">
      <c r="B4" s="6" t="s">
        <v>38</v>
      </c>
      <c r="C4" s="20">
        <v>113.88285714285713</v>
      </c>
      <c r="D4" s="20">
        <v>113.18857142857142</v>
      </c>
      <c r="E4" s="9">
        <v>-0.69428571428571217</v>
      </c>
    </row>
    <row r="5" spans="2:5" x14ac:dyDescent="0.2">
      <c r="B5" s="6" t="s">
        <v>40</v>
      </c>
      <c r="C5" s="20">
        <v>103.53714285714284</v>
      </c>
      <c r="D5" s="20">
        <v>99.714285714285737</v>
      </c>
      <c r="E5" s="9">
        <v>-3.822857142857103</v>
      </c>
    </row>
    <row r="6" spans="2:5" x14ac:dyDescent="0.2">
      <c r="B6" s="6" t="s">
        <v>22</v>
      </c>
      <c r="C6" s="20">
        <v>117.96285714285715</v>
      </c>
      <c r="D6" s="20">
        <v>112.51428571428571</v>
      </c>
      <c r="E6" s="9">
        <v>-5.4485714285714408</v>
      </c>
    </row>
    <row r="7" spans="2:5" x14ac:dyDescent="0.2">
      <c r="B7" s="6" t="s">
        <v>42</v>
      </c>
      <c r="C7" s="20">
        <v>101.42285714285715</v>
      </c>
      <c r="D7" s="20">
        <v>95.602857142857147</v>
      </c>
      <c r="E7" s="9">
        <v>-5.8200000000000074</v>
      </c>
    </row>
    <row r="8" spans="2:5" x14ac:dyDescent="0.2">
      <c r="B8" s="6" t="s">
        <v>32</v>
      </c>
      <c r="C8" s="20">
        <v>98.257142857142867</v>
      </c>
      <c r="D8" s="20">
        <v>92.322857142857146</v>
      </c>
      <c r="E8" s="9">
        <v>-5.9342857142857213</v>
      </c>
    </row>
    <row r="9" spans="2:5" x14ac:dyDescent="0.2">
      <c r="B9" s="6" t="s">
        <v>28</v>
      </c>
      <c r="C9" s="20">
        <v>88.551428571428573</v>
      </c>
      <c r="D9" s="20">
        <v>76.88</v>
      </c>
      <c r="E9" s="9">
        <v>-11.671428571428578</v>
      </c>
    </row>
    <row r="10" spans="2:5" x14ac:dyDescent="0.2">
      <c r="B10" s="6" t="s">
        <v>24</v>
      </c>
      <c r="C10" s="20">
        <v>109.73714285714286</v>
      </c>
      <c r="D10" s="20">
        <v>97.974285714285699</v>
      </c>
      <c r="E10" s="9">
        <v>-11.762857142857158</v>
      </c>
    </row>
    <row r="11" spans="2:5" x14ac:dyDescent="0.2">
      <c r="B11" s="6" t="s">
        <v>30</v>
      </c>
      <c r="C11" s="20">
        <v>104.8342857142857</v>
      </c>
      <c r="D11" s="20">
        <v>91.922857142857154</v>
      </c>
      <c r="E11" s="9">
        <v>-12.911428571428544</v>
      </c>
    </row>
    <row r="12" spans="2:5" x14ac:dyDescent="0.2">
      <c r="B12" s="6" t="s">
        <v>36</v>
      </c>
      <c r="C12" s="20">
        <v>99.717142857142861</v>
      </c>
      <c r="D12" s="20">
        <v>80.179999999999993</v>
      </c>
      <c r="E12" s="9">
        <v>-19.537142857142868</v>
      </c>
    </row>
    <row r="13" spans="2:5" x14ac:dyDescent="0.2">
      <c r="B13" s="6" t="s">
        <v>26</v>
      </c>
      <c r="C13" s="20">
        <v>112.93714285714285</v>
      </c>
      <c r="D13" s="20">
        <v>93.228571428571428</v>
      </c>
      <c r="E13" s="9">
        <v>-19.708571428571418</v>
      </c>
    </row>
    <row r="14" spans="2:5" x14ac:dyDescent="0.2">
      <c r="B14" s="12" t="s">
        <v>44</v>
      </c>
      <c r="C14" s="21">
        <v>107.86857142857141</v>
      </c>
      <c r="D14" s="21">
        <v>82.828571428571422</v>
      </c>
      <c r="E14" s="15">
        <v>-25.039999999999992</v>
      </c>
    </row>
  </sheetData>
  <sortState ref="B2:E13">
    <sortCondition descending="1" ref="E1"/>
  </sortState>
  <conditionalFormatting sqref="C3:D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14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R7" sqref="R7"/>
    </sheetView>
  </sheetViews>
  <sheetFormatPr baseColWidth="10" defaultRowHeight="16" x14ac:dyDescent="0.2"/>
  <cols>
    <col min="18" max="18" width="11.33203125" bestFit="1" customWidth="1"/>
  </cols>
  <sheetData>
    <row r="1" spans="1:18" x14ac:dyDescent="0.2">
      <c r="A1">
        <v>123.78</v>
      </c>
      <c r="B1">
        <v>107.54</v>
      </c>
      <c r="C1">
        <v>77.319999999999993</v>
      </c>
      <c r="D1">
        <v>118.64</v>
      </c>
      <c r="E1">
        <v>116.48</v>
      </c>
      <c r="F1">
        <v>109.36</v>
      </c>
      <c r="G1">
        <v>113.1</v>
      </c>
      <c r="H1">
        <v>59.46</v>
      </c>
      <c r="I1">
        <v>96.46</v>
      </c>
      <c r="J1">
        <v>138.28</v>
      </c>
      <c r="K1">
        <v>84.22</v>
      </c>
      <c r="L1">
        <v>121.84</v>
      </c>
      <c r="M1">
        <v>96.32</v>
      </c>
      <c r="N1">
        <v>83.42</v>
      </c>
      <c r="P1">
        <f>AVERAGE(A1:G1)</f>
        <v>109.46000000000001</v>
      </c>
      <c r="Q1">
        <f>AVERAGE(H1:N1)</f>
        <v>97.142857142857125</v>
      </c>
      <c r="R1" s="10">
        <f>Q1-P1</f>
        <v>-12.317142857142883</v>
      </c>
    </row>
    <row r="2" spans="1:18" x14ac:dyDescent="0.2">
      <c r="A2">
        <v>109.94</v>
      </c>
      <c r="B2">
        <v>113.64</v>
      </c>
      <c r="C2">
        <v>112.3</v>
      </c>
      <c r="D2">
        <v>93.1</v>
      </c>
      <c r="E2">
        <v>106.62</v>
      </c>
      <c r="F2">
        <v>84.2</v>
      </c>
      <c r="G2">
        <v>62.66</v>
      </c>
      <c r="H2">
        <v>88.86</v>
      </c>
      <c r="I2">
        <v>127.72</v>
      </c>
      <c r="J2">
        <v>96.3</v>
      </c>
      <c r="K2">
        <v>135.54</v>
      </c>
      <c r="L2">
        <v>108.92</v>
      </c>
      <c r="M2">
        <v>79.52</v>
      </c>
      <c r="N2">
        <v>106.64</v>
      </c>
      <c r="P2">
        <f t="shared" ref="P2:P12" si="0">AVERAGE(A2:G2)</f>
        <v>97.494285714285724</v>
      </c>
      <c r="Q2">
        <f t="shared" ref="Q2:Q12" si="1">AVERAGE(H2:N2)</f>
        <v>106.21428571428569</v>
      </c>
      <c r="R2" s="10">
        <f t="shared" ref="R2:R12" si="2">Q2-P2</f>
        <v>8.7199999999999704</v>
      </c>
    </row>
    <row r="3" spans="1:18" x14ac:dyDescent="0.2">
      <c r="A3">
        <v>103.02</v>
      </c>
      <c r="B3">
        <v>106.44</v>
      </c>
      <c r="C3">
        <v>97.8</v>
      </c>
      <c r="D3">
        <v>112.12</v>
      </c>
      <c r="E3">
        <v>115.48</v>
      </c>
      <c r="F3">
        <v>90.46</v>
      </c>
      <c r="G3">
        <v>82.32</v>
      </c>
      <c r="H3">
        <v>154.6</v>
      </c>
      <c r="I3">
        <v>135.94</v>
      </c>
      <c r="J3">
        <v>113.94</v>
      </c>
      <c r="K3">
        <v>81.5</v>
      </c>
      <c r="L3">
        <v>118</v>
      </c>
      <c r="M3">
        <v>83.38</v>
      </c>
      <c r="N3">
        <v>135.69999999999999</v>
      </c>
      <c r="P3">
        <f t="shared" si="0"/>
        <v>101.09142857142858</v>
      </c>
      <c r="Q3">
        <f t="shared" si="1"/>
        <v>117.58</v>
      </c>
      <c r="R3" s="28">
        <f t="shared" si="2"/>
        <v>16.488571428571419</v>
      </c>
    </row>
    <row r="4" spans="1:18" x14ac:dyDescent="0.2">
      <c r="A4">
        <v>84.96</v>
      </c>
      <c r="B4">
        <v>107.5</v>
      </c>
      <c r="C4">
        <v>81.3</v>
      </c>
      <c r="D4">
        <v>92.44</v>
      </c>
      <c r="E4">
        <v>78.8</v>
      </c>
      <c r="F4">
        <v>99.82</v>
      </c>
      <c r="G4">
        <v>106.78</v>
      </c>
      <c r="H4">
        <v>88.62</v>
      </c>
      <c r="I4">
        <v>115.96</v>
      </c>
      <c r="J4">
        <v>88.12</v>
      </c>
      <c r="K4">
        <v>128.96</v>
      </c>
      <c r="L4">
        <v>92.08</v>
      </c>
      <c r="M4">
        <v>46.44</v>
      </c>
      <c r="N4">
        <v>122.36</v>
      </c>
      <c r="P4">
        <f t="shared" si="0"/>
        <v>93.085714285714275</v>
      </c>
      <c r="Q4">
        <f t="shared" si="1"/>
        <v>97.505714285714291</v>
      </c>
      <c r="R4" s="10">
        <f t="shared" si="2"/>
        <v>4.4200000000000159</v>
      </c>
    </row>
    <row r="5" spans="1:18" x14ac:dyDescent="0.2">
      <c r="A5">
        <v>137.9</v>
      </c>
      <c r="B5">
        <v>83.04</v>
      </c>
      <c r="C5">
        <v>117.94</v>
      </c>
      <c r="D5">
        <v>122.82</v>
      </c>
      <c r="E5">
        <v>72.14</v>
      </c>
      <c r="F5">
        <v>138.68</v>
      </c>
      <c r="G5">
        <v>89.02</v>
      </c>
      <c r="H5">
        <v>60.68</v>
      </c>
      <c r="I5">
        <v>87.1</v>
      </c>
      <c r="J5">
        <v>145.13999999999999</v>
      </c>
      <c r="K5">
        <v>95.6</v>
      </c>
      <c r="L5">
        <v>120.46</v>
      </c>
      <c r="M5">
        <v>139.72</v>
      </c>
      <c r="N5">
        <v>117.38</v>
      </c>
      <c r="P5">
        <f t="shared" si="0"/>
        <v>108.79142857142857</v>
      </c>
      <c r="Q5">
        <f t="shared" si="1"/>
        <v>109.43999999999998</v>
      </c>
      <c r="R5" s="10">
        <f t="shared" si="2"/>
        <v>0.64857142857141525</v>
      </c>
    </row>
    <row r="6" spans="1:18" x14ac:dyDescent="0.2">
      <c r="A6">
        <v>78.62</v>
      </c>
      <c r="B6">
        <v>68.62</v>
      </c>
      <c r="C6">
        <v>94.08</v>
      </c>
      <c r="D6">
        <v>92</v>
      </c>
      <c r="E6">
        <v>82.74</v>
      </c>
      <c r="F6">
        <v>124.14</v>
      </c>
      <c r="G6">
        <v>86.7</v>
      </c>
      <c r="H6">
        <v>73.86</v>
      </c>
      <c r="I6">
        <v>116.14</v>
      </c>
      <c r="J6">
        <v>84.84</v>
      </c>
      <c r="K6">
        <v>75.7</v>
      </c>
      <c r="L6">
        <v>118.8</v>
      </c>
      <c r="M6">
        <v>126.98</v>
      </c>
      <c r="N6">
        <v>79.48</v>
      </c>
      <c r="P6">
        <f t="shared" si="0"/>
        <v>89.557142857142864</v>
      </c>
      <c r="Q6">
        <f t="shared" si="1"/>
        <v>96.542857142857159</v>
      </c>
      <c r="R6" s="10">
        <f t="shared" si="2"/>
        <v>6.9857142857142946</v>
      </c>
    </row>
    <row r="7" spans="1:18" x14ac:dyDescent="0.2">
      <c r="A7">
        <v>83.42</v>
      </c>
      <c r="B7">
        <v>100.06</v>
      </c>
      <c r="C7">
        <v>87.52</v>
      </c>
      <c r="D7">
        <v>149.26</v>
      </c>
      <c r="E7">
        <v>120.3</v>
      </c>
      <c r="F7">
        <v>114.72</v>
      </c>
      <c r="G7">
        <v>123.58</v>
      </c>
      <c r="H7">
        <v>96.54</v>
      </c>
      <c r="I7">
        <v>66.42</v>
      </c>
      <c r="J7">
        <v>74.48</v>
      </c>
      <c r="K7">
        <v>84.04</v>
      </c>
      <c r="L7">
        <v>74.459999999999994</v>
      </c>
      <c r="M7">
        <v>89.94</v>
      </c>
      <c r="N7">
        <v>107.82</v>
      </c>
      <c r="P7">
        <f t="shared" si="0"/>
        <v>111.26571428571428</v>
      </c>
      <c r="Q7">
        <f t="shared" si="1"/>
        <v>84.814285714285717</v>
      </c>
      <c r="R7" s="10">
        <f t="shared" si="2"/>
        <v>-26.451428571428565</v>
      </c>
    </row>
    <row r="8" spans="1:18" x14ac:dyDescent="0.2">
      <c r="A8">
        <v>93.64</v>
      </c>
      <c r="B8">
        <v>101.86</v>
      </c>
      <c r="C8">
        <v>69.319999999999993</v>
      </c>
      <c r="D8">
        <v>81.56</v>
      </c>
      <c r="E8">
        <v>62.36</v>
      </c>
      <c r="F8">
        <v>45.54</v>
      </c>
      <c r="G8">
        <v>101.9</v>
      </c>
      <c r="H8">
        <v>117.26</v>
      </c>
      <c r="I8">
        <v>89.68</v>
      </c>
      <c r="J8">
        <v>91.8</v>
      </c>
      <c r="K8">
        <v>109.52</v>
      </c>
      <c r="L8">
        <v>79.739999999999995</v>
      </c>
      <c r="M8">
        <v>116.58</v>
      </c>
      <c r="N8">
        <v>84.46</v>
      </c>
      <c r="P8">
        <f t="shared" si="0"/>
        <v>79.454285714285717</v>
      </c>
      <c r="Q8">
        <f t="shared" si="1"/>
        <v>98.434285714285721</v>
      </c>
      <c r="R8" s="28">
        <f t="shared" si="2"/>
        <v>18.980000000000004</v>
      </c>
    </row>
    <row r="9" spans="1:18" x14ac:dyDescent="0.2">
      <c r="A9">
        <v>127.7</v>
      </c>
      <c r="B9">
        <v>119.3</v>
      </c>
      <c r="C9">
        <v>101.32</v>
      </c>
      <c r="D9">
        <v>104.68</v>
      </c>
      <c r="E9">
        <v>109.76</v>
      </c>
      <c r="F9">
        <v>95.94</v>
      </c>
      <c r="G9">
        <v>105.22</v>
      </c>
      <c r="H9">
        <v>111.48</v>
      </c>
      <c r="I9">
        <v>122.7</v>
      </c>
      <c r="J9">
        <v>108.46</v>
      </c>
      <c r="K9">
        <v>58.54</v>
      </c>
      <c r="L9">
        <v>76.64</v>
      </c>
      <c r="M9">
        <v>122.22</v>
      </c>
      <c r="N9">
        <v>126.36</v>
      </c>
      <c r="P9">
        <f t="shared" si="0"/>
        <v>109.13142857142859</v>
      </c>
      <c r="Q9">
        <f t="shared" si="1"/>
        <v>103.77142857142857</v>
      </c>
      <c r="R9" s="10">
        <f t="shared" si="2"/>
        <v>-5.3600000000000136</v>
      </c>
    </row>
    <row r="10" spans="1:18" x14ac:dyDescent="0.2">
      <c r="A10">
        <v>102.58</v>
      </c>
      <c r="B10">
        <v>116.74</v>
      </c>
      <c r="C10">
        <v>77.98</v>
      </c>
      <c r="D10">
        <v>85.94</v>
      </c>
      <c r="E10">
        <v>113.3</v>
      </c>
      <c r="F10">
        <v>80.34</v>
      </c>
      <c r="G10">
        <v>84.08</v>
      </c>
      <c r="H10">
        <v>93.5</v>
      </c>
      <c r="I10">
        <v>110.78</v>
      </c>
      <c r="J10">
        <v>82.1</v>
      </c>
      <c r="K10">
        <v>119.02</v>
      </c>
      <c r="L10">
        <v>131.36000000000001</v>
      </c>
      <c r="M10">
        <v>132.12</v>
      </c>
      <c r="N10">
        <v>96.12</v>
      </c>
      <c r="P10">
        <f t="shared" si="0"/>
        <v>94.422857142857154</v>
      </c>
      <c r="Q10">
        <f t="shared" si="1"/>
        <v>109.28571428571429</v>
      </c>
      <c r="R10" s="28">
        <f t="shared" si="2"/>
        <v>14.862857142857138</v>
      </c>
    </row>
    <row r="11" spans="1:18" x14ac:dyDescent="0.2">
      <c r="A11">
        <v>128.46</v>
      </c>
      <c r="B11">
        <v>69.06</v>
      </c>
      <c r="C11">
        <v>104.2</v>
      </c>
      <c r="D11">
        <v>100.46</v>
      </c>
      <c r="E11">
        <v>116</v>
      </c>
      <c r="F11">
        <v>86.16</v>
      </c>
      <c r="G11">
        <v>78.900000000000006</v>
      </c>
      <c r="H11">
        <v>76.180000000000007</v>
      </c>
      <c r="I11">
        <v>69.08</v>
      </c>
      <c r="J11">
        <v>103.34</v>
      </c>
      <c r="K11">
        <v>68.540000000000006</v>
      </c>
      <c r="L11">
        <v>67.52</v>
      </c>
      <c r="M11">
        <v>67.400000000000006</v>
      </c>
      <c r="N11">
        <v>88.38</v>
      </c>
      <c r="P11">
        <f t="shared" si="0"/>
        <v>97.605714285714285</v>
      </c>
      <c r="Q11">
        <f t="shared" si="1"/>
        <v>77.205714285714279</v>
      </c>
      <c r="R11" s="10">
        <f t="shared" si="2"/>
        <v>-20.400000000000006</v>
      </c>
    </row>
    <row r="12" spans="1:18" x14ac:dyDescent="0.2">
      <c r="A12">
        <v>79.819999999999993</v>
      </c>
      <c r="B12">
        <v>101.7</v>
      </c>
      <c r="C12">
        <v>112.82</v>
      </c>
      <c r="D12">
        <v>119.56</v>
      </c>
      <c r="E12">
        <v>82.46</v>
      </c>
      <c r="F12">
        <v>76.02</v>
      </c>
      <c r="G12">
        <v>56.58</v>
      </c>
      <c r="H12">
        <v>48.18</v>
      </c>
      <c r="I12">
        <v>76.900000000000006</v>
      </c>
      <c r="J12">
        <v>56.7</v>
      </c>
      <c r="K12">
        <v>54</v>
      </c>
      <c r="L12">
        <v>89.16</v>
      </c>
      <c r="M12">
        <v>72.7</v>
      </c>
      <c r="N12">
        <v>74.260000000000005</v>
      </c>
      <c r="P12">
        <f t="shared" si="0"/>
        <v>89.851428571428571</v>
      </c>
      <c r="Q12">
        <f t="shared" si="1"/>
        <v>67.414285714285725</v>
      </c>
      <c r="R12" s="10">
        <f t="shared" si="2"/>
        <v>-22.437142857142845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R1" sqref="R1"/>
    </sheetView>
  </sheetViews>
  <sheetFormatPr baseColWidth="10" defaultRowHeight="16" x14ac:dyDescent="0.2"/>
  <cols>
    <col min="18" max="18" width="12.33203125" bestFit="1" customWidth="1"/>
  </cols>
  <sheetData>
    <row r="1" spans="1:18" x14ac:dyDescent="0.2">
      <c r="A1" s="7">
        <v>116.08</v>
      </c>
      <c r="B1" s="7">
        <v>74.38</v>
      </c>
      <c r="C1" s="7">
        <v>109.58</v>
      </c>
      <c r="D1" s="7">
        <v>123.62</v>
      </c>
      <c r="E1" s="7">
        <v>123.72</v>
      </c>
      <c r="F1" s="7">
        <v>93.74</v>
      </c>
      <c r="G1" s="7">
        <v>72.319999999999993</v>
      </c>
      <c r="H1" s="7">
        <v>122.88</v>
      </c>
      <c r="I1" s="7">
        <v>89.38</v>
      </c>
      <c r="J1" s="7">
        <v>107.18</v>
      </c>
      <c r="K1" s="7">
        <v>113.2</v>
      </c>
      <c r="L1" s="7">
        <v>120.62</v>
      </c>
      <c r="M1" s="7">
        <v>122.08</v>
      </c>
      <c r="N1" s="7">
        <v>127.22</v>
      </c>
      <c r="P1">
        <f>AVERAGE(A1:G1)</f>
        <v>101.92</v>
      </c>
      <c r="Q1">
        <f>AVERAGE(H1:N1)</f>
        <v>114.65142857142858</v>
      </c>
      <c r="R1" s="28">
        <f>Q1-P1</f>
        <v>12.73142857142858</v>
      </c>
    </row>
    <row r="2" spans="1:18" x14ac:dyDescent="0.2">
      <c r="A2" s="7">
        <v>98.22</v>
      </c>
      <c r="B2" s="7">
        <v>111.6</v>
      </c>
      <c r="C2" s="7">
        <v>82.76</v>
      </c>
      <c r="D2" s="7">
        <v>119.72</v>
      </c>
      <c r="E2" s="7">
        <v>81.96</v>
      </c>
      <c r="F2" s="7">
        <v>129</v>
      </c>
      <c r="G2" s="7">
        <v>147.69999999999999</v>
      </c>
      <c r="H2" s="7">
        <v>168.7</v>
      </c>
      <c r="I2" s="7">
        <v>106.38</v>
      </c>
      <c r="J2" s="7">
        <v>96.82</v>
      </c>
      <c r="K2" s="7">
        <v>113.22</v>
      </c>
      <c r="L2" s="7">
        <v>67.36</v>
      </c>
      <c r="M2" s="7">
        <v>115.88</v>
      </c>
      <c r="N2" s="7">
        <v>136.06</v>
      </c>
      <c r="P2">
        <f t="shared" ref="P2:P12" si="0">AVERAGE(A2:G2)</f>
        <v>110.13714285714286</v>
      </c>
      <c r="Q2">
        <f t="shared" ref="Q2:Q12" si="1">AVERAGE(H2:N2)</f>
        <v>114.91714285714286</v>
      </c>
      <c r="R2" s="10">
        <f t="shared" ref="R2:R12" si="2">Q2-P2</f>
        <v>4.7800000000000011</v>
      </c>
    </row>
    <row r="3" spans="1:18" x14ac:dyDescent="0.2">
      <c r="A3" s="7">
        <v>127.38</v>
      </c>
      <c r="B3" s="7">
        <v>105.08</v>
      </c>
      <c r="C3" s="7">
        <v>80.3</v>
      </c>
      <c r="D3" s="7">
        <v>140.08000000000001</v>
      </c>
      <c r="E3" s="7">
        <v>116.02</v>
      </c>
      <c r="F3" s="7">
        <v>107.98</v>
      </c>
      <c r="G3" s="7">
        <v>112.86</v>
      </c>
      <c r="H3" s="7">
        <v>94.86</v>
      </c>
      <c r="I3" s="7">
        <v>68.12</v>
      </c>
      <c r="J3" s="7">
        <v>105.34</v>
      </c>
      <c r="K3" s="7">
        <v>69.12</v>
      </c>
      <c r="L3" s="7">
        <v>130</v>
      </c>
      <c r="M3" s="7">
        <v>134.1</v>
      </c>
      <c r="N3" s="7">
        <v>108.3</v>
      </c>
      <c r="P3">
        <f t="shared" si="0"/>
        <v>112.81428571428572</v>
      </c>
      <c r="Q3">
        <f t="shared" si="1"/>
        <v>101.4057142857143</v>
      </c>
      <c r="R3" s="10">
        <f t="shared" si="2"/>
        <v>-11.40857142857142</v>
      </c>
    </row>
    <row r="4" spans="1:18" x14ac:dyDescent="0.2">
      <c r="A4" s="7">
        <v>90.78</v>
      </c>
      <c r="B4" s="7">
        <v>99.52</v>
      </c>
      <c r="C4" s="7">
        <v>114.7</v>
      </c>
      <c r="D4" s="7">
        <v>118.98</v>
      </c>
      <c r="E4" s="7">
        <v>111.08</v>
      </c>
      <c r="F4" s="7">
        <v>113.42</v>
      </c>
      <c r="G4" s="7">
        <v>97.38</v>
      </c>
      <c r="H4" s="7">
        <v>94.02</v>
      </c>
      <c r="I4" s="7">
        <v>110.5</v>
      </c>
      <c r="J4" s="7">
        <v>88.86</v>
      </c>
      <c r="K4" s="7">
        <v>113.98</v>
      </c>
      <c r="L4" s="7">
        <v>98.88</v>
      </c>
      <c r="M4" s="7">
        <v>140.80000000000001</v>
      </c>
      <c r="N4" s="7">
        <v>69.64</v>
      </c>
      <c r="P4">
        <f t="shared" si="0"/>
        <v>106.55142857142857</v>
      </c>
      <c r="Q4">
        <f t="shared" si="1"/>
        <v>102.38285714285713</v>
      </c>
      <c r="R4" s="10">
        <f t="shared" si="2"/>
        <v>-4.1685714285714397</v>
      </c>
    </row>
    <row r="5" spans="1:18" x14ac:dyDescent="0.2">
      <c r="A5" s="7">
        <v>130.28</v>
      </c>
      <c r="B5" s="7">
        <v>107.58</v>
      </c>
      <c r="C5" s="7">
        <v>102.76</v>
      </c>
      <c r="D5" s="7">
        <v>105.18</v>
      </c>
      <c r="E5" s="7">
        <v>112.56</v>
      </c>
      <c r="F5" s="7">
        <v>89.3</v>
      </c>
      <c r="G5" s="7">
        <v>91.84</v>
      </c>
      <c r="H5" s="7">
        <v>101.96</v>
      </c>
      <c r="I5" s="7">
        <v>75.8</v>
      </c>
      <c r="J5" s="7">
        <v>71.599999999999994</v>
      </c>
      <c r="K5" s="7">
        <v>99.02</v>
      </c>
      <c r="L5" s="7">
        <v>118.2</v>
      </c>
      <c r="M5" s="7">
        <v>92.42</v>
      </c>
      <c r="N5" s="7">
        <v>94.78</v>
      </c>
      <c r="P5">
        <f t="shared" si="0"/>
        <v>105.64285714285714</v>
      </c>
      <c r="Q5">
        <f t="shared" si="1"/>
        <v>93.397142857142853</v>
      </c>
      <c r="R5" s="10">
        <f t="shared" si="2"/>
        <v>-12.245714285714286</v>
      </c>
    </row>
    <row r="6" spans="1:18" x14ac:dyDescent="0.2">
      <c r="A6" s="7">
        <v>100.8</v>
      </c>
      <c r="B6" s="7">
        <v>124.98</v>
      </c>
      <c r="C6" s="7">
        <v>108.68</v>
      </c>
      <c r="D6" s="7">
        <v>115.12</v>
      </c>
      <c r="E6" s="7">
        <v>101.8</v>
      </c>
      <c r="F6" s="7">
        <v>106.58</v>
      </c>
      <c r="G6" s="7">
        <v>89.7</v>
      </c>
      <c r="H6" s="7">
        <v>100.76</v>
      </c>
      <c r="I6" s="7">
        <v>139.47999999999999</v>
      </c>
      <c r="J6" s="7">
        <v>111.08</v>
      </c>
      <c r="K6" s="7">
        <v>108.3</v>
      </c>
      <c r="L6" s="7">
        <v>80.760000000000005</v>
      </c>
      <c r="M6" s="7">
        <v>77.319999999999993</v>
      </c>
      <c r="N6" s="7">
        <v>83.36</v>
      </c>
      <c r="P6">
        <f t="shared" si="0"/>
        <v>106.80857142857144</v>
      </c>
      <c r="Q6">
        <f t="shared" si="1"/>
        <v>100.15142857142858</v>
      </c>
      <c r="R6" s="10">
        <f t="shared" si="2"/>
        <v>-6.6571428571428584</v>
      </c>
    </row>
    <row r="7" spans="1:18" x14ac:dyDescent="0.2">
      <c r="A7" s="7">
        <v>129.91999999999999</v>
      </c>
      <c r="B7" s="7">
        <v>92.74</v>
      </c>
      <c r="C7" s="7">
        <v>74.2</v>
      </c>
      <c r="D7" s="7">
        <v>102.38</v>
      </c>
      <c r="E7" s="7">
        <v>106.48</v>
      </c>
      <c r="F7" s="7">
        <v>87.18</v>
      </c>
      <c r="G7" s="7">
        <v>75</v>
      </c>
      <c r="H7" s="7">
        <v>101.1</v>
      </c>
      <c r="I7" s="7">
        <v>86.84</v>
      </c>
      <c r="J7" s="7">
        <v>114.62</v>
      </c>
      <c r="K7" s="7">
        <v>105.98</v>
      </c>
      <c r="L7" s="7">
        <v>96.52</v>
      </c>
      <c r="M7" s="7">
        <v>69.599999999999994</v>
      </c>
      <c r="N7" s="7">
        <v>102.1</v>
      </c>
      <c r="P7">
        <f t="shared" si="0"/>
        <v>95.414285714285711</v>
      </c>
      <c r="Q7">
        <f t="shared" si="1"/>
        <v>96.679999999999993</v>
      </c>
      <c r="R7" s="10">
        <f t="shared" si="2"/>
        <v>1.2657142857142816</v>
      </c>
    </row>
    <row r="8" spans="1:18" x14ac:dyDescent="0.2">
      <c r="A8" s="7">
        <v>109.26</v>
      </c>
      <c r="B8" s="7">
        <v>126.16</v>
      </c>
      <c r="C8" s="7">
        <v>98.14</v>
      </c>
      <c r="D8" s="7">
        <v>106.34</v>
      </c>
      <c r="E8" s="7">
        <v>139.26</v>
      </c>
      <c r="F8" s="7">
        <v>75.760000000000005</v>
      </c>
      <c r="G8" s="7">
        <v>84.22</v>
      </c>
      <c r="H8" s="7">
        <v>53.14</v>
      </c>
      <c r="I8" s="7">
        <v>80.66</v>
      </c>
      <c r="J8" s="7">
        <v>106</v>
      </c>
      <c r="K8" s="7">
        <v>98.06</v>
      </c>
      <c r="L8" s="7">
        <v>89.96</v>
      </c>
      <c r="M8" s="7">
        <v>107.14</v>
      </c>
      <c r="N8" s="7">
        <v>73.739999999999995</v>
      </c>
      <c r="P8">
        <f t="shared" si="0"/>
        <v>105.59142857142857</v>
      </c>
      <c r="Q8">
        <f t="shared" si="1"/>
        <v>86.95714285714287</v>
      </c>
      <c r="R8" s="10">
        <f t="shared" si="2"/>
        <v>-18.634285714285696</v>
      </c>
    </row>
    <row r="9" spans="1:18" x14ac:dyDescent="0.2">
      <c r="A9" s="7">
        <v>90.9</v>
      </c>
      <c r="B9" s="7">
        <v>119.16</v>
      </c>
      <c r="C9" s="7">
        <v>76.36</v>
      </c>
      <c r="D9" s="7">
        <v>105.74</v>
      </c>
      <c r="E9" s="7">
        <v>114.14</v>
      </c>
      <c r="F9" s="7">
        <v>82.58</v>
      </c>
      <c r="G9" s="7">
        <v>88.2</v>
      </c>
      <c r="H9" s="7">
        <v>60</v>
      </c>
      <c r="I9" s="7">
        <v>114.46</v>
      </c>
      <c r="J9" s="7">
        <v>93.32</v>
      </c>
      <c r="K9" s="7">
        <v>101.66</v>
      </c>
      <c r="L9" s="7">
        <v>87.16</v>
      </c>
      <c r="M9" s="7">
        <v>162.62</v>
      </c>
      <c r="N9" s="7">
        <v>110.3</v>
      </c>
      <c r="P9">
        <f t="shared" si="0"/>
        <v>96.72571428571429</v>
      </c>
      <c r="Q9">
        <f t="shared" si="1"/>
        <v>104.21714285714283</v>
      </c>
      <c r="R9" s="10">
        <f t="shared" si="2"/>
        <v>7.4914285714285427</v>
      </c>
    </row>
    <row r="10" spans="1:18" x14ac:dyDescent="0.2">
      <c r="A10" s="7">
        <v>136.96</v>
      </c>
      <c r="B10" s="7">
        <v>102.4</v>
      </c>
      <c r="C10" s="7">
        <v>71.48</v>
      </c>
      <c r="D10" s="7">
        <v>91.28</v>
      </c>
      <c r="E10" s="7">
        <v>98.38</v>
      </c>
      <c r="F10" s="7">
        <v>73.34</v>
      </c>
      <c r="G10" s="7">
        <v>123.62</v>
      </c>
      <c r="H10" s="7">
        <v>108.48</v>
      </c>
      <c r="I10" s="7">
        <v>86.64</v>
      </c>
      <c r="J10" s="7">
        <v>110.34</v>
      </c>
      <c r="K10" s="7">
        <v>72.56</v>
      </c>
      <c r="L10" s="7">
        <v>84.92</v>
      </c>
      <c r="M10" s="7">
        <v>117.48</v>
      </c>
      <c r="N10" s="7">
        <v>114.86</v>
      </c>
      <c r="P10">
        <f t="shared" si="0"/>
        <v>99.637142857142862</v>
      </c>
      <c r="Q10">
        <f t="shared" si="1"/>
        <v>99.325714285714298</v>
      </c>
      <c r="R10" s="10">
        <f t="shared" si="2"/>
        <v>-0.31142857142856428</v>
      </c>
    </row>
    <row r="11" spans="1:18" x14ac:dyDescent="0.2">
      <c r="A11" s="7">
        <v>123.02</v>
      </c>
      <c r="B11" s="7">
        <v>100.92</v>
      </c>
      <c r="C11" s="7">
        <v>140.4</v>
      </c>
      <c r="D11" s="7">
        <v>111.34</v>
      </c>
      <c r="E11" s="7">
        <v>106.64</v>
      </c>
      <c r="F11" s="7">
        <v>78.7</v>
      </c>
      <c r="G11" s="7">
        <v>81.48</v>
      </c>
      <c r="H11" s="7">
        <v>52.64</v>
      </c>
      <c r="I11" s="7">
        <v>90.08</v>
      </c>
      <c r="J11" s="7">
        <v>70.12</v>
      </c>
      <c r="K11" s="7">
        <v>76</v>
      </c>
      <c r="L11" s="7">
        <v>81.459999999999994</v>
      </c>
      <c r="M11" s="7">
        <v>77.599999999999994</v>
      </c>
      <c r="N11" s="7">
        <v>111.56</v>
      </c>
      <c r="P11">
        <f t="shared" si="0"/>
        <v>106.07142857142858</v>
      </c>
      <c r="Q11">
        <f t="shared" si="1"/>
        <v>79.922857142857154</v>
      </c>
      <c r="R11" s="10">
        <f t="shared" si="2"/>
        <v>-26.148571428571429</v>
      </c>
    </row>
    <row r="12" spans="1:18" x14ac:dyDescent="0.2">
      <c r="A12" s="13">
        <v>68.62</v>
      </c>
      <c r="B12" s="13">
        <v>79.099999999999994</v>
      </c>
      <c r="C12" s="13">
        <v>92.1</v>
      </c>
      <c r="D12" s="13">
        <v>68.34</v>
      </c>
      <c r="E12" s="13">
        <v>82.2</v>
      </c>
      <c r="F12" s="13">
        <v>72.86</v>
      </c>
      <c r="G12" s="13">
        <v>78.42</v>
      </c>
      <c r="H12" s="13">
        <v>83.3</v>
      </c>
      <c r="I12" s="13">
        <v>62.5</v>
      </c>
      <c r="J12" s="13">
        <v>49.6</v>
      </c>
      <c r="K12" s="13">
        <v>71.900000000000006</v>
      </c>
      <c r="L12" s="13">
        <v>40.799999999999997</v>
      </c>
      <c r="M12" s="13">
        <v>68.099999999999994</v>
      </c>
      <c r="N12" s="13">
        <v>97.92</v>
      </c>
      <c r="P12">
        <f t="shared" si="0"/>
        <v>77.377142857142857</v>
      </c>
      <c r="Q12">
        <f t="shared" si="1"/>
        <v>67.73142857142858</v>
      </c>
      <c r="R12" s="10">
        <f t="shared" si="2"/>
        <v>-9.645714285714277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N2" sqref="N2"/>
    </sheetView>
  </sheetViews>
  <sheetFormatPr baseColWidth="10" defaultRowHeight="16" x14ac:dyDescent="0.2"/>
  <cols>
    <col min="18" max="18" width="10.83203125" style="10"/>
  </cols>
  <sheetData>
    <row r="1" spans="1:18" x14ac:dyDescent="0.2">
      <c r="A1" s="7">
        <v>95.42</v>
      </c>
      <c r="B1" s="7">
        <v>99.86</v>
      </c>
      <c r="C1" s="7">
        <v>110.84</v>
      </c>
      <c r="D1" s="7">
        <v>133.38</v>
      </c>
      <c r="E1" s="7">
        <v>106.12</v>
      </c>
      <c r="F1" s="7">
        <v>104.62</v>
      </c>
      <c r="G1" s="7">
        <v>80.2</v>
      </c>
      <c r="H1" s="7">
        <v>109.18</v>
      </c>
      <c r="I1" s="7">
        <v>80.12</v>
      </c>
      <c r="J1" s="7">
        <v>126.58</v>
      </c>
      <c r="K1" s="7">
        <v>60.22</v>
      </c>
      <c r="L1" s="7">
        <v>117.84</v>
      </c>
      <c r="M1" s="7">
        <v>137.02000000000001</v>
      </c>
      <c r="N1" s="7">
        <v>109.56</v>
      </c>
      <c r="P1">
        <f>AVERAGE(A1:G1)</f>
        <v>104.34857142857143</v>
      </c>
      <c r="Q1">
        <f>AVERAGE(H1:N1)</f>
        <v>105.78857142857143</v>
      </c>
      <c r="R1" s="10">
        <f>Q1-P1</f>
        <v>1.4399999999999977</v>
      </c>
    </row>
    <row r="2" spans="1:18" x14ac:dyDescent="0.2">
      <c r="A2" s="7">
        <v>103.68</v>
      </c>
      <c r="B2" s="7">
        <v>78.28</v>
      </c>
      <c r="C2" s="7">
        <v>138.5</v>
      </c>
      <c r="D2" s="7">
        <v>87.12</v>
      </c>
      <c r="E2" s="7">
        <v>90.38</v>
      </c>
      <c r="F2" s="7">
        <v>95.8</v>
      </c>
      <c r="G2" s="7">
        <v>107.86</v>
      </c>
      <c r="H2" s="7">
        <v>127</v>
      </c>
      <c r="I2" s="7">
        <v>118.66</v>
      </c>
      <c r="J2" s="7">
        <v>77.38</v>
      </c>
      <c r="K2" s="7">
        <v>101.92</v>
      </c>
      <c r="L2" s="7">
        <v>105.52</v>
      </c>
      <c r="M2" s="7">
        <v>183.3</v>
      </c>
      <c r="N2" s="7">
        <v>146.46</v>
      </c>
      <c r="P2">
        <f t="shared" ref="P2:P12" si="0">AVERAGE(A2:G2)</f>
        <v>100.23142857142857</v>
      </c>
      <c r="Q2">
        <f t="shared" ref="Q2:Q12" si="1">AVERAGE(H2:N2)</f>
        <v>122.89142857142858</v>
      </c>
      <c r="R2" s="28">
        <f t="shared" ref="R2:R12" si="2">Q2-P2</f>
        <v>22.660000000000011</v>
      </c>
    </row>
    <row r="3" spans="1:18" x14ac:dyDescent="0.2">
      <c r="A3" s="7">
        <v>115.06</v>
      </c>
      <c r="B3" s="7">
        <v>92.78</v>
      </c>
      <c r="C3" s="7">
        <v>62.62</v>
      </c>
      <c r="D3" s="7">
        <v>88.88</v>
      </c>
      <c r="E3" s="7">
        <v>130.36000000000001</v>
      </c>
      <c r="F3" s="7">
        <v>82.38</v>
      </c>
      <c r="G3" s="7">
        <v>122.42</v>
      </c>
      <c r="H3" s="7">
        <v>117.44</v>
      </c>
      <c r="I3" s="7">
        <v>118.62</v>
      </c>
      <c r="J3" s="7">
        <v>117.4</v>
      </c>
      <c r="K3" s="7">
        <v>72.06</v>
      </c>
      <c r="L3" s="7">
        <v>116.68</v>
      </c>
      <c r="M3" s="7">
        <v>93.56</v>
      </c>
      <c r="N3" s="7">
        <v>70.62</v>
      </c>
      <c r="P3">
        <f t="shared" si="0"/>
        <v>99.214285714285694</v>
      </c>
      <c r="Q3">
        <f t="shared" si="1"/>
        <v>100.91142857142857</v>
      </c>
      <c r="R3" s="10">
        <f t="shared" si="2"/>
        <v>1.6971428571428788</v>
      </c>
    </row>
    <row r="4" spans="1:18" x14ac:dyDescent="0.2">
      <c r="A4" s="7">
        <v>88.46</v>
      </c>
      <c r="B4" s="7">
        <v>107.04</v>
      </c>
      <c r="C4" s="7">
        <v>74.5</v>
      </c>
      <c r="D4" s="7">
        <v>110.94</v>
      </c>
      <c r="E4" s="7">
        <v>81.56</v>
      </c>
      <c r="F4" s="7">
        <v>112.24</v>
      </c>
      <c r="G4" s="7">
        <v>66</v>
      </c>
      <c r="H4" s="7">
        <v>120.88</v>
      </c>
      <c r="I4" s="7">
        <v>128.46</v>
      </c>
      <c r="J4" s="7">
        <v>120.98</v>
      </c>
      <c r="K4" s="7">
        <v>106.9</v>
      </c>
      <c r="L4" s="7">
        <v>86.8</v>
      </c>
      <c r="M4" s="7">
        <v>77.099999999999994</v>
      </c>
      <c r="N4" s="7">
        <v>115.84</v>
      </c>
      <c r="P4">
        <f t="shared" si="0"/>
        <v>91.534285714285716</v>
      </c>
      <c r="Q4">
        <f t="shared" si="1"/>
        <v>108.13714285714286</v>
      </c>
      <c r="R4" s="28">
        <f t="shared" si="2"/>
        <v>16.602857142857147</v>
      </c>
    </row>
    <row r="5" spans="1:18" x14ac:dyDescent="0.2">
      <c r="A5" s="7">
        <v>80.180000000000007</v>
      </c>
      <c r="B5" s="7">
        <v>167.48</v>
      </c>
      <c r="C5" s="7">
        <v>61.44</v>
      </c>
      <c r="D5" s="7">
        <v>124.88</v>
      </c>
      <c r="E5" s="7">
        <v>63.3</v>
      </c>
      <c r="F5" s="7">
        <v>103.28</v>
      </c>
      <c r="G5" s="7">
        <v>80.12</v>
      </c>
      <c r="H5" s="7">
        <v>99.7</v>
      </c>
      <c r="I5" s="7">
        <v>119.82</v>
      </c>
      <c r="J5" s="7">
        <v>107.46</v>
      </c>
      <c r="K5" s="7">
        <v>75.400000000000006</v>
      </c>
      <c r="L5" s="7">
        <v>124.62</v>
      </c>
      <c r="M5" s="7">
        <v>86.94</v>
      </c>
      <c r="N5" s="7">
        <v>81.58</v>
      </c>
      <c r="P5">
        <f t="shared" si="0"/>
        <v>97.240000000000009</v>
      </c>
      <c r="Q5">
        <f t="shared" si="1"/>
        <v>99.360000000000014</v>
      </c>
      <c r="R5" s="10">
        <f t="shared" si="2"/>
        <v>2.1200000000000045</v>
      </c>
    </row>
    <row r="6" spans="1:18" x14ac:dyDescent="0.2">
      <c r="A6" s="7">
        <v>93.32</v>
      </c>
      <c r="B6" s="7">
        <v>64.64</v>
      </c>
      <c r="C6" s="7">
        <v>71.84</v>
      </c>
      <c r="D6" s="7">
        <v>83.82</v>
      </c>
      <c r="E6" s="7">
        <v>117.84</v>
      </c>
      <c r="F6" s="7">
        <v>107.04</v>
      </c>
      <c r="G6" s="7">
        <v>92.92</v>
      </c>
      <c r="H6" s="7">
        <v>104.82</v>
      </c>
      <c r="I6" s="7">
        <v>97.7</v>
      </c>
      <c r="J6" s="7">
        <v>121.96</v>
      </c>
      <c r="K6" s="7">
        <v>75.22</v>
      </c>
      <c r="L6" s="7">
        <v>121.42</v>
      </c>
      <c r="M6" s="7">
        <v>138.54</v>
      </c>
      <c r="N6" s="7">
        <v>106</v>
      </c>
      <c r="P6">
        <f t="shared" si="0"/>
        <v>90.202857142857141</v>
      </c>
      <c r="Q6">
        <f t="shared" si="1"/>
        <v>109.37999999999998</v>
      </c>
      <c r="R6" s="28">
        <f t="shared" si="2"/>
        <v>19.17714285714284</v>
      </c>
    </row>
    <row r="7" spans="1:18" x14ac:dyDescent="0.2">
      <c r="A7" s="7">
        <v>79.16</v>
      </c>
      <c r="B7" s="7">
        <v>93.04</v>
      </c>
      <c r="C7" s="7">
        <v>87.18</v>
      </c>
      <c r="D7" s="7">
        <v>86.48</v>
      </c>
      <c r="E7" s="7">
        <v>97.84</v>
      </c>
      <c r="F7" s="7">
        <v>90.86</v>
      </c>
      <c r="G7" s="7">
        <v>92.1</v>
      </c>
      <c r="H7" s="7">
        <v>98.72</v>
      </c>
      <c r="I7" s="7">
        <v>71.7</v>
      </c>
      <c r="J7" s="7">
        <v>61.1</v>
      </c>
      <c r="K7" s="7">
        <v>123.74</v>
      </c>
      <c r="L7" s="7">
        <v>114.56</v>
      </c>
      <c r="M7" s="7">
        <v>93.42</v>
      </c>
      <c r="N7" s="7">
        <v>110.28</v>
      </c>
      <c r="P7">
        <f t="shared" si="0"/>
        <v>89.522857142857148</v>
      </c>
      <c r="Q7">
        <f t="shared" si="1"/>
        <v>96.217142857142861</v>
      </c>
      <c r="R7" s="10">
        <f t="shared" si="2"/>
        <v>6.6942857142857122</v>
      </c>
    </row>
    <row r="8" spans="1:18" x14ac:dyDescent="0.2">
      <c r="A8" s="7">
        <v>90.54</v>
      </c>
      <c r="B8" s="7">
        <v>129.44</v>
      </c>
      <c r="C8" s="7">
        <v>84.64</v>
      </c>
      <c r="D8" s="7">
        <v>109.82</v>
      </c>
      <c r="E8" s="7">
        <v>107.64</v>
      </c>
      <c r="F8" s="7">
        <v>64.3</v>
      </c>
      <c r="G8" s="7">
        <v>85.46</v>
      </c>
      <c r="H8" s="7">
        <v>93.2</v>
      </c>
      <c r="I8" s="7">
        <v>4.8</v>
      </c>
      <c r="J8" s="7">
        <v>100.2</v>
      </c>
      <c r="K8" s="7">
        <v>84.82</v>
      </c>
      <c r="L8" s="7">
        <v>119.26</v>
      </c>
      <c r="M8" s="7">
        <v>98.38</v>
      </c>
      <c r="N8" s="7">
        <v>164.34</v>
      </c>
      <c r="P8">
        <f t="shared" si="0"/>
        <v>95.977142857142866</v>
      </c>
      <c r="Q8">
        <f t="shared" si="1"/>
        <v>95</v>
      </c>
      <c r="R8" s="10">
        <f t="shared" si="2"/>
        <v>-0.97714285714286575</v>
      </c>
    </row>
    <row r="9" spans="1:18" x14ac:dyDescent="0.2">
      <c r="A9" s="7">
        <v>94.26</v>
      </c>
      <c r="B9" s="7">
        <v>77.16</v>
      </c>
      <c r="C9" s="7">
        <v>123.66</v>
      </c>
      <c r="D9" s="7">
        <v>127.04</v>
      </c>
      <c r="E9" s="7">
        <v>99.84</v>
      </c>
      <c r="F9" s="7">
        <v>126.24</v>
      </c>
      <c r="G9" s="7">
        <v>115.74</v>
      </c>
      <c r="H9" s="7">
        <v>97.86</v>
      </c>
      <c r="I9" s="7">
        <v>80.36</v>
      </c>
      <c r="J9" s="7">
        <v>77.48</v>
      </c>
      <c r="K9" s="7">
        <v>108.28</v>
      </c>
      <c r="L9" s="7">
        <v>99.66</v>
      </c>
      <c r="M9" s="7">
        <v>104.1</v>
      </c>
      <c r="N9" s="7">
        <v>111.18</v>
      </c>
      <c r="P9">
        <f t="shared" si="0"/>
        <v>109.13428571428572</v>
      </c>
      <c r="Q9">
        <f t="shared" si="1"/>
        <v>96.988571428571433</v>
      </c>
      <c r="R9" s="10">
        <f t="shared" si="2"/>
        <v>-12.145714285714291</v>
      </c>
    </row>
    <row r="10" spans="1:18" x14ac:dyDescent="0.2">
      <c r="A10" s="7">
        <v>95.24</v>
      </c>
      <c r="B10" s="7">
        <v>62.52</v>
      </c>
      <c r="C10" s="7">
        <v>80.7</v>
      </c>
      <c r="D10" s="7">
        <v>97.52</v>
      </c>
      <c r="E10" s="7">
        <v>94.54</v>
      </c>
      <c r="F10" s="7">
        <v>116.42</v>
      </c>
      <c r="G10" s="7">
        <v>115.92</v>
      </c>
      <c r="H10" s="7">
        <v>145.94</v>
      </c>
      <c r="I10" s="7">
        <v>74.819999999999993</v>
      </c>
      <c r="J10" s="7">
        <v>50.3</v>
      </c>
      <c r="K10" s="7">
        <v>52.92</v>
      </c>
      <c r="L10" s="7">
        <v>80.94</v>
      </c>
      <c r="M10" s="7">
        <v>57.24</v>
      </c>
      <c r="N10" s="7">
        <v>69.36</v>
      </c>
      <c r="P10">
        <f t="shared" si="0"/>
        <v>94.694285714285698</v>
      </c>
      <c r="Q10">
        <f t="shared" si="1"/>
        <v>75.931428571428569</v>
      </c>
      <c r="R10" s="10">
        <f t="shared" si="2"/>
        <v>-18.762857142857129</v>
      </c>
    </row>
    <row r="11" spans="1:18" x14ac:dyDescent="0.2">
      <c r="A11" s="7">
        <v>89.74</v>
      </c>
      <c r="B11" s="7">
        <v>81.52</v>
      </c>
      <c r="C11" s="7">
        <v>84.18</v>
      </c>
      <c r="D11" s="7">
        <v>70.88</v>
      </c>
      <c r="E11" s="7">
        <v>91.26</v>
      </c>
      <c r="F11" s="7">
        <v>102.5</v>
      </c>
      <c r="G11" s="7">
        <v>85.36</v>
      </c>
      <c r="H11" s="7">
        <v>106.06</v>
      </c>
      <c r="I11" s="7">
        <v>87.74</v>
      </c>
      <c r="J11" s="7">
        <v>101.1</v>
      </c>
      <c r="K11" s="7">
        <v>84.1</v>
      </c>
      <c r="L11" s="7">
        <v>79.5</v>
      </c>
      <c r="M11" s="7">
        <v>115.86</v>
      </c>
      <c r="N11" s="7">
        <v>99.1</v>
      </c>
      <c r="P11">
        <f t="shared" si="0"/>
        <v>86.491428571428557</v>
      </c>
      <c r="Q11">
        <f t="shared" si="1"/>
        <v>96.208571428571432</v>
      </c>
      <c r="R11" s="10">
        <f t="shared" si="2"/>
        <v>9.7171428571428748</v>
      </c>
    </row>
    <row r="12" spans="1:18" x14ac:dyDescent="0.2">
      <c r="A12" s="13">
        <v>100.32</v>
      </c>
      <c r="B12" s="13">
        <v>100.58</v>
      </c>
      <c r="C12" s="13">
        <v>100.62</v>
      </c>
      <c r="D12" s="13">
        <v>76.7</v>
      </c>
      <c r="E12" s="13">
        <v>76.040000000000006</v>
      </c>
      <c r="F12" s="13">
        <v>76.92</v>
      </c>
      <c r="G12" s="13">
        <v>69.48</v>
      </c>
      <c r="H12" s="13">
        <v>89.04</v>
      </c>
      <c r="I12" s="13">
        <v>89.48</v>
      </c>
      <c r="J12" s="13">
        <v>100.72</v>
      </c>
      <c r="K12" s="13">
        <v>97.6</v>
      </c>
      <c r="L12" s="13">
        <v>80.400000000000006</v>
      </c>
      <c r="M12" s="13">
        <v>105.58</v>
      </c>
      <c r="N12" s="13">
        <v>79.5</v>
      </c>
      <c r="P12">
        <f t="shared" si="0"/>
        <v>85.808571428571426</v>
      </c>
      <c r="Q12">
        <f t="shared" si="1"/>
        <v>91.76</v>
      </c>
      <c r="R12" s="10">
        <f t="shared" si="2"/>
        <v>5.9514285714285791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R4" sqref="R4"/>
    </sheetView>
  </sheetViews>
  <sheetFormatPr baseColWidth="10" defaultRowHeight="16" x14ac:dyDescent="0.2"/>
  <cols>
    <col min="18" max="18" width="12.33203125" style="10" bestFit="1" customWidth="1"/>
  </cols>
  <sheetData>
    <row r="1" spans="1:18" x14ac:dyDescent="0.2">
      <c r="A1" s="7">
        <v>99.6</v>
      </c>
      <c r="B1" s="7">
        <v>107.4</v>
      </c>
      <c r="C1" s="7">
        <v>142.78</v>
      </c>
      <c r="D1" s="7">
        <v>71.260000000000005</v>
      </c>
      <c r="E1" s="7">
        <v>76.7</v>
      </c>
      <c r="F1" s="7">
        <v>106.48</v>
      </c>
      <c r="G1" s="7">
        <v>109.8</v>
      </c>
      <c r="H1" s="7">
        <v>160</v>
      </c>
      <c r="I1" s="7">
        <v>98.98</v>
      </c>
      <c r="J1" s="7">
        <v>112.26</v>
      </c>
      <c r="K1" s="7">
        <v>76.86</v>
      </c>
      <c r="L1" s="7">
        <v>66.72</v>
      </c>
      <c r="M1" s="7">
        <v>101.38</v>
      </c>
      <c r="N1" s="7">
        <v>90.28</v>
      </c>
      <c r="P1">
        <f>AVERAGE(A1:G1)</f>
        <v>102.00285714285712</v>
      </c>
      <c r="Q1">
        <f>AVERAGE(H1:N1)</f>
        <v>100.92571428571429</v>
      </c>
      <c r="R1" s="10">
        <f>Q1-P1</f>
        <v>-1.0771428571428316</v>
      </c>
    </row>
    <row r="2" spans="1:18" x14ac:dyDescent="0.2">
      <c r="A2" s="7">
        <v>98.56</v>
      </c>
      <c r="B2" s="7">
        <v>113.26</v>
      </c>
      <c r="C2" s="7">
        <v>101.52</v>
      </c>
      <c r="D2" s="7">
        <v>94.06</v>
      </c>
      <c r="E2" s="7">
        <v>84.24</v>
      </c>
      <c r="F2" s="7">
        <v>85.5</v>
      </c>
      <c r="G2" s="7">
        <v>37.4</v>
      </c>
      <c r="H2" s="7">
        <v>80.88</v>
      </c>
      <c r="I2" s="7">
        <v>131.46</v>
      </c>
      <c r="J2" s="7">
        <v>109.52</v>
      </c>
      <c r="K2" s="7">
        <v>103.98</v>
      </c>
      <c r="L2" s="7">
        <v>81.48</v>
      </c>
      <c r="M2" s="7">
        <v>113.42</v>
      </c>
      <c r="N2" s="7">
        <v>88.26</v>
      </c>
      <c r="P2">
        <f t="shared" ref="P2:P12" si="0">AVERAGE(A2:G2)</f>
        <v>87.791428571428568</v>
      </c>
      <c r="Q2">
        <f t="shared" ref="Q2:Q12" si="1">AVERAGE(H2:N2)</f>
        <v>101.28571428571429</v>
      </c>
      <c r="R2" s="10">
        <f t="shared" ref="R2:R12" si="2">Q2-P2</f>
        <v>13.494285714285724</v>
      </c>
    </row>
    <row r="3" spans="1:18" x14ac:dyDescent="0.2">
      <c r="A3" s="7">
        <v>61.6</v>
      </c>
      <c r="B3" s="7">
        <v>82.9</v>
      </c>
      <c r="C3" s="7">
        <v>126.88</v>
      </c>
      <c r="D3" s="7">
        <v>119.46</v>
      </c>
      <c r="E3" s="7">
        <v>115.26</v>
      </c>
      <c r="F3" s="7">
        <v>84.02</v>
      </c>
      <c r="G3" s="7">
        <v>97.54</v>
      </c>
      <c r="H3" s="7">
        <v>79.28</v>
      </c>
      <c r="I3" s="7">
        <v>89.44</v>
      </c>
      <c r="J3" s="7">
        <v>92.42</v>
      </c>
      <c r="K3" s="7">
        <v>73.48</v>
      </c>
      <c r="L3" s="7">
        <v>76.540000000000006</v>
      </c>
      <c r="M3" s="7">
        <v>58.24</v>
      </c>
      <c r="N3" s="7">
        <v>85.02</v>
      </c>
      <c r="P3">
        <f t="shared" si="0"/>
        <v>98.237142857142857</v>
      </c>
      <c r="Q3">
        <f t="shared" si="1"/>
        <v>79.202857142857155</v>
      </c>
      <c r="R3" s="10">
        <f t="shared" si="2"/>
        <v>-19.034285714285701</v>
      </c>
    </row>
    <row r="4" spans="1:18" x14ac:dyDescent="0.2">
      <c r="A4" s="7">
        <v>99.04</v>
      </c>
      <c r="B4" s="7">
        <v>106.84</v>
      </c>
      <c r="C4" s="7">
        <v>97.4</v>
      </c>
      <c r="D4" s="7">
        <v>81.38</v>
      </c>
      <c r="E4" s="7">
        <v>122.32</v>
      </c>
      <c r="F4" s="7">
        <v>80.84</v>
      </c>
      <c r="G4" s="7">
        <v>83.6</v>
      </c>
      <c r="H4" s="7">
        <v>102.3</v>
      </c>
      <c r="I4" s="7">
        <v>121.8</v>
      </c>
      <c r="J4" s="7">
        <v>104.5</v>
      </c>
      <c r="K4" s="7">
        <v>106.3</v>
      </c>
      <c r="L4" s="7">
        <v>150.9</v>
      </c>
      <c r="M4" s="7">
        <v>105.92</v>
      </c>
      <c r="N4" s="7">
        <v>150.28</v>
      </c>
      <c r="P4">
        <f t="shared" si="0"/>
        <v>95.917142857142849</v>
      </c>
      <c r="Q4">
        <f t="shared" si="1"/>
        <v>120.28571428571429</v>
      </c>
      <c r="R4" s="28">
        <f t="shared" si="2"/>
        <v>24.368571428571443</v>
      </c>
    </row>
    <row r="5" spans="1:18" x14ac:dyDescent="0.2">
      <c r="A5" s="7">
        <v>118.94</v>
      </c>
      <c r="B5" s="7">
        <v>101.1</v>
      </c>
      <c r="C5" s="7">
        <v>93.04</v>
      </c>
      <c r="D5" s="7">
        <v>102.14</v>
      </c>
      <c r="E5" s="7">
        <v>130.54</v>
      </c>
      <c r="F5" s="7">
        <v>105.22</v>
      </c>
      <c r="G5" s="7">
        <v>72.260000000000005</v>
      </c>
      <c r="H5" s="7">
        <v>117.34</v>
      </c>
      <c r="I5" s="7">
        <v>111.76</v>
      </c>
      <c r="J5" s="7">
        <v>60.58</v>
      </c>
      <c r="K5" s="7">
        <v>84.46</v>
      </c>
      <c r="L5" s="7">
        <v>88.6</v>
      </c>
      <c r="M5" s="7">
        <v>127.1</v>
      </c>
      <c r="N5" s="7">
        <v>36.96</v>
      </c>
      <c r="P5">
        <f t="shared" si="0"/>
        <v>103.32000000000001</v>
      </c>
      <c r="Q5">
        <f t="shared" si="1"/>
        <v>89.542857142857159</v>
      </c>
      <c r="R5" s="10">
        <f t="shared" si="2"/>
        <v>-13.777142857142849</v>
      </c>
    </row>
    <row r="6" spans="1:18" x14ac:dyDescent="0.2">
      <c r="A6" s="7">
        <v>105.84</v>
      </c>
      <c r="B6" s="7">
        <v>84.66</v>
      </c>
      <c r="C6" s="7">
        <v>125.68</v>
      </c>
      <c r="D6" s="7">
        <v>83.34</v>
      </c>
      <c r="E6" s="7">
        <v>103.74</v>
      </c>
      <c r="F6" s="7">
        <v>118.26</v>
      </c>
      <c r="G6" s="7">
        <v>84.7</v>
      </c>
      <c r="H6" s="7">
        <v>89.88</v>
      </c>
      <c r="I6" s="7">
        <v>75.760000000000005</v>
      </c>
      <c r="J6" s="7">
        <v>94.34</v>
      </c>
      <c r="K6" s="7">
        <v>104.68</v>
      </c>
      <c r="L6" s="7">
        <v>86.24</v>
      </c>
      <c r="M6" s="7">
        <v>130.76</v>
      </c>
      <c r="N6" s="7">
        <v>99.38</v>
      </c>
      <c r="P6">
        <f t="shared" si="0"/>
        <v>100.88857142857144</v>
      </c>
      <c r="Q6">
        <f t="shared" si="1"/>
        <v>97.291428571428582</v>
      </c>
      <c r="R6" s="10">
        <f t="shared" si="2"/>
        <v>-3.5971428571428561</v>
      </c>
    </row>
    <row r="7" spans="1:18" x14ac:dyDescent="0.2">
      <c r="A7" s="7">
        <v>78.319999999999993</v>
      </c>
      <c r="B7" s="7">
        <v>66.94</v>
      </c>
      <c r="C7" s="7">
        <v>134.41999999999999</v>
      </c>
      <c r="D7" s="7">
        <v>83.82</v>
      </c>
      <c r="E7" s="7">
        <v>124.8</v>
      </c>
      <c r="F7" s="7">
        <v>85.58</v>
      </c>
      <c r="G7" s="7">
        <v>109.4</v>
      </c>
      <c r="H7" s="7">
        <v>97.24</v>
      </c>
      <c r="I7" s="7">
        <v>92.46</v>
      </c>
      <c r="J7" s="7">
        <v>65.260000000000005</v>
      </c>
      <c r="K7" s="7">
        <v>98.68</v>
      </c>
      <c r="L7" s="7">
        <v>102.4</v>
      </c>
      <c r="M7" s="7">
        <v>116.08</v>
      </c>
      <c r="N7" s="7">
        <v>82.84</v>
      </c>
      <c r="P7">
        <f t="shared" si="0"/>
        <v>97.611428571428561</v>
      </c>
      <c r="Q7">
        <f t="shared" si="1"/>
        <v>93.565714285714293</v>
      </c>
      <c r="R7" s="10">
        <f t="shared" si="2"/>
        <v>-4.0457142857142685</v>
      </c>
    </row>
    <row r="8" spans="1:18" x14ac:dyDescent="0.2">
      <c r="A8" s="7">
        <v>136.02000000000001</v>
      </c>
      <c r="B8" s="7">
        <v>65.900000000000006</v>
      </c>
      <c r="C8" s="7">
        <v>125.9</v>
      </c>
      <c r="D8" s="7">
        <v>97.88</v>
      </c>
      <c r="E8" s="7">
        <v>74.34</v>
      </c>
      <c r="F8" s="7">
        <v>116.44</v>
      </c>
      <c r="G8" s="7">
        <v>119.7</v>
      </c>
      <c r="H8" s="7">
        <v>83.76</v>
      </c>
      <c r="I8" s="7">
        <v>107.08</v>
      </c>
      <c r="J8" s="7">
        <v>86.02</v>
      </c>
      <c r="K8" s="7">
        <v>79.58</v>
      </c>
      <c r="L8" s="7">
        <v>79.239999999999995</v>
      </c>
      <c r="M8" s="7">
        <v>80.739999999999995</v>
      </c>
      <c r="N8" s="7">
        <v>95.6</v>
      </c>
      <c r="P8">
        <f t="shared" si="0"/>
        <v>105.16857142857144</v>
      </c>
      <c r="Q8">
        <f t="shared" si="1"/>
        <v>87.431428571428569</v>
      </c>
      <c r="R8" s="10">
        <f t="shared" si="2"/>
        <v>-17.737142857142871</v>
      </c>
    </row>
    <row r="9" spans="1:18" x14ac:dyDescent="0.2">
      <c r="A9" s="7">
        <v>112.04</v>
      </c>
      <c r="B9" s="7">
        <v>96.96</v>
      </c>
      <c r="C9" s="7">
        <v>107.48</v>
      </c>
      <c r="D9" s="7">
        <v>108.76</v>
      </c>
      <c r="E9" s="7">
        <v>120.12</v>
      </c>
      <c r="F9" s="7">
        <v>137.04</v>
      </c>
      <c r="G9" s="7">
        <v>150.38</v>
      </c>
      <c r="H9" s="7">
        <v>72.2</v>
      </c>
      <c r="I9" s="7">
        <v>140.62</v>
      </c>
      <c r="J9" s="7">
        <v>87.62</v>
      </c>
      <c r="K9" s="7">
        <v>44.98</v>
      </c>
      <c r="L9" s="7">
        <v>94.06</v>
      </c>
      <c r="M9" s="7">
        <v>96.28</v>
      </c>
      <c r="N9" s="7">
        <v>104.5</v>
      </c>
      <c r="P9">
        <f t="shared" si="0"/>
        <v>118.96857142857142</v>
      </c>
      <c r="Q9">
        <f t="shared" si="1"/>
        <v>91.465714285714284</v>
      </c>
      <c r="R9" s="10">
        <f t="shared" si="2"/>
        <v>-27.502857142857138</v>
      </c>
    </row>
    <row r="10" spans="1:18" x14ac:dyDescent="0.2">
      <c r="A10" s="7">
        <v>117</v>
      </c>
      <c r="B10" s="7">
        <v>73.34</v>
      </c>
      <c r="C10" s="7">
        <v>85.96</v>
      </c>
      <c r="D10" s="7">
        <v>50.92</v>
      </c>
      <c r="E10" s="7">
        <v>71.739999999999995</v>
      </c>
      <c r="F10" s="7">
        <v>88.3</v>
      </c>
      <c r="G10" s="7">
        <v>118.48</v>
      </c>
      <c r="H10" s="7">
        <v>64.38</v>
      </c>
      <c r="I10" s="7">
        <v>76.540000000000006</v>
      </c>
      <c r="J10" s="7">
        <v>57.3</v>
      </c>
      <c r="K10" s="7">
        <v>118.4</v>
      </c>
      <c r="L10" s="7">
        <v>121.7</v>
      </c>
      <c r="M10" s="7">
        <v>110.48</v>
      </c>
      <c r="N10" s="7">
        <v>91.78</v>
      </c>
      <c r="P10">
        <f t="shared" si="0"/>
        <v>86.534285714285716</v>
      </c>
      <c r="Q10">
        <f t="shared" si="1"/>
        <v>91.511428571428567</v>
      </c>
      <c r="R10" s="10">
        <f t="shared" si="2"/>
        <v>4.9771428571428515</v>
      </c>
    </row>
    <row r="11" spans="1:18" x14ac:dyDescent="0.2">
      <c r="A11" s="7">
        <v>79.5</v>
      </c>
      <c r="B11" s="7">
        <v>112.68</v>
      </c>
      <c r="C11" s="7">
        <v>114.2</v>
      </c>
      <c r="D11" s="7">
        <v>80.66</v>
      </c>
      <c r="E11" s="7">
        <v>64.48</v>
      </c>
      <c r="F11" s="7">
        <v>89.06</v>
      </c>
      <c r="G11" s="7">
        <v>113.58</v>
      </c>
      <c r="H11" s="7">
        <v>142.82</v>
      </c>
      <c r="I11" s="7">
        <v>97.78</v>
      </c>
      <c r="J11" s="7">
        <v>114.98</v>
      </c>
      <c r="K11" s="7">
        <v>91.24</v>
      </c>
      <c r="L11" s="7">
        <v>104.62</v>
      </c>
      <c r="M11" s="7">
        <v>102.24</v>
      </c>
      <c r="N11" s="7">
        <v>123</v>
      </c>
      <c r="P11">
        <f t="shared" si="0"/>
        <v>93.451428571428565</v>
      </c>
      <c r="Q11">
        <f t="shared" si="1"/>
        <v>110.95428571428572</v>
      </c>
      <c r="R11" s="10">
        <f t="shared" si="2"/>
        <v>17.502857142857152</v>
      </c>
    </row>
    <row r="12" spans="1:18" x14ac:dyDescent="0.2">
      <c r="A12" s="13">
        <v>101.62</v>
      </c>
      <c r="B12" s="13">
        <v>92.82</v>
      </c>
      <c r="C12" s="13">
        <v>65</v>
      </c>
      <c r="D12" s="13">
        <v>91.44</v>
      </c>
      <c r="E12" s="13">
        <v>82.06</v>
      </c>
      <c r="F12" s="13">
        <v>116.1</v>
      </c>
      <c r="G12" s="13">
        <v>83.04</v>
      </c>
      <c r="H12" s="13">
        <v>83.18</v>
      </c>
      <c r="I12" s="13">
        <v>96.62</v>
      </c>
      <c r="J12" s="13">
        <v>74.36</v>
      </c>
      <c r="K12" s="13">
        <v>74.2</v>
      </c>
      <c r="L12" s="13">
        <v>77.400000000000006</v>
      </c>
      <c r="M12" s="13">
        <v>58.76</v>
      </c>
      <c r="N12" s="13">
        <v>70.16</v>
      </c>
      <c r="P12">
        <f t="shared" si="0"/>
        <v>90.297142857142845</v>
      </c>
      <c r="Q12">
        <f t="shared" si="1"/>
        <v>76.382857142857134</v>
      </c>
      <c r="R12" s="10">
        <f t="shared" si="2"/>
        <v>-13.914285714285711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R11" sqref="R11"/>
    </sheetView>
  </sheetViews>
  <sheetFormatPr baseColWidth="10" defaultRowHeight="16" x14ac:dyDescent="0.2"/>
  <cols>
    <col min="18" max="18" width="10.83203125" style="10"/>
  </cols>
  <sheetData>
    <row r="1" spans="1:18" x14ac:dyDescent="0.2">
      <c r="A1" s="23">
        <v>133.06</v>
      </c>
      <c r="B1" s="23">
        <v>100.12</v>
      </c>
      <c r="C1" s="24">
        <v>130.44</v>
      </c>
      <c r="D1" s="24">
        <v>151.78</v>
      </c>
      <c r="E1" s="24">
        <v>132.72</v>
      </c>
      <c r="F1" s="24">
        <v>110.74</v>
      </c>
      <c r="G1" s="24">
        <v>114.08</v>
      </c>
      <c r="H1" s="24">
        <v>110.2</v>
      </c>
      <c r="I1" s="24">
        <v>145.24</v>
      </c>
      <c r="J1" s="24">
        <v>86.2</v>
      </c>
      <c r="K1" s="24">
        <v>101.72</v>
      </c>
      <c r="L1" s="24">
        <v>67.94</v>
      </c>
      <c r="M1" s="24">
        <v>78.88</v>
      </c>
      <c r="N1" s="25">
        <v>74.14</v>
      </c>
      <c r="P1">
        <f>AVERAGE(A1:G1)</f>
        <v>124.70571428571429</v>
      </c>
      <c r="Q1">
        <f>AVERAGE(H1:N1)</f>
        <v>94.902857142857144</v>
      </c>
      <c r="R1" s="10">
        <f>Q1-P1</f>
        <v>-29.80285714285715</v>
      </c>
    </row>
    <row r="2" spans="1:18" x14ac:dyDescent="0.2">
      <c r="A2" s="23">
        <v>134.6</v>
      </c>
      <c r="B2" s="23">
        <v>115.38</v>
      </c>
      <c r="C2" s="23">
        <v>97.72</v>
      </c>
      <c r="D2" s="24">
        <v>90.86</v>
      </c>
      <c r="E2" s="24">
        <v>99.5</v>
      </c>
      <c r="F2" s="24">
        <v>108.36</v>
      </c>
      <c r="G2" s="24">
        <v>131.6</v>
      </c>
      <c r="H2" s="24">
        <v>111.98</v>
      </c>
      <c r="I2" s="24">
        <v>60.2</v>
      </c>
      <c r="J2" s="24">
        <v>130.72</v>
      </c>
      <c r="K2" s="24">
        <v>148.86000000000001</v>
      </c>
      <c r="L2" s="24">
        <v>130.97999999999999</v>
      </c>
      <c r="M2" s="24">
        <v>73.040000000000006</v>
      </c>
      <c r="N2" s="11">
        <v>126.68</v>
      </c>
      <c r="P2">
        <f t="shared" ref="P2:P12" si="0">AVERAGE(A2:G2)</f>
        <v>111.14571428571428</v>
      </c>
      <c r="Q2">
        <f t="shared" ref="Q2:Q12" si="1">AVERAGE(H2:N2)</f>
        <v>111.78</v>
      </c>
      <c r="R2" s="10">
        <f t="shared" ref="R2:R12" si="2">Q2-P2</f>
        <v>0.63428571428572411</v>
      </c>
    </row>
    <row r="3" spans="1:18" x14ac:dyDescent="0.2">
      <c r="A3" s="23">
        <v>125.74</v>
      </c>
      <c r="B3" s="24">
        <v>109.6</v>
      </c>
      <c r="C3" s="23">
        <v>122.1</v>
      </c>
      <c r="D3" s="23">
        <v>100.02</v>
      </c>
      <c r="E3" s="23">
        <v>101.78</v>
      </c>
      <c r="F3" s="23">
        <v>130.5</v>
      </c>
      <c r="G3" s="23">
        <v>85.96</v>
      </c>
      <c r="H3" s="23">
        <v>136.56</v>
      </c>
      <c r="I3" s="23">
        <v>124.98</v>
      </c>
      <c r="J3" s="24">
        <v>100.52</v>
      </c>
      <c r="K3" s="24">
        <v>102.88</v>
      </c>
      <c r="L3" s="24">
        <v>93.84</v>
      </c>
      <c r="M3" s="24">
        <v>81.400000000000006</v>
      </c>
      <c r="N3" s="11">
        <v>79.599999999999994</v>
      </c>
      <c r="P3">
        <f t="shared" si="0"/>
        <v>110.8142857142857</v>
      </c>
      <c r="Q3">
        <f t="shared" si="1"/>
        <v>102.82571428571428</v>
      </c>
      <c r="R3" s="10">
        <f t="shared" si="2"/>
        <v>-7.9885714285714187</v>
      </c>
    </row>
    <row r="4" spans="1:18" x14ac:dyDescent="0.2">
      <c r="A4" s="23">
        <v>99.94</v>
      </c>
      <c r="B4" s="23">
        <v>114.58</v>
      </c>
      <c r="C4" s="23">
        <v>74.58</v>
      </c>
      <c r="D4" s="23">
        <v>130.78</v>
      </c>
      <c r="E4" s="23">
        <v>109.02</v>
      </c>
      <c r="F4" s="23">
        <v>130.82</v>
      </c>
      <c r="G4" s="23">
        <v>111.28</v>
      </c>
      <c r="H4" s="23">
        <v>89.3</v>
      </c>
      <c r="I4" s="23">
        <v>81.16</v>
      </c>
      <c r="J4" s="24">
        <v>94.26</v>
      </c>
      <c r="K4" s="24">
        <v>92.58</v>
      </c>
      <c r="L4" s="24">
        <v>109.02</v>
      </c>
      <c r="M4" s="24">
        <v>89.7</v>
      </c>
      <c r="N4" s="11">
        <v>101.58</v>
      </c>
      <c r="P4">
        <f t="shared" si="0"/>
        <v>110.14285714285714</v>
      </c>
      <c r="Q4">
        <f t="shared" si="1"/>
        <v>93.94285714285715</v>
      </c>
      <c r="R4" s="10">
        <f t="shared" si="2"/>
        <v>-16.199999999999989</v>
      </c>
    </row>
    <row r="5" spans="1:18" x14ac:dyDescent="0.2">
      <c r="A5" s="23">
        <v>101.44</v>
      </c>
      <c r="B5" s="23">
        <v>110.6</v>
      </c>
      <c r="C5" s="23">
        <v>102.64</v>
      </c>
      <c r="D5" s="23">
        <v>133.30000000000001</v>
      </c>
      <c r="E5" s="23">
        <v>97.7</v>
      </c>
      <c r="F5" s="24">
        <v>84.88</v>
      </c>
      <c r="G5" s="24">
        <v>135.32</v>
      </c>
      <c r="H5" s="24">
        <v>108.4</v>
      </c>
      <c r="I5" s="24">
        <v>112.72</v>
      </c>
      <c r="J5" s="24">
        <v>115.1</v>
      </c>
      <c r="K5" s="24">
        <v>90.82</v>
      </c>
      <c r="L5" s="24">
        <v>107.5</v>
      </c>
      <c r="M5" s="24">
        <v>141.06</v>
      </c>
      <c r="N5" s="11">
        <v>72.48</v>
      </c>
      <c r="P5">
        <f t="shared" si="0"/>
        <v>109.41142857142859</v>
      </c>
      <c r="Q5">
        <f t="shared" si="1"/>
        <v>106.86857142857141</v>
      </c>
      <c r="R5" s="10">
        <f t="shared" si="2"/>
        <v>-2.5428571428571729</v>
      </c>
    </row>
    <row r="6" spans="1:18" x14ac:dyDescent="0.2">
      <c r="A6" s="24">
        <v>104.36</v>
      </c>
      <c r="B6" s="23">
        <v>100.96</v>
      </c>
      <c r="C6" s="23">
        <v>91.54</v>
      </c>
      <c r="D6" s="23">
        <v>131.19999999999999</v>
      </c>
      <c r="E6" s="23">
        <v>78.36</v>
      </c>
      <c r="F6" s="23">
        <v>126.7</v>
      </c>
      <c r="G6" s="23">
        <v>130.62</v>
      </c>
      <c r="H6" s="23">
        <v>88.04</v>
      </c>
      <c r="I6" s="23">
        <v>83.6</v>
      </c>
      <c r="J6" s="24">
        <v>123.76</v>
      </c>
      <c r="K6" s="24">
        <v>75.540000000000006</v>
      </c>
      <c r="L6" s="24">
        <v>129.74</v>
      </c>
      <c r="M6" s="24">
        <v>117</v>
      </c>
      <c r="N6" s="11">
        <v>73.7</v>
      </c>
      <c r="P6">
        <f t="shared" si="0"/>
        <v>109.10571428571428</v>
      </c>
      <c r="Q6">
        <f t="shared" si="1"/>
        <v>98.768571428571448</v>
      </c>
      <c r="R6" s="10">
        <f t="shared" si="2"/>
        <v>-10.337142857142837</v>
      </c>
    </row>
    <row r="7" spans="1:18" x14ac:dyDescent="0.2">
      <c r="A7" s="23">
        <v>102.26</v>
      </c>
      <c r="B7" s="23">
        <v>127.5</v>
      </c>
      <c r="C7" s="23">
        <v>122.44</v>
      </c>
      <c r="D7" s="24">
        <v>108.88</v>
      </c>
      <c r="E7" s="24">
        <v>94.8</v>
      </c>
      <c r="F7" s="24">
        <v>80.599999999999994</v>
      </c>
      <c r="G7" s="24">
        <v>87.26</v>
      </c>
      <c r="H7" s="24">
        <v>84.66</v>
      </c>
      <c r="I7" s="24">
        <v>157.5</v>
      </c>
      <c r="J7" s="24">
        <v>143.69999999999999</v>
      </c>
      <c r="K7" s="24">
        <v>102.84</v>
      </c>
      <c r="L7" s="24">
        <v>154.88</v>
      </c>
      <c r="M7" s="24">
        <v>66.14</v>
      </c>
      <c r="N7" s="11">
        <v>85.22</v>
      </c>
      <c r="P7">
        <f t="shared" si="0"/>
        <v>103.39142857142858</v>
      </c>
      <c r="Q7">
        <f t="shared" si="1"/>
        <v>113.56285714285715</v>
      </c>
      <c r="R7" s="10">
        <f t="shared" si="2"/>
        <v>10.171428571428578</v>
      </c>
    </row>
    <row r="8" spans="1:18" x14ac:dyDescent="0.2">
      <c r="A8" s="23">
        <v>107.62</v>
      </c>
      <c r="B8" s="23">
        <v>124.56</v>
      </c>
      <c r="C8" s="24">
        <v>86.68</v>
      </c>
      <c r="D8" s="24">
        <v>114.38</v>
      </c>
      <c r="E8" s="24">
        <v>94.2</v>
      </c>
      <c r="F8" s="24">
        <v>69.94</v>
      </c>
      <c r="G8" s="24">
        <v>80.239999999999995</v>
      </c>
      <c r="H8" s="24">
        <v>106.48</v>
      </c>
      <c r="I8" s="24">
        <v>90.5</v>
      </c>
      <c r="J8" s="24">
        <v>91.3</v>
      </c>
      <c r="K8" s="24">
        <v>104.98</v>
      </c>
      <c r="L8" s="24">
        <v>78.819999999999993</v>
      </c>
      <c r="M8" s="24">
        <v>80.319999999999993</v>
      </c>
      <c r="N8" s="11">
        <v>123.56</v>
      </c>
      <c r="P8">
        <f t="shared" si="0"/>
        <v>96.802857142857164</v>
      </c>
      <c r="Q8">
        <f t="shared" si="1"/>
        <v>96.565714285714293</v>
      </c>
      <c r="R8" s="10">
        <f t="shared" si="2"/>
        <v>-0.23714285714287087</v>
      </c>
    </row>
    <row r="9" spans="1:18" x14ac:dyDescent="0.2">
      <c r="A9" s="23">
        <v>98.74</v>
      </c>
      <c r="B9" s="23">
        <v>67.739999999999995</v>
      </c>
      <c r="C9" s="23">
        <v>104.8</v>
      </c>
      <c r="D9" s="23">
        <v>94.32</v>
      </c>
      <c r="E9" s="23">
        <v>108.48</v>
      </c>
      <c r="F9" s="23">
        <v>119.9</v>
      </c>
      <c r="G9" s="23">
        <v>66.48</v>
      </c>
      <c r="H9" s="24">
        <v>80.44</v>
      </c>
      <c r="I9" s="24">
        <v>56.16</v>
      </c>
      <c r="J9" s="24">
        <v>91.46</v>
      </c>
      <c r="K9" s="24">
        <v>119.08</v>
      </c>
      <c r="L9" s="24">
        <v>78.819999999999993</v>
      </c>
      <c r="M9" s="24">
        <v>76.12</v>
      </c>
      <c r="N9" s="11">
        <v>100.24</v>
      </c>
      <c r="P9">
        <f t="shared" si="0"/>
        <v>94.351428571428571</v>
      </c>
      <c r="Q9">
        <f t="shared" si="1"/>
        <v>86.045714285714283</v>
      </c>
      <c r="R9" s="10">
        <f t="shared" si="2"/>
        <v>-8.3057142857142878</v>
      </c>
    </row>
    <row r="10" spans="1:18" x14ac:dyDescent="0.2">
      <c r="A10" s="23">
        <v>117.88</v>
      </c>
      <c r="B10" s="23">
        <v>110.96</v>
      </c>
      <c r="C10" s="23">
        <v>50.42</v>
      </c>
      <c r="D10" s="23">
        <v>76.760000000000005</v>
      </c>
      <c r="E10" s="23">
        <v>97.94</v>
      </c>
      <c r="F10" s="23">
        <v>125.6</v>
      </c>
      <c r="G10" s="24">
        <v>78.42</v>
      </c>
      <c r="H10" s="24">
        <v>111.96</v>
      </c>
      <c r="I10" s="24">
        <v>104.86</v>
      </c>
      <c r="J10" s="24">
        <v>105.36</v>
      </c>
      <c r="K10" s="24">
        <v>100.12</v>
      </c>
      <c r="L10" s="24">
        <v>110.42</v>
      </c>
      <c r="M10" s="24">
        <v>91.94</v>
      </c>
      <c r="N10" s="11">
        <v>94.72</v>
      </c>
      <c r="P10">
        <f t="shared" si="0"/>
        <v>93.997142857142848</v>
      </c>
      <c r="Q10">
        <f t="shared" si="1"/>
        <v>102.76857142857145</v>
      </c>
      <c r="R10" s="10">
        <f t="shared" si="2"/>
        <v>8.7714285714286007</v>
      </c>
    </row>
    <row r="11" spans="1:18" x14ac:dyDescent="0.2">
      <c r="A11" s="23">
        <v>97.9</v>
      </c>
      <c r="B11" s="23">
        <v>68.08</v>
      </c>
      <c r="C11" s="23">
        <v>108.74</v>
      </c>
      <c r="D11" s="23">
        <v>48.04</v>
      </c>
      <c r="E11" s="23">
        <v>98.02</v>
      </c>
      <c r="F11" s="23">
        <v>77.52</v>
      </c>
      <c r="G11" s="23">
        <v>115.1</v>
      </c>
      <c r="H11" s="24">
        <v>136.74</v>
      </c>
      <c r="I11" s="24">
        <v>115.32</v>
      </c>
      <c r="J11" s="24">
        <v>118.8</v>
      </c>
      <c r="K11" s="24">
        <v>77.34</v>
      </c>
      <c r="L11" s="24">
        <v>118.64</v>
      </c>
      <c r="M11" s="24">
        <v>93.1</v>
      </c>
      <c r="N11" s="11">
        <v>87.02</v>
      </c>
      <c r="P11">
        <f t="shared" si="0"/>
        <v>87.628571428571419</v>
      </c>
      <c r="Q11">
        <f t="shared" si="1"/>
        <v>106.70857142857143</v>
      </c>
      <c r="R11" s="28">
        <f t="shared" si="2"/>
        <v>19.080000000000013</v>
      </c>
    </row>
    <row r="12" spans="1:18" x14ac:dyDescent="0.2">
      <c r="A12" s="26">
        <v>104.24</v>
      </c>
      <c r="B12" s="26">
        <v>91.44</v>
      </c>
      <c r="C12" s="26">
        <v>49.06</v>
      </c>
      <c r="D12" s="26">
        <v>95.56</v>
      </c>
      <c r="E12" s="26">
        <v>73.819999999999993</v>
      </c>
      <c r="F12" s="26">
        <v>89.38</v>
      </c>
      <c r="G12" s="27">
        <v>81.72</v>
      </c>
      <c r="H12" s="26">
        <v>69.22</v>
      </c>
      <c r="I12" s="26">
        <v>80</v>
      </c>
      <c r="J12" s="26">
        <v>78.959999999999994</v>
      </c>
      <c r="K12" s="26">
        <v>106.02</v>
      </c>
      <c r="L12" s="26">
        <v>65.7</v>
      </c>
      <c r="M12" s="26">
        <v>92.6</v>
      </c>
      <c r="N12" s="14">
        <v>75.680000000000007</v>
      </c>
      <c r="P12">
        <f t="shared" si="0"/>
        <v>83.602857142857147</v>
      </c>
      <c r="Q12">
        <f t="shared" si="1"/>
        <v>81.16857142857144</v>
      </c>
      <c r="R12" s="10">
        <f t="shared" si="2"/>
        <v>-2.4342857142857071</v>
      </c>
    </row>
  </sheetData>
  <conditionalFormatting sqref="A1:G12 H5:M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N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R11" sqref="R11"/>
    </sheetView>
  </sheetViews>
  <sheetFormatPr baseColWidth="10" defaultRowHeight="16" x14ac:dyDescent="0.2"/>
  <cols>
    <col min="18" max="18" width="12.33203125" style="10" bestFit="1" customWidth="1"/>
  </cols>
  <sheetData>
    <row r="1" spans="1:18" x14ac:dyDescent="0.2">
      <c r="A1">
        <v>120.7</v>
      </c>
      <c r="B1">
        <v>118.22</v>
      </c>
      <c r="C1">
        <v>102.42</v>
      </c>
      <c r="D1">
        <v>134.9</v>
      </c>
      <c r="E1">
        <v>74.040000000000006</v>
      </c>
      <c r="F1">
        <v>83</v>
      </c>
      <c r="G1">
        <v>88.16</v>
      </c>
      <c r="H1">
        <v>93.04</v>
      </c>
      <c r="I1">
        <v>110.06</v>
      </c>
      <c r="J1">
        <v>71.48</v>
      </c>
      <c r="K1">
        <v>91.62</v>
      </c>
      <c r="L1">
        <v>82.36</v>
      </c>
      <c r="M1">
        <v>116.26</v>
      </c>
      <c r="N1">
        <v>128.24</v>
      </c>
      <c r="P1">
        <f>AVERAGE(A1:G1)</f>
        <v>103.06285714285714</v>
      </c>
      <c r="Q1">
        <f>AVERAGE(H1:N1)</f>
        <v>99.008571428571443</v>
      </c>
      <c r="R1" s="10">
        <f>Q1-P1</f>
        <v>-4.0542857142856974</v>
      </c>
    </row>
    <row r="2" spans="1:18" x14ac:dyDescent="0.2">
      <c r="A2">
        <v>66.459999999999994</v>
      </c>
      <c r="B2">
        <v>103.36</v>
      </c>
      <c r="C2">
        <v>107.64</v>
      </c>
      <c r="D2">
        <v>76.8</v>
      </c>
      <c r="E2">
        <v>134.52000000000001</v>
      </c>
      <c r="F2">
        <v>126.86</v>
      </c>
      <c r="G2">
        <v>109.26</v>
      </c>
      <c r="H2">
        <v>81.459999999999994</v>
      </c>
      <c r="I2">
        <v>86.8</v>
      </c>
      <c r="J2">
        <v>90.92</v>
      </c>
      <c r="K2">
        <v>56.74</v>
      </c>
      <c r="L2">
        <v>62.8</v>
      </c>
      <c r="M2">
        <v>120.24</v>
      </c>
      <c r="N2">
        <v>67.86</v>
      </c>
      <c r="P2">
        <f t="shared" ref="P2:P12" si="0">AVERAGE(A2:G2)</f>
        <v>103.55714285714285</v>
      </c>
      <c r="Q2">
        <f t="shared" ref="Q2:Q12" si="1">AVERAGE(H2:N2)</f>
        <v>80.974285714285728</v>
      </c>
      <c r="R2" s="10">
        <f t="shared" ref="R2:R12" si="2">Q2-P2</f>
        <v>-22.582857142857122</v>
      </c>
    </row>
    <row r="3" spans="1:18" x14ac:dyDescent="0.2">
      <c r="A3">
        <v>106.22</v>
      </c>
      <c r="B3">
        <v>124.02</v>
      </c>
      <c r="C3">
        <v>95.36</v>
      </c>
      <c r="D3">
        <v>109.1</v>
      </c>
      <c r="E3">
        <v>140.04</v>
      </c>
      <c r="F3">
        <v>98.32</v>
      </c>
      <c r="G3">
        <v>103.34</v>
      </c>
      <c r="H3">
        <v>91.18</v>
      </c>
      <c r="I3">
        <v>112.78</v>
      </c>
      <c r="J3">
        <v>90.54</v>
      </c>
      <c r="K3">
        <v>61.9</v>
      </c>
      <c r="L3">
        <v>84.58</v>
      </c>
      <c r="M3">
        <v>108.5</v>
      </c>
      <c r="N3">
        <v>90.72</v>
      </c>
      <c r="P3">
        <f t="shared" si="0"/>
        <v>110.91428571428571</v>
      </c>
      <c r="Q3">
        <f t="shared" si="1"/>
        <v>91.45714285714287</v>
      </c>
      <c r="R3" s="10">
        <f t="shared" si="2"/>
        <v>-19.457142857142841</v>
      </c>
    </row>
    <row r="4" spans="1:18" x14ac:dyDescent="0.2">
      <c r="A4">
        <v>117.1</v>
      </c>
      <c r="B4">
        <v>87.3</v>
      </c>
      <c r="C4">
        <v>87.4</v>
      </c>
      <c r="D4">
        <v>106.78</v>
      </c>
      <c r="E4">
        <v>133.19999999999999</v>
      </c>
      <c r="F4">
        <v>105.06</v>
      </c>
      <c r="G4">
        <v>109.32</v>
      </c>
      <c r="H4">
        <v>117.7</v>
      </c>
      <c r="I4">
        <v>81.900000000000006</v>
      </c>
      <c r="J4">
        <v>114.7</v>
      </c>
      <c r="K4">
        <v>69.56</v>
      </c>
      <c r="L4">
        <v>93.28</v>
      </c>
      <c r="M4">
        <v>107.28</v>
      </c>
      <c r="N4">
        <v>76.28</v>
      </c>
      <c r="P4">
        <f t="shared" si="0"/>
        <v>106.59428571428569</v>
      </c>
      <c r="Q4">
        <f t="shared" si="1"/>
        <v>94.385714285714272</v>
      </c>
      <c r="R4" s="10">
        <f t="shared" si="2"/>
        <v>-12.208571428571418</v>
      </c>
    </row>
    <row r="5" spans="1:18" x14ac:dyDescent="0.2">
      <c r="A5">
        <v>82.3</v>
      </c>
      <c r="B5">
        <v>89.44</v>
      </c>
      <c r="C5">
        <v>100.76</v>
      </c>
      <c r="D5">
        <v>109</v>
      </c>
      <c r="E5">
        <v>82.36</v>
      </c>
      <c r="F5">
        <v>124.82</v>
      </c>
      <c r="G5">
        <v>117.7</v>
      </c>
      <c r="H5">
        <v>158.76</v>
      </c>
      <c r="I5">
        <v>56.86</v>
      </c>
      <c r="J5">
        <v>92.62</v>
      </c>
      <c r="K5">
        <v>91.14</v>
      </c>
      <c r="L5">
        <v>85.64</v>
      </c>
      <c r="M5">
        <v>94.8</v>
      </c>
      <c r="N5" s="23">
        <v>84.5</v>
      </c>
      <c r="P5">
        <f t="shared" si="0"/>
        <v>100.91142857142859</v>
      </c>
      <c r="Q5">
        <f t="shared" si="1"/>
        <v>94.90285714285713</v>
      </c>
      <c r="R5" s="10">
        <f t="shared" si="2"/>
        <v>-6.0085714285714573</v>
      </c>
    </row>
    <row r="6" spans="1:18" x14ac:dyDescent="0.2">
      <c r="A6">
        <v>130.56</v>
      </c>
      <c r="B6">
        <v>115.08</v>
      </c>
      <c r="C6">
        <v>84.08</v>
      </c>
      <c r="D6">
        <v>87.68</v>
      </c>
      <c r="E6">
        <v>86.66</v>
      </c>
      <c r="F6">
        <v>71.94</v>
      </c>
      <c r="G6">
        <v>81.22</v>
      </c>
      <c r="H6">
        <v>53.42</v>
      </c>
      <c r="I6">
        <v>128.22</v>
      </c>
      <c r="J6">
        <v>111.62</v>
      </c>
      <c r="K6">
        <v>102.78</v>
      </c>
      <c r="L6">
        <v>101.86</v>
      </c>
      <c r="M6">
        <v>109.6</v>
      </c>
      <c r="N6" s="23">
        <v>129.30000000000001</v>
      </c>
      <c r="P6">
        <f t="shared" si="0"/>
        <v>93.888571428571439</v>
      </c>
      <c r="Q6">
        <f t="shared" si="1"/>
        <v>105.25714285714285</v>
      </c>
      <c r="R6" s="10">
        <f t="shared" si="2"/>
        <v>11.368571428571414</v>
      </c>
    </row>
    <row r="7" spans="1:18" x14ac:dyDescent="0.2">
      <c r="A7">
        <v>96.1</v>
      </c>
      <c r="B7">
        <v>118.7</v>
      </c>
      <c r="C7">
        <v>150.13999999999999</v>
      </c>
      <c r="D7">
        <v>96.6</v>
      </c>
      <c r="E7">
        <v>153.22</v>
      </c>
      <c r="F7">
        <v>116.9</v>
      </c>
      <c r="G7">
        <v>108.04</v>
      </c>
      <c r="H7">
        <v>92.98</v>
      </c>
      <c r="I7">
        <v>112.92</v>
      </c>
      <c r="J7">
        <v>127.58</v>
      </c>
      <c r="K7">
        <v>104.88</v>
      </c>
      <c r="L7">
        <v>87.8</v>
      </c>
      <c r="M7">
        <v>106.7</v>
      </c>
      <c r="N7" s="23">
        <v>90.1</v>
      </c>
      <c r="P7">
        <f t="shared" si="0"/>
        <v>119.95714285714284</v>
      </c>
      <c r="Q7">
        <f t="shared" si="1"/>
        <v>103.28</v>
      </c>
      <c r="R7" s="10">
        <f t="shared" si="2"/>
        <v>-16.67714285714284</v>
      </c>
    </row>
    <row r="8" spans="1:18" x14ac:dyDescent="0.2">
      <c r="A8">
        <v>84.02</v>
      </c>
      <c r="B8">
        <v>95.5</v>
      </c>
      <c r="C8">
        <v>88.2</v>
      </c>
      <c r="D8">
        <v>121.38</v>
      </c>
      <c r="E8">
        <v>64.12</v>
      </c>
      <c r="F8">
        <v>127.04</v>
      </c>
      <c r="G8">
        <v>68.36</v>
      </c>
      <c r="H8">
        <v>103.5</v>
      </c>
      <c r="I8">
        <v>67.540000000000006</v>
      </c>
      <c r="J8">
        <v>81.62</v>
      </c>
      <c r="K8">
        <v>77.040000000000006</v>
      </c>
      <c r="L8">
        <v>81.34</v>
      </c>
      <c r="M8">
        <v>114.92</v>
      </c>
      <c r="N8" s="23">
        <v>95</v>
      </c>
      <c r="P8">
        <f t="shared" si="0"/>
        <v>92.66</v>
      </c>
      <c r="Q8">
        <f t="shared" si="1"/>
        <v>88.708571428571432</v>
      </c>
      <c r="R8" s="10">
        <f t="shared" si="2"/>
        <v>-3.9514285714285649</v>
      </c>
    </row>
    <row r="9" spans="1:18" x14ac:dyDescent="0.2">
      <c r="A9">
        <v>166.62</v>
      </c>
      <c r="B9">
        <v>75.16</v>
      </c>
      <c r="C9">
        <v>168.54</v>
      </c>
      <c r="D9">
        <v>95.5</v>
      </c>
      <c r="E9">
        <v>138.94</v>
      </c>
      <c r="F9">
        <v>90.4</v>
      </c>
      <c r="G9">
        <v>71.02</v>
      </c>
      <c r="H9">
        <v>125.76</v>
      </c>
      <c r="I9">
        <v>156.84</v>
      </c>
      <c r="J9">
        <v>114.56</v>
      </c>
      <c r="K9">
        <v>96.26</v>
      </c>
      <c r="L9">
        <v>122.02</v>
      </c>
      <c r="M9">
        <v>79.260000000000005</v>
      </c>
      <c r="N9" s="23">
        <v>121.78</v>
      </c>
      <c r="P9">
        <f t="shared" si="0"/>
        <v>115.16857142857143</v>
      </c>
      <c r="Q9">
        <f t="shared" si="1"/>
        <v>116.64</v>
      </c>
      <c r="R9" s="10">
        <f t="shared" si="2"/>
        <v>1.4714285714285751</v>
      </c>
    </row>
    <row r="10" spans="1:18" x14ac:dyDescent="0.2">
      <c r="A10">
        <v>130</v>
      </c>
      <c r="B10">
        <v>99.16</v>
      </c>
      <c r="C10">
        <v>97.84</v>
      </c>
      <c r="D10">
        <v>57.02</v>
      </c>
      <c r="E10">
        <v>145.52000000000001</v>
      </c>
      <c r="F10">
        <v>67.52</v>
      </c>
      <c r="G10">
        <v>97.16</v>
      </c>
      <c r="H10">
        <v>102.52</v>
      </c>
      <c r="I10">
        <v>89.38</v>
      </c>
      <c r="J10">
        <v>95.58</v>
      </c>
      <c r="K10">
        <v>116.32</v>
      </c>
      <c r="L10">
        <v>70.64</v>
      </c>
      <c r="M10">
        <v>74.86</v>
      </c>
      <c r="N10" s="23">
        <v>100.36</v>
      </c>
      <c r="P10">
        <f t="shared" si="0"/>
        <v>99.174285714285702</v>
      </c>
      <c r="Q10">
        <f t="shared" si="1"/>
        <v>92.808571428571426</v>
      </c>
      <c r="R10" s="10">
        <f t="shared" si="2"/>
        <v>-6.3657142857142759</v>
      </c>
    </row>
    <row r="11" spans="1:18" x14ac:dyDescent="0.2">
      <c r="A11">
        <v>81.260000000000005</v>
      </c>
      <c r="B11">
        <v>119.32</v>
      </c>
      <c r="C11">
        <v>115.12</v>
      </c>
      <c r="D11">
        <v>78.34</v>
      </c>
      <c r="E11">
        <v>93.72</v>
      </c>
      <c r="F11">
        <v>94.3</v>
      </c>
      <c r="G11">
        <v>84.06</v>
      </c>
      <c r="H11">
        <v>103.2</v>
      </c>
      <c r="I11">
        <v>89.6</v>
      </c>
      <c r="J11">
        <v>117.96</v>
      </c>
      <c r="K11">
        <v>97</v>
      </c>
      <c r="L11">
        <v>135.19999999999999</v>
      </c>
      <c r="M11">
        <v>99.46</v>
      </c>
      <c r="N11" s="23">
        <v>124.86</v>
      </c>
      <c r="P11">
        <f t="shared" si="0"/>
        <v>95.159999999999982</v>
      </c>
      <c r="Q11">
        <f t="shared" si="1"/>
        <v>109.61142857142859</v>
      </c>
      <c r="R11" s="28">
        <f t="shared" si="2"/>
        <v>14.451428571428607</v>
      </c>
    </row>
    <row r="12" spans="1:18" x14ac:dyDescent="0.2">
      <c r="A12">
        <v>85.82</v>
      </c>
      <c r="B12">
        <v>81.22</v>
      </c>
      <c r="C12">
        <v>151.4</v>
      </c>
      <c r="D12">
        <v>71.5</v>
      </c>
      <c r="E12">
        <v>82.44</v>
      </c>
      <c r="F12">
        <v>125.72</v>
      </c>
      <c r="G12">
        <v>98.78</v>
      </c>
      <c r="H12">
        <v>132.38</v>
      </c>
      <c r="I12">
        <v>91.34</v>
      </c>
      <c r="J12">
        <v>83.24</v>
      </c>
      <c r="K12">
        <v>123.64</v>
      </c>
      <c r="L12">
        <v>110.3</v>
      </c>
      <c r="M12">
        <v>71.959999999999994</v>
      </c>
      <c r="N12">
        <v>97.44</v>
      </c>
      <c r="P12">
        <f t="shared" si="0"/>
        <v>99.554285714285712</v>
      </c>
      <c r="Q12">
        <f t="shared" si="1"/>
        <v>101.47142857142856</v>
      </c>
      <c r="R12" s="10">
        <f t="shared" si="2"/>
        <v>1.9171428571428493</v>
      </c>
    </row>
  </sheetData>
  <conditionalFormatting sqref="A1:N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2020 final</vt:lpstr>
      <vt:lpstr>2012</vt:lpstr>
      <vt:lpstr>2013</vt:lpstr>
      <vt:lpstr>2014</vt:lpstr>
      <vt:lpstr>2015</vt:lpstr>
      <vt:lpstr>2018</vt:lpstr>
      <vt:lpstr>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2020-12-31T18:37:08Z</dcterms:created>
  <dcterms:modified xsi:type="dcterms:W3CDTF">2021-12-29T00:50:03Z</dcterms:modified>
</cp:coreProperties>
</file>