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68b97013c2e42b/"/>
    </mc:Choice>
  </mc:AlternateContent>
  <xr:revisionPtr revIDLastSave="0" documentId="8_{496A807C-AD54-464B-8B58-7D90E6B2E2D4}" xr6:coauthVersionLast="40" xr6:coauthVersionMax="40" xr10:uidLastSave="{00000000-0000-0000-0000-000000000000}"/>
  <bookViews>
    <workbookView xWindow="95180" yWindow="5500" windowWidth="27240" windowHeight="16440" xr2:uid="{9DB8D3C4-6CB0-694C-BC53-7A565F8BF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5" i="1"/>
  <c r="U4" i="1"/>
  <c r="U3" i="1"/>
  <c r="U2" i="1"/>
  <c r="R6" i="1"/>
  <c r="Q6" i="1"/>
  <c r="P6" i="1"/>
  <c r="O6" i="1"/>
  <c r="N6" i="1"/>
  <c r="M6" i="1"/>
  <c r="L6" i="1"/>
  <c r="K6" i="1"/>
  <c r="J6" i="1"/>
  <c r="I6" i="1"/>
  <c r="T6" i="1"/>
  <c r="S6" i="1"/>
  <c r="B145" i="1" l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J2" i="1" l="1"/>
  <c r="T5" i="1"/>
  <c r="T4" i="1"/>
  <c r="T3" i="1"/>
  <c r="T2" i="1"/>
  <c r="S3" i="1"/>
  <c r="S2" i="1"/>
  <c r="S4" i="1"/>
  <c r="S5" i="1"/>
  <c r="R3" i="1"/>
  <c r="R5" i="1"/>
  <c r="R4" i="1"/>
  <c r="Q2" i="1"/>
  <c r="R2" i="1"/>
  <c r="Q3" i="1"/>
  <c r="Q4" i="1"/>
  <c r="Q5" i="1"/>
  <c r="P3" i="1"/>
  <c r="L2" i="1"/>
  <c r="P4" i="1"/>
  <c r="M2" i="1"/>
  <c r="N2" i="1"/>
  <c r="O2" i="1"/>
  <c r="P2" i="1"/>
  <c r="L3" i="1"/>
  <c r="M3" i="1"/>
  <c r="N3" i="1"/>
  <c r="O3" i="1"/>
  <c r="L4" i="1"/>
  <c r="M4" i="1"/>
  <c r="N4" i="1"/>
  <c r="O4" i="1"/>
  <c r="L5" i="1"/>
  <c r="M5" i="1"/>
  <c r="N5" i="1"/>
  <c r="O5" i="1"/>
  <c r="P5" i="1"/>
  <c r="K3" i="1"/>
  <c r="K4" i="1"/>
  <c r="K2" i="1"/>
  <c r="J3" i="1"/>
  <c r="K5" i="1"/>
  <c r="J4" i="1"/>
  <c r="J5" i="1"/>
  <c r="I3" i="1"/>
  <c r="I5" i="1"/>
  <c r="I2" i="1"/>
  <c r="I4" i="1"/>
</calcChain>
</file>

<file path=xl/sharedStrings.xml><?xml version="1.0" encoding="utf-8"?>
<sst xmlns="http://schemas.openxmlformats.org/spreadsheetml/2006/main" count="48" uniqueCount="26">
  <si>
    <t>Month</t>
  </si>
  <si>
    <t>Date of Purchase</t>
  </si>
  <si>
    <t>Amount</t>
  </si>
  <si>
    <t>Order #</t>
  </si>
  <si>
    <t>Property</t>
  </si>
  <si>
    <t>Description</t>
  </si>
  <si>
    <t>Amazon Orders</t>
  </si>
  <si>
    <t>Tulsa</t>
  </si>
  <si>
    <t>Merion</t>
  </si>
  <si>
    <t>Beato</t>
  </si>
  <si>
    <t>Spiaggia</t>
  </si>
  <si>
    <t>Tulsa/Personal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</si>
  <si>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</si>
  <si>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</si>
  <si>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</si>
  <si>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</si>
  <si>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</si>
  <si>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</si>
  <si>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</si>
  <si>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</si>
  <si>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</si>
  <si>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</si>
  <si>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</si>
  <si>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</si>
  <si>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Property/Month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</si>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</sst>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&quot;$&quot;#,##0.00"/>
    <numFmt numFmtId="166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6" fontId="0" fillId="3" borderId="3" xfId="0" applyNumberFormat="1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2" borderId="2" xfId="0" applyNumberFormat="1" applyFont="1" applyFill="1" applyBorder="1" applyAlignment="1" applyProtection="1">
      <alignment horizontal="center"/>
      <protection locked="0"/>
    </xf>
    <xf numFmtId="165" fontId="0" fillId="2" borderId="3" xfId="0" applyNumberFormat="1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8E7E-1474-3746-B5F5-B4855F494A2A}">
  <dimension ref="A1:W145"/>
  <sheetViews>
    <sheetView tabSelected="1" workbookViewId="0">
      <selection activeCell="D31" sqref="A27:D31"/>
    </sheetView>
  </sheetViews>
  <sheetFormatPr baseColWidth="10" defaultRowHeight="16" x14ac:dyDescent="0.2"/>
  <cols>
    <col min="1" max="1" width="15" style="1" bestFit="1" customWidth="1"/>
    <col min="2" max="2" width="15" style="1" customWidth="1"/>
    <col min="3" max="3" width="20.33203125" style="1" customWidth="1"/>
    <col min="4" max="4" width="26.1640625" style="1" customWidth="1"/>
    <col min="5" max="5" width="38" style="1" customWidth="1"/>
    <col min="6" max="6" width="35.83203125" style="1" customWidth="1"/>
    <col min="7" max="7" width="10.83203125" style="1"/>
    <col min="8" max="8" width="14.1640625" style="1" bestFit="1" customWidth="1"/>
    <col min="9" max="21" width="10.83203125" style="1"/>
    <col min="22" max="22" width="10.83203125" style="19"/>
    <col min="23" max="23" width="0" style="1" hidden="1" customWidth="1"/>
    <col min="24" max="16384" width="10.83203125" style="1"/>
  </cols>
  <sheetData>
    <row r="1" spans="1:23" ht="22" thickBot="1" x14ac:dyDescent="0.25">
      <c r="A1" s="14" t="s">
        <v>6</v>
      </c>
      <c r="B1" s="14"/>
      <c r="C1" s="14"/>
      <c r="D1" s="14"/>
      <c r="E1" s="14"/>
      <c r="F1" s="14"/>
      <c r="H1" s="9" t="s">
        <v>24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25</v>
      </c>
      <c r="W1" s="1" t="s">
        <v>7</v>
      </c>
    </row>
    <row r="2" spans="1:23" ht="17" thickBot="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H2" s="6" t="s">
        <v>8</v>
      </c>
      <c r="I2" s="8">
        <f>SUMIFS($C$3:$C$145,$B$3:$B$145, "January", $E$3:$E$145, "Merion")</f>
        <v>0</v>
      </c>
      <c r="J2" s="8">
        <f>SUMIFS($C$3:$C$145,$B$3:$B$145, "February", $E$3:$E$145, "Merion")</f>
        <v>0</v>
      </c>
      <c r="K2" s="8">
        <f>SUMIFS($C$3:$C$145,$B$3:$B$145, "March", $E$3:$E$145, "Merion")</f>
        <v>0</v>
      </c>
      <c r="L2" s="8">
        <f>SUMIFS($C$3:$C$145,$B$3:$B$145, "April", $E$3:$E$145, "Merion")</f>
        <v>0</v>
      </c>
      <c r="M2" s="8">
        <f>SUMIFS($C$3:$C$145,$B$3:$B$145, "May", $E$3:$E$145, "Merion")</f>
        <v>0</v>
      </c>
      <c r="N2" s="8">
        <f>SUMIFS($C$3:$C$145,$B$3:$B$145, "June", $E$3:$E$145, "Merion")</f>
        <v>0</v>
      </c>
      <c r="O2" s="8">
        <f>SUMIFS($C$3:$C$145,$B$3:$B$145, "July", $E$3:$E$145, "Merion")</f>
        <v>0</v>
      </c>
      <c r="P2" s="8">
        <f>SUMIFS($C$3:$C$145,$B$3:$B$145, "August", $E$3:$E$145, "Merion")</f>
        <v>0</v>
      </c>
      <c r="Q2" s="8">
        <f>SUMIFS($C$3:$C$145,$B$3:$B$145, "September", $E$3:$E$145, "Merion")</f>
        <v>0</v>
      </c>
      <c r="R2" s="8">
        <f>SUMIFS($C$3:$C$145,$B$3:$B$145, "October", $E$3:$E$145, "Merion")</f>
        <v>0</v>
      </c>
      <c r="S2" s="8">
        <f>SUMIFS($C$3:$C$145,$B$3:$B$145, "November", $E$3:$E$145, "Merion")</f>
        <v>2248.71</v>
      </c>
      <c r="T2" s="8">
        <f>SUMIFS($C$3:$C$145,$B$3:$B$145, "December", $E$3:$E$145, "Merion")</f>
        <v>0</v>
      </c>
      <c r="U2" s="15">
        <f>SUM(I2:T2)</f>
        <v>2248.71</v>
      </c>
      <c r="V2" s="20"/>
      <c r="W2" s="1" t="s">
        <v>8</v>
      </c>
    </row>
    <row r="3" spans="1:23" ht="17" thickBot="1" x14ac:dyDescent="0.25">
      <c r="A3" s="10">
        <v>43409</v>
      </c>
      <c r="B3" s="5" t="str">
        <f>IF(A3="","",TEXT(A3,"mmmm"))</f>
        <v>November</v>
      </c>
      <c r="C3" s="11">
        <v>118.38</v>
      </c>
      <c r="D3" s="12"/>
      <c r="E3" s="12" t="s">
        <v>8</v>
      </c>
      <c r="F3" s="13"/>
      <c r="H3" s="7" t="s">
        <v>9</v>
      </c>
      <c r="I3" s="8">
        <f>SUMIFS($C$3:$C$145,$B$3:$B$145, "January", $E$3:$E$145, "Beato")</f>
        <v>0</v>
      </c>
      <c r="J3" s="8">
        <f>SUMIFS($C$3:$C$145,$B$3:$B$145, "February", $E$3:$E$145, "Beato")</f>
        <v>0</v>
      </c>
      <c r="K3" s="8">
        <f>SUMIFS($C$3:$C$145,$B$3:$B$145, "March", $E$3:$E$145, "Beato")</f>
        <v>0</v>
      </c>
      <c r="L3" s="8">
        <f>SUMIFS($C$3:$C$145,$B$3:$B$145, "April", $E$3:$E$145, "Beato")</f>
        <v>0</v>
      </c>
      <c r="M3" s="8">
        <f>SUMIFS($C$3:$C$145,$B$3:$B$145, "May", $E$3:$E$145, "Beato")</f>
        <v>0</v>
      </c>
      <c r="N3" s="8">
        <f>SUMIFS($C$3:$C$145,$B$3:$B$145, "June", $E$3:$E$145, "Beato")</f>
        <v>0</v>
      </c>
      <c r="O3" s="8">
        <f>SUMIFS($C$3:$C$145,$B$3:$B$145, "July", $E$3:$E$145, "Beato")</f>
        <v>0</v>
      </c>
      <c r="P3" s="8">
        <f>SUMIFS($C$3:$C$145,$B$3:$B$145, "August", $E$3:$E$145, "Beato")</f>
        <v>0</v>
      </c>
      <c r="Q3" s="8">
        <f>SUMIFS($C$3:$C$145,$B$3:$B$145, "September", $E$3:$E$145, "Beato")</f>
        <v>0</v>
      </c>
      <c r="R3" s="8">
        <f>SUMIFS($C$3:$C$145,$B$3:$B$145, "October", $E$3:$E$145, "Beato")</f>
        <v>0</v>
      </c>
      <c r="S3" s="8">
        <f>SUMIFS($C$3:$C$145,$B$3:$B$145, "November", $E$3:$E$145, "Beato")</f>
        <v>0</v>
      </c>
      <c r="T3" s="8">
        <f>SUMIFS($C$3:$C$145,$B$3:$B$145, "December", $E$3:$E$145, "Beato")</f>
        <v>0</v>
      </c>
      <c r="U3" s="15">
        <f>SUM(I3:T3)</f>
        <v>0</v>
      </c>
      <c r="V3" s="20"/>
      <c r="W3" s="1" t="s">
        <v>9</v>
      </c>
    </row>
    <row r="4" spans="1:23" ht="17" thickBot="1" x14ac:dyDescent="0.25">
      <c r="A4" s="10">
        <v>43420</v>
      </c>
      <c r="B4" s="5" t="str">
        <f t="shared" ref="B4:B67" si="0">IF(A4="","",TEXT(A4,"mmmm"))</f>
        <v>November</v>
      </c>
      <c r="C4" s="11">
        <v>122.4</v>
      </c>
      <c r="D4" s="12"/>
      <c r="E4" s="12" t="s">
        <v>7</v>
      </c>
      <c r="F4" s="13"/>
      <c r="H4" s="7" t="s">
        <v>10</v>
      </c>
      <c r="I4" s="8">
        <f>SUMIFS($C$3:$C$145,$B$3:$B$145, "January", $E$3:$E$145, "Spiaggia")</f>
        <v>0</v>
      </c>
      <c r="J4" s="8">
        <f>SUMIFS($C$3:$C$145,$B$3:$B$145, "February", $E$3:$E$145, "Spiaggia")</f>
        <v>0</v>
      </c>
      <c r="K4" s="8">
        <f>SUMIFS($C$3:$C$145,$B$3:$B$145, "March", $E$3:$E$145, "Spiaggia")</f>
        <v>0</v>
      </c>
      <c r="L4" s="8">
        <f>SUMIFS($C$3:$C$145,$B$3:$B$145, "April", $E$3:$E$145, "Spiaggia")</f>
        <v>0</v>
      </c>
      <c r="M4" s="8">
        <f>SUMIFS($C$3:$C$145,$B$3:$B$145, "May", $E$3:$E$145, "Spiaggia")</f>
        <v>0</v>
      </c>
      <c r="N4" s="8">
        <f>SUMIFS($C$3:$C$145,$B$3:$B$145, "June", $E$3:$E$145, "Spiaggia")</f>
        <v>0</v>
      </c>
      <c r="O4" s="8">
        <f>SUMIFS($C$3:$C$145,$B$3:$B$145, "July", $E$3:$E$145, "Spiaggia")</f>
        <v>0</v>
      </c>
      <c r="P4" s="8">
        <f>SUMIFS($C$3:$C$145,$B$3:$B$145, "August", $E$3:$E$145, "Spiaggia")</f>
        <v>0</v>
      </c>
      <c r="Q4" s="8">
        <f>SUMIFS($C$3:$C$145,$B$3:$B$145, "September", $E$3:$E$145, "Spiaggia")</f>
        <v>0</v>
      </c>
      <c r="R4" s="8">
        <f>SUMIFS($C$3:$C$145,$B$3:$B$145, "October", $E$3:$E$145, "Spiaggia")</f>
        <v>0</v>
      </c>
      <c r="S4" s="8">
        <f>SUMIFS($C$3:$C$145,$B$3:$B$145, "November", $E$3:$E$145, "Spiaggia")</f>
        <v>0</v>
      </c>
      <c r="T4" s="8">
        <f>SUMIFS($C$3:$C$145,$B$3:$B$145, "December", $E$3:$E$145, "Spiaggia")</f>
        <v>0</v>
      </c>
      <c r="U4" s="15">
        <f>SUM(I4:T4)</f>
        <v>0</v>
      </c>
      <c r="V4" s="20"/>
      <c r="W4" s="1" t="s">
        <v>10</v>
      </c>
    </row>
    <row r="5" spans="1:23" ht="17" thickBot="1" x14ac:dyDescent="0.25">
      <c r="A5" s="10">
        <v>43420</v>
      </c>
      <c r="B5" s="5" t="str">
        <f t="shared" si="0"/>
        <v>November</v>
      </c>
      <c r="C5" s="11">
        <v>150.9</v>
      </c>
      <c r="D5" s="12"/>
      <c r="E5" s="12" t="s">
        <v>7</v>
      </c>
      <c r="F5" s="13"/>
      <c r="H5" s="6" t="s">
        <v>11</v>
      </c>
      <c r="I5" s="8">
        <f>SUMIFS($C$3:$C$145,$B$3:$B$145, "January", $E$3:$E$145, "Tulsa")</f>
        <v>0</v>
      </c>
      <c r="J5" s="8">
        <f>SUMIFS($C$3:$C$145,$B$3:$B$145, "February", $E$3:$E$145, "Tulsa")</f>
        <v>0</v>
      </c>
      <c r="K5" s="8">
        <f>SUMIFS($C$3:$C$145,$B$3:$B$145, "March", $E$3:$E$145, "Tulsa")</f>
        <v>0</v>
      </c>
      <c r="L5" s="8">
        <f>SUMIFS($C$3:$C$145,$B$3:$B$145, "April", $E$3:$E$145, "Tulsa")</f>
        <v>0</v>
      </c>
      <c r="M5" s="8">
        <f>SUMIFS($C$3:$C$145,$B$3:$B$145, "May", $E$3:$E$145, "Tulsa")</f>
        <v>0</v>
      </c>
      <c r="N5" s="8">
        <f>SUMIFS($C$3:$C$145,$B$3:$B$145, "June", $E$3:$E$145, "Tulsa")</f>
        <v>0</v>
      </c>
      <c r="O5" s="8">
        <f>SUMIFS($C$3:$C$145,$B$3:$B$145, "July", $E$3:$E$145, "Tulsa")</f>
        <v>0</v>
      </c>
      <c r="P5" s="8">
        <f>SUMIFS($C$3:$C$145,$B$3:$B$145, "August", $E$3:$E$145, "Tulsa")</f>
        <v>0</v>
      </c>
      <c r="Q5" s="8">
        <f>SUMIFS($C$3:$C$145,$B$3:$B$145, "September", $E$3:$E$145, "Tulsa")</f>
        <v>0</v>
      </c>
      <c r="R5" s="8">
        <f>SUMIFS($C$3:$C$145,$B$3:$B$145, "October", $E$3:$E$145, "Tulsa")</f>
        <v>0</v>
      </c>
      <c r="S5" s="8">
        <f>SUMIFS($C$3:$C$145,$B$3:$B$145, "November", $E$3:$E$145, "Tulsa")</f>
        <v>762.69</v>
      </c>
      <c r="T5" s="8">
        <f>SUMIFS($C$3:$C$145,$B$3:$B$145, "December", $E$3:$E$145, "Tulsa")</f>
        <v>0</v>
      </c>
      <c r="U5" s="15">
        <f>SUM(I5:T5)</f>
        <v>762.69</v>
      </c>
      <c r="V5" s="20"/>
    </row>
    <row r="6" spans="1:23" ht="17" thickBot="1" x14ac:dyDescent="0.25">
      <c r="A6" s="10">
        <v>43412</v>
      </c>
      <c r="B6" s="5" t="str">
        <f t="shared" si="0"/>
        <v>November</v>
      </c>
      <c r="C6" s="11">
        <v>109.92</v>
      </c>
      <c r="D6" s="12"/>
      <c r="E6" s="12" t="s">
        <v>7</v>
      </c>
      <c r="F6" s="13"/>
      <c r="H6" s="16" t="s">
        <v>25</v>
      </c>
      <c r="I6" s="17">
        <f t="shared" ref="I6:R6" si="1">SUM(I2:I5)</f>
        <v>0</v>
      </c>
      <c r="J6" s="17">
        <f t="shared" si="1"/>
        <v>0</v>
      </c>
      <c r="K6" s="17">
        <f t="shared" si="1"/>
        <v>0</v>
      </c>
      <c r="L6" s="17">
        <f t="shared" si="1"/>
        <v>0</v>
      </c>
      <c r="M6" s="17">
        <f t="shared" si="1"/>
        <v>0</v>
      </c>
      <c r="N6" s="17">
        <f t="shared" si="1"/>
        <v>0</v>
      </c>
      <c r="O6" s="17">
        <f t="shared" si="1"/>
        <v>0</v>
      </c>
      <c r="P6" s="17">
        <f t="shared" si="1"/>
        <v>0</v>
      </c>
      <c r="Q6" s="17">
        <f t="shared" si="1"/>
        <v>0</v>
      </c>
      <c r="R6" s="17">
        <f t="shared" si="1"/>
        <v>0</v>
      </c>
      <c r="S6" s="17">
        <f>SUM(S2:S5)</f>
        <v>3011.4</v>
      </c>
      <c r="T6" s="17">
        <f>SUM(T2:T5)</f>
        <v>0</v>
      </c>
      <c r="U6" s="18">
        <f>SUM(I6:T6)</f>
        <v>3011.4</v>
      </c>
      <c r="V6" s="20"/>
    </row>
    <row r="7" spans="1:23" ht="17" thickBot="1" x14ac:dyDescent="0.25">
      <c r="A7" s="10">
        <v>43417</v>
      </c>
      <c r="B7" s="5" t="str">
        <f t="shared" si="0"/>
        <v>November</v>
      </c>
      <c r="C7" s="11">
        <v>14.21</v>
      </c>
      <c r="D7" s="12"/>
      <c r="E7" s="12" t="s">
        <v>8</v>
      </c>
      <c r="F7" s="13"/>
    </row>
    <row r="8" spans="1:23" ht="17" thickBot="1" x14ac:dyDescent="0.25">
      <c r="A8" s="10">
        <v>43417</v>
      </c>
      <c r="B8" s="5" t="str">
        <f t="shared" si="0"/>
        <v>November</v>
      </c>
      <c r="C8" s="11">
        <v>545.28</v>
      </c>
      <c r="D8" s="12"/>
      <c r="E8" s="12" t="s">
        <v>8</v>
      </c>
      <c r="F8" s="13"/>
    </row>
    <row r="9" spans="1:23" ht="17" thickBot="1" x14ac:dyDescent="0.25">
      <c r="A9" s="10">
        <v>43417</v>
      </c>
      <c r="B9" s="5" t="str">
        <f t="shared" si="0"/>
        <v>November</v>
      </c>
      <c r="C9" s="11">
        <v>1318.47</v>
      </c>
      <c r="D9" s="12"/>
      <c r="E9" s="12" t="s">
        <v>8</v>
      </c>
      <c r="F9" s="13"/>
      <c r="H9" s="3"/>
    </row>
    <row r="10" spans="1:23" ht="17" thickBot="1" x14ac:dyDescent="0.25">
      <c r="A10" s="10">
        <v>43418</v>
      </c>
      <c r="B10" s="5" t="str">
        <f t="shared" si="0"/>
        <v>November</v>
      </c>
      <c r="C10" s="11">
        <v>27.36</v>
      </c>
      <c r="D10" s="12"/>
      <c r="E10" s="12" t="s">
        <v>7</v>
      </c>
      <c r="F10" s="13"/>
    </row>
    <row r="11" spans="1:23" ht="17" thickBot="1" x14ac:dyDescent="0.25">
      <c r="A11" s="10">
        <v>43418</v>
      </c>
      <c r="B11" s="5" t="str">
        <f t="shared" si="0"/>
        <v>November</v>
      </c>
      <c r="C11" s="11">
        <v>75.540000000000006</v>
      </c>
      <c r="D11" s="12"/>
      <c r="E11" s="12" t="s">
        <v>7</v>
      </c>
      <c r="F11" s="13"/>
    </row>
    <row r="12" spans="1:23" ht="17" thickBot="1" x14ac:dyDescent="0.25">
      <c r="A12" s="10">
        <v>43422</v>
      </c>
      <c r="B12" s="5" t="str">
        <f t="shared" si="0"/>
        <v>November</v>
      </c>
      <c r="C12" s="11">
        <v>61.12</v>
      </c>
      <c r="D12" s="12"/>
      <c r="E12" s="12" t="s">
        <v>7</v>
      </c>
      <c r="F12" s="13"/>
    </row>
    <row r="13" spans="1:23" ht="17" thickBot="1" x14ac:dyDescent="0.25">
      <c r="A13" s="10">
        <v>43422</v>
      </c>
      <c r="B13" s="5" t="str">
        <f t="shared" si="0"/>
        <v>November</v>
      </c>
      <c r="C13" s="11">
        <v>48.7</v>
      </c>
      <c r="D13" s="12"/>
      <c r="E13" s="12" t="s">
        <v>7</v>
      </c>
      <c r="F13" s="13"/>
    </row>
    <row r="14" spans="1:23" ht="17" thickBot="1" x14ac:dyDescent="0.25">
      <c r="A14" s="10">
        <v>43423</v>
      </c>
      <c r="B14" s="5" t="str">
        <f t="shared" si="0"/>
        <v>November</v>
      </c>
      <c r="C14" s="11">
        <v>23.91</v>
      </c>
      <c r="D14" s="12"/>
      <c r="E14" s="12" t="s">
        <v>8</v>
      </c>
      <c r="F14" s="13"/>
    </row>
    <row r="15" spans="1:23" ht="17" thickBot="1" x14ac:dyDescent="0.25">
      <c r="A15" s="10">
        <v>43423</v>
      </c>
      <c r="B15" s="5" t="str">
        <f t="shared" si="0"/>
        <v>November</v>
      </c>
      <c r="C15" s="11">
        <v>228.46</v>
      </c>
      <c r="D15" s="12"/>
      <c r="E15" s="12" t="s">
        <v>8</v>
      </c>
      <c r="F15" s="13"/>
    </row>
    <row r="16" spans="1:23" ht="17" thickBot="1" x14ac:dyDescent="0.25">
      <c r="A16" s="10">
        <v>43427</v>
      </c>
      <c r="B16" s="5" t="str">
        <f t="shared" si="0"/>
        <v>November</v>
      </c>
      <c r="C16" s="11">
        <v>62.47</v>
      </c>
      <c r="D16" s="12"/>
      <c r="E16" s="12" t="s">
        <v>7</v>
      </c>
      <c r="F16" s="13"/>
    </row>
    <row r="17" spans="1:22" ht="17" thickBot="1" x14ac:dyDescent="0.25">
      <c r="A17" s="10">
        <v>43427</v>
      </c>
      <c r="B17" s="5" t="str">
        <f t="shared" si="0"/>
        <v>November</v>
      </c>
      <c r="C17" s="11">
        <v>16.41</v>
      </c>
      <c r="D17" s="12"/>
      <c r="E17" s="12" t="s">
        <v>7</v>
      </c>
      <c r="F17" s="13"/>
    </row>
    <row r="18" spans="1:22" ht="17" thickBot="1" x14ac:dyDescent="0.25">
      <c r="A18" s="10">
        <v>43429</v>
      </c>
      <c r="B18" s="5" t="str">
        <f t="shared" si="0"/>
        <v>November</v>
      </c>
      <c r="C18" s="11">
        <v>30.65</v>
      </c>
      <c r="D18" s="12"/>
      <c r="E18" s="12" t="s">
        <v>7</v>
      </c>
      <c r="F18" s="13"/>
    </row>
    <row r="19" spans="1:22" ht="17" thickBot="1" x14ac:dyDescent="0.25">
      <c r="A19" s="10">
        <v>43429</v>
      </c>
      <c r="B19" s="5" t="str">
        <f t="shared" si="0"/>
        <v>November</v>
      </c>
      <c r="C19" s="11">
        <v>12.5</v>
      </c>
      <c r="D19" s="12"/>
      <c r="E19" s="12" t="s">
        <v>7</v>
      </c>
      <c r="F19" s="13"/>
    </row>
    <row r="20" spans="1:22" ht="17" thickBot="1" x14ac:dyDescent="0.25">
      <c r="A20" s="10">
        <v>43429</v>
      </c>
      <c r="B20" s="5" t="str">
        <f t="shared" si="0"/>
        <v>November</v>
      </c>
      <c r="C20" s="11">
        <v>44.72</v>
      </c>
      <c r="D20" s="12"/>
      <c r="E20" s="12" t="s">
        <v>7</v>
      </c>
      <c r="F20" s="13"/>
    </row>
    <row r="21" spans="1:22" ht="17" thickBot="1" x14ac:dyDescent="0.25">
      <c r="A21" s="10"/>
      <c r="B21" s="5" t="str">
        <f t="shared" si="0"/>
        <v/>
      </c>
      <c r="C21" s="11"/>
      <c r="D21" s="12"/>
      <c r="E21" s="12"/>
      <c r="F21" s="13"/>
    </row>
    <row r="22" spans="1:22" ht="17" thickBot="1" x14ac:dyDescent="0.25">
      <c r="A22" s="10"/>
      <c r="B22" s="5" t="str">
        <f t="shared" si="0"/>
        <v/>
      </c>
      <c r="C22" s="11"/>
      <c r="D22" s="12"/>
      <c r="E22" s="12"/>
      <c r="F22" s="13"/>
    </row>
    <row r="23" spans="1:22" ht="17" thickBot="1" x14ac:dyDescent="0.25">
      <c r="A23" s="10"/>
      <c r="B23" s="5" t="str">
        <f t="shared" si="0"/>
        <v/>
      </c>
      <c r="C23" s="11"/>
      <c r="D23" s="12"/>
      <c r="E23" s="12"/>
      <c r="F23" s="13"/>
    </row>
    <row r="24" spans="1:22" ht="17" thickBot="1" x14ac:dyDescent="0.25">
      <c r="A24" s="10"/>
      <c r="B24" s="5" t="str">
        <f t="shared" si="0"/>
        <v/>
      </c>
      <c r="C24" s="11"/>
      <c r="D24" s="12"/>
      <c r="E24" s="12"/>
      <c r="F24" s="13"/>
    </row>
    <row r="25" spans="1:22" ht="17" thickBot="1" x14ac:dyDescent="0.25">
      <c r="A25" s="10"/>
      <c r="B25" s="5" t="str">
        <f t="shared" si="0"/>
        <v/>
      </c>
      <c r="C25" s="11"/>
      <c r="D25" s="12"/>
      <c r="E25" s="12"/>
      <c r="F25" s="13"/>
    </row>
    <row r="26" spans="1:22" ht="17" thickBot="1" x14ac:dyDescent="0.25">
      <c r="A26" s="10"/>
      <c r="B26" s="5" t="str">
        <f t="shared" si="0"/>
        <v/>
      </c>
      <c r="C26" s="11"/>
      <c r="D26" s="12"/>
      <c r="E26" s="12"/>
      <c r="F26" s="13"/>
    </row>
    <row r="27" spans="1:22" ht="17" thickBot="1" x14ac:dyDescent="0.25">
      <c r="A27" s="10"/>
      <c r="B27" s="5" t="str">
        <f t="shared" si="0"/>
        <v/>
      </c>
      <c r="C27" s="11"/>
      <c r="D27" s="12"/>
      <c r="E27" s="12"/>
      <c r="F27" s="13"/>
    </row>
    <row r="28" spans="1:22" ht="17" thickBot="1" x14ac:dyDescent="0.25">
      <c r="A28" s="10"/>
      <c r="B28" s="5" t="str">
        <f t="shared" si="0"/>
        <v/>
      </c>
      <c r="C28" s="11"/>
      <c r="D28" s="12"/>
      <c r="E28" s="12"/>
      <c r="F28" s="13"/>
    </row>
    <row r="29" spans="1:22" ht="17" thickBot="1" x14ac:dyDescent="0.25">
      <c r="A29" s="10"/>
      <c r="B29" s="5" t="str">
        <f t="shared" si="0"/>
        <v/>
      </c>
      <c r="C29" s="11"/>
      <c r="D29" s="12"/>
      <c r="E29" s="12"/>
      <c r="F29" s="13"/>
    </row>
    <row r="30" spans="1:22" ht="17" thickBot="1" x14ac:dyDescent="0.25">
      <c r="A30" s="10"/>
      <c r="B30" s="5" t="str">
        <f t="shared" si="0"/>
        <v/>
      </c>
      <c r="C30" s="11"/>
      <c r="D30" s="12"/>
      <c r="E30" s="12"/>
      <c r="F30" s="13"/>
    </row>
    <row r="31" spans="1:22" ht="17" thickBot="1" x14ac:dyDescent="0.25">
      <c r="A31" s="10"/>
      <c r="B31" s="5" t="str">
        <f t="shared" si="0"/>
        <v/>
      </c>
      <c r="C31" s="11"/>
      <c r="D31" s="12"/>
      <c r="E31" s="12"/>
      <c r="F31" s="13"/>
    </row>
    <row r="32" spans="1:22" s="2" customFormat="1" ht="17" thickBot="1" x14ac:dyDescent="0.25">
      <c r="A32" s="10"/>
      <c r="B32" s="5" t="str">
        <f t="shared" si="0"/>
        <v/>
      </c>
      <c r="C32" s="11"/>
      <c r="D32" s="12"/>
      <c r="E32" s="12"/>
      <c r="F32" s="13"/>
      <c r="V32" s="21"/>
    </row>
    <row r="33" spans="1:22" s="2" customFormat="1" ht="17" thickBot="1" x14ac:dyDescent="0.25">
      <c r="A33" s="10"/>
      <c r="B33" s="5" t="str">
        <f t="shared" si="0"/>
        <v/>
      </c>
      <c r="C33" s="11"/>
      <c r="D33" s="12"/>
      <c r="E33" s="12"/>
      <c r="F33" s="13"/>
      <c r="V33" s="21"/>
    </row>
    <row r="34" spans="1:22" s="2" customFormat="1" ht="17" thickBot="1" x14ac:dyDescent="0.25">
      <c r="A34" s="10"/>
      <c r="B34" s="5" t="str">
        <f t="shared" si="0"/>
        <v/>
      </c>
      <c r="C34" s="11"/>
      <c r="D34" s="12"/>
      <c r="E34" s="12"/>
      <c r="F34" s="13"/>
      <c r="V34" s="21"/>
    </row>
    <row r="35" spans="1:22" s="2" customFormat="1" ht="17" thickBot="1" x14ac:dyDescent="0.25">
      <c r="A35" s="10"/>
      <c r="B35" s="5" t="str">
        <f t="shared" si="0"/>
        <v/>
      </c>
      <c r="C35" s="11"/>
      <c r="D35" s="12"/>
      <c r="E35" s="12"/>
      <c r="F35" s="13"/>
      <c r="V35" s="21"/>
    </row>
    <row r="36" spans="1:22" ht="17" thickBot="1" x14ac:dyDescent="0.25">
      <c r="A36" s="10"/>
      <c r="B36" s="5" t="str">
        <f t="shared" si="0"/>
        <v/>
      </c>
      <c r="C36" s="11"/>
      <c r="D36" s="12"/>
      <c r="E36" s="12"/>
      <c r="F36" s="13"/>
    </row>
    <row r="37" spans="1:22" ht="17" thickBot="1" x14ac:dyDescent="0.25">
      <c r="A37" s="10"/>
      <c r="B37" s="5" t="str">
        <f t="shared" si="0"/>
        <v/>
      </c>
      <c r="C37" s="11"/>
      <c r="D37" s="12"/>
      <c r="E37" s="12"/>
      <c r="F37" s="13"/>
    </row>
    <row r="38" spans="1:22" ht="17" thickBot="1" x14ac:dyDescent="0.25">
      <c r="A38" s="10"/>
      <c r="B38" s="5" t="str">
        <f t="shared" si="0"/>
        <v/>
      </c>
      <c r="C38" s="11"/>
      <c r="D38" s="12"/>
      <c r="E38" s="12"/>
      <c r="F38" s="13"/>
    </row>
    <row r="39" spans="1:22" ht="17" thickBot="1" x14ac:dyDescent="0.25">
      <c r="A39" s="10"/>
      <c r="B39" s="5" t="str">
        <f t="shared" si="0"/>
        <v/>
      </c>
      <c r="C39" s="11"/>
      <c r="D39" s="12"/>
      <c r="E39" s="12"/>
      <c r="F39" s="13"/>
    </row>
    <row r="40" spans="1:22" ht="17" thickBot="1" x14ac:dyDescent="0.25">
      <c r="A40" s="10"/>
      <c r="B40" s="5" t="str">
        <f t="shared" si="0"/>
        <v/>
      </c>
      <c r="C40" s="11"/>
      <c r="D40" s="12"/>
      <c r="E40" s="12"/>
      <c r="F40" s="13"/>
    </row>
    <row r="41" spans="1:22" ht="17" thickBot="1" x14ac:dyDescent="0.25">
      <c r="A41" s="10"/>
      <c r="B41" s="5" t="str">
        <f t="shared" si="0"/>
        <v/>
      </c>
      <c r="C41" s="11"/>
      <c r="D41" s="12"/>
      <c r="E41" s="12"/>
      <c r="F41" s="13"/>
    </row>
    <row r="42" spans="1:22" ht="17" thickBot="1" x14ac:dyDescent="0.25">
      <c r="A42" s="10"/>
      <c r="B42" s="5" t="str">
        <f t="shared" si="0"/>
        <v/>
      </c>
      <c r="C42" s="11"/>
      <c r="D42" s="12"/>
      <c r="E42" s="12"/>
      <c r="F42" s="13"/>
    </row>
    <row r="43" spans="1:22" ht="17" thickBot="1" x14ac:dyDescent="0.25">
      <c r="A43" s="10"/>
      <c r="B43" s="5" t="str">
        <f t="shared" si="0"/>
        <v/>
      </c>
      <c r="C43" s="11"/>
      <c r="D43" s="12"/>
      <c r="E43" s="12"/>
      <c r="F43" s="13"/>
    </row>
    <row r="44" spans="1:22" ht="17" thickBot="1" x14ac:dyDescent="0.25">
      <c r="A44" s="10"/>
      <c r="B44" s="5" t="str">
        <f t="shared" si="0"/>
        <v/>
      </c>
      <c r="C44" s="11"/>
      <c r="D44" s="12"/>
      <c r="E44" s="12"/>
      <c r="F44" s="13"/>
    </row>
    <row r="45" spans="1:22" ht="17" thickBot="1" x14ac:dyDescent="0.25">
      <c r="A45" s="10"/>
      <c r="B45" s="5" t="str">
        <f t="shared" si="0"/>
        <v/>
      </c>
      <c r="C45" s="11"/>
      <c r="D45" s="12"/>
      <c r="E45" s="12"/>
      <c r="F45" s="13"/>
    </row>
    <row r="46" spans="1:22" ht="17" thickBot="1" x14ac:dyDescent="0.25">
      <c r="A46" s="10"/>
      <c r="B46" s="5" t="str">
        <f t="shared" si="0"/>
        <v/>
      </c>
      <c r="C46" s="11"/>
      <c r="D46" s="12"/>
      <c r="E46" s="12"/>
      <c r="F46" s="13"/>
    </row>
    <row r="47" spans="1:22" ht="17" thickBot="1" x14ac:dyDescent="0.25">
      <c r="A47" s="10"/>
      <c r="B47" s="5" t="str">
        <f t="shared" si="0"/>
        <v/>
      </c>
      <c r="C47" s="11"/>
      <c r="D47" s="12"/>
      <c r="E47" s="12"/>
      <c r="F47" s="13"/>
    </row>
    <row r="48" spans="1:22" ht="17" thickBot="1" x14ac:dyDescent="0.25">
      <c r="A48" s="10"/>
      <c r="B48" s="5" t="str">
        <f t="shared" si="0"/>
        <v/>
      </c>
      <c r="C48" s="11"/>
      <c r="D48" s="12"/>
      <c r="E48" s="12"/>
      <c r="F48" s="13"/>
    </row>
    <row r="49" spans="1:6" ht="17" thickBot="1" x14ac:dyDescent="0.25">
      <c r="A49" s="10"/>
      <c r="B49" s="5" t="str">
        <f t="shared" si="0"/>
        <v/>
      </c>
      <c r="C49" s="11"/>
      <c r="D49" s="12"/>
      <c r="E49" s="12"/>
      <c r="F49" s="13"/>
    </row>
    <row r="50" spans="1:6" ht="17" thickBot="1" x14ac:dyDescent="0.25">
      <c r="A50" s="10"/>
      <c r="B50" s="5" t="str">
        <f t="shared" si="0"/>
        <v/>
      </c>
      <c r="C50" s="11"/>
      <c r="D50" s="12"/>
      <c r="E50" s="12"/>
      <c r="F50" s="13"/>
    </row>
    <row r="51" spans="1:6" ht="17" thickBot="1" x14ac:dyDescent="0.25">
      <c r="A51" s="10"/>
      <c r="B51" s="5" t="str">
        <f t="shared" si="0"/>
        <v/>
      </c>
      <c r="C51" s="11"/>
      <c r="D51" s="12"/>
      <c r="E51" s="12"/>
      <c r="F51" s="13"/>
    </row>
    <row r="52" spans="1:6" ht="17" thickBot="1" x14ac:dyDescent="0.25">
      <c r="A52" s="10"/>
      <c r="B52" s="5" t="str">
        <f t="shared" si="0"/>
        <v/>
      </c>
      <c r="C52" s="11"/>
      <c r="D52" s="12"/>
      <c r="E52" s="12"/>
      <c r="F52" s="13"/>
    </row>
    <row r="53" spans="1:6" ht="17" thickBot="1" x14ac:dyDescent="0.25">
      <c r="A53" s="10"/>
      <c r="B53" s="5" t="str">
        <f t="shared" si="0"/>
        <v/>
      </c>
      <c r="C53" s="11"/>
      <c r="D53" s="12"/>
      <c r="E53" s="12"/>
      <c r="F53" s="13"/>
    </row>
    <row r="54" spans="1:6" ht="17" thickBot="1" x14ac:dyDescent="0.25">
      <c r="A54" s="10"/>
      <c r="B54" s="5" t="str">
        <f t="shared" si="0"/>
        <v/>
      </c>
      <c r="C54" s="11"/>
      <c r="D54" s="12"/>
      <c r="E54" s="12"/>
      <c r="F54" s="13"/>
    </row>
    <row r="55" spans="1:6" ht="17" thickBot="1" x14ac:dyDescent="0.25">
      <c r="A55" s="10"/>
      <c r="B55" s="5" t="str">
        <f t="shared" si="0"/>
        <v/>
      </c>
      <c r="C55" s="11"/>
      <c r="D55" s="12"/>
      <c r="E55" s="12"/>
      <c r="F55" s="13"/>
    </row>
    <row r="56" spans="1:6" ht="17" thickBot="1" x14ac:dyDescent="0.25">
      <c r="A56" s="10"/>
      <c r="B56" s="5" t="str">
        <f t="shared" si="0"/>
        <v/>
      </c>
      <c r="C56" s="11"/>
      <c r="D56" s="12"/>
      <c r="E56" s="12"/>
      <c r="F56" s="13"/>
    </row>
    <row r="57" spans="1:6" ht="17" thickBot="1" x14ac:dyDescent="0.25">
      <c r="A57" s="10"/>
      <c r="B57" s="5" t="str">
        <f t="shared" si="0"/>
        <v/>
      </c>
      <c r="C57" s="11"/>
      <c r="D57" s="12"/>
      <c r="E57" s="12"/>
      <c r="F57" s="13"/>
    </row>
    <row r="58" spans="1:6" ht="17" thickBot="1" x14ac:dyDescent="0.25">
      <c r="A58" s="10"/>
      <c r="B58" s="5" t="str">
        <f t="shared" si="0"/>
        <v/>
      </c>
      <c r="C58" s="11"/>
      <c r="D58" s="12"/>
      <c r="E58" s="12"/>
      <c r="F58" s="13"/>
    </row>
    <row r="59" spans="1:6" ht="17" thickBot="1" x14ac:dyDescent="0.25">
      <c r="A59" s="10"/>
      <c r="B59" s="5" t="str">
        <f t="shared" si="0"/>
        <v/>
      </c>
      <c r="C59" s="11"/>
      <c r="D59" s="12"/>
      <c r="E59" s="12"/>
      <c r="F59" s="13"/>
    </row>
    <row r="60" spans="1:6" ht="17" thickBot="1" x14ac:dyDescent="0.25">
      <c r="A60" s="10"/>
      <c r="B60" s="5" t="str">
        <f t="shared" si="0"/>
        <v/>
      </c>
      <c r="C60" s="11"/>
      <c r="D60" s="12"/>
      <c r="E60" s="12"/>
      <c r="F60" s="13"/>
    </row>
    <row r="61" spans="1:6" ht="17" thickBot="1" x14ac:dyDescent="0.25">
      <c r="A61" s="10"/>
      <c r="B61" s="5" t="str">
        <f t="shared" si="0"/>
        <v/>
      </c>
      <c r="C61" s="11"/>
      <c r="D61" s="12"/>
      <c r="E61" s="12"/>
      <c r="F61" s="13"/>
    </row>
    <row r="62" spans="1:6" ht="17" thickBot="1" x14ac:dyDescent="0.25">
      <c r="A62" s="10"/>
      <c r="B62" s="5" t="str">
        <f t="shared" si="0"/>
        <v/>
      </c>
      <c r="C62" s="11"/>
      <c r="D62" s="12"/>
      <c r="E62" s="12"/>
      <c r="F62" s="13"/>
    </row>
    <row r="63" spans="1:6" ht="17" thickBot="1" x14ac:dyDescent="0.25">
      <c r="A63" s="10"/>
      <c r="B63" s="5" t="str">
        <f t="shared" si="0"/>
        <v/>
      </c>
      <c r="C63" s="11"/>
      <c r="D63" s="12"/>
      <c r="E63" s="12"/>
      <c r="F63" s="13"/>
    </row>
    <row r="64" spans="1:6" ht="17" thickBot="1" x14ac:dyDescent="0.25">
      <c r="A64" s="10"/>
      <c r="B64" s="5" t="str">
        <f t="shared" si="0"/>
        <v/>
      </c>
      <c r="C64" s="11"/>
      <c r="D64" s="12"/>
      <c r="E64" s="12"/>
      <c r="F64" s="13"/>
    </row>
    <row r="65" spans="1:6" ht="17" thickBot="1" x14ac:dyDescent="0.25">
      <c r="A65" s="10"/>
      <c r="B65" s="5" t="str">
        <f t="shared" si="0"/>
        <v/>
      </c>
      <c r="C65" s="11"/>
      <c r="D65" s="12"/>
      <c r="E65" s="12"/>
      <c r="F65" s="13"/>
    </row>
    <row r="66" spans="1:6" ht="17" thickBot="1" x14ac:dyDescent="0.25">
      <c r="A66" s="10"/>
      <c r="B66" s="5" t="str">
        <f t="shared" si="0"/>
        <v/>
      </c>
      <c r="C66" s="11"/>
      <c r="D66" s="12"/>
      <c r="E66" s="12"/>
      <c r="F66" s="13"/>
    </row>
    <row r="67" spans="1:6" ht="17" thickBot="1" x14ac:dyDescent="0.25">
      <c r="A67" s="10"/>
      <c r="B67" s="5" t="str">
        <f t="shared" si="0"/>
        <v/>
      </c>
      <c r="C67" s="11"/>
      <c r="D67" s="12"/>
      <c r="E67" s="12"/>
      <c r="F67" s="13"/>
    </row>
    <row r="68" spans="1:6" ht="17" thickBot="1" x14ac:dyDescent="0.25">
      <c r="A68" s="10"/>
      <c r="B68" s="5" t="str">
        <f t="shared" ref="B68:B131" si="2">IF(A68="","",TEXT(A68,"mmmm"))</f>
        <v/>
      </c>
      <c r="C68" s="11"/>
      <c r="D68" s="12"/>
      <c r="E68" s="12"/>
      <c r="F68" s="13"/>
    </row>
    <row r="69" spans="1:6" ht="17" thickBot="1" x14ac:dyDescent="0.25">
      <c r="A69" s="10"/>
      <c r="B69" s="5" t="str">
        <f t="shared" si="2"/>
        <v/>
      </c>
      <c r="C69" s="11"/>
      <c r="D69" s="12"/>
      <c r="E69" s="12"/>
      <c r="F69" s="13"/>
    </row>
    <row r="70" spans="1:6" ht="17" thickBot="1" x14ac:dyDescent="0.25">
      <c r="A70" s="10"/>
      <c r="B70" s="5" t="str">
        <f t="shared" si="2"/>
        <v/>
      </c>
      <c r="C70" s="11"/>
      <c r="D70" s="12"/>
      <c r="E70" s="12"/>
      <c r="F70" s="13"/>
    </row>
    <row r="71" spans="1:6" ht="17" thickBot="1" x14ac:dyDescent="0.25">
      <c r="A71" s="10"/>
      <c r="B71" s="5" t="str">
        <f t="shared" si="2"/>
        <v/>
      </c>
      <c r="C71" s="11"/>
      <c r="D71" s="12"/>
      <c r="E71" s="12"/>
      <c r="F71" s="13"/>
    </row>
    <row r="72" spans="1:6" ht="17" thickBot="1" x14ac:dyDescent="0.25">
      <c r="A72" s="10"/>
      <c r="B72" s="5" t="str">
        <f t="shared" si="2"/>
        <v/>
      </c>
      <c r="C72" s="11"/>
      <c r="D72" s="12"/>
      <c r="E72" s="12"/>
      <c r="F72" s="13"/>
    </row>
    <row r="73" spans="1:6" ht="17" thickBot="1" x14ac:dyDescent="0.25">
      <c r="A73" s="10"/>
      <c r="B73" s="5" t="str">
        <f t="shared" si="2"/>
        <v/>
      </c>
      <c r="C73" s="11"/>
      <c r="D73" s="12"/>
      <c r="E73" s="12"/>
      <c r="F73" s="13"/>
    </row>
    <row r="74" spans="1:6" ht="17" thickBot="1" x14ac:dyDescent="0.25">
      <c r="A74" s="10"/>
      <c r="B74" s="5" t="str">
        <f t="shared" si="2"/>
        <v/>
      </c>
      <c r="C74" s="11"/>
      <c r="D74" s="12"/>
      <c r="E74" s="12"/>
      <c r="F74" s="13"/>
    </row>
    <row r="75" spans="1:6" ht="17" thickBot="1" x14ac:dyDescent="0.25">
      <c r="A75" s="10"/>
      <c r="B75" s="5" t="str">
        <f t="shared" si="2"/>
        <v/>
      </c>
      <c r="C75" s="11"/>
      <c r="D75" s="12"/>
      <c r="E75" s="12"/>
      <c r="F75" s="13"/>
    </row>
    <row r="76" spans="1:6" ht="17" thickBot="1" x14ac:dyDescent="0.25">
      <c r="A76" s="10"/>
      <c r="B76" s="5" t="str">
        <f t="shared" si="2"/>
        <v/>
      </c>
      <c r="C76" s="11"/>
      <c r="D76" s="12"/>
      <c r="E76" s="12"/>
      <c r="F76" s="13"/>
    </row>
    <row r="77" spans="1:6" ht="17" thickBot="1" x14ac:dyDescent="0.25">
      <c r="A77" s="10"/>
      <c r="B77" s="5" t="str">
        <f t="shared" si="2"/>
        <v/>
      </c>
      <c r="C77" s="11"/>
      <c r="D77" s="12"/>
      <c r="E77" s="12"/>
      <c r="F77" s="13"/>
    </row>
    <row r="78" spans="1:6" ht="17" thickBot="1" x14ac:dyDescent="0.25">
      <c r="A78" s="10"/>
      <c r="B78" s="5" t="str">
        <f t="shared" si="2"/>
        <v/>
      </c>
      <c r="C78" s="11"/>
      <c r="D78" s="12"/>
      <c r="E78" s="12"/>
      <c r="F78" s="13"/>
    </row>
    <row r="79" spans="1:6" ht="17" thickBot="1" x14ac:dyDescent="0.25">
      <c r="A79" s="10"/>
      <c r="B79" s="5" t="str">
        <f t="shared" si="2"/>
        <v/>
      </c>
      <c r="C79" s="11"/>
      <c r="D79" s="12"/>
      <c r="E79" s="12"/>
      <c r="F79" s="13"/>
    </row>
    <row r="80" spans="1:6" ht="17" thickBot="1" x14ac:dyDescent="0.25">
      <c r="A80" s="10"/>
      <c r="B80" s="5" t="str">
        <f t="shared" si="2"/>
        <v/>
      </c>
      <c r="C80" s="11"/>
      <c r="D80" s="12"/>
      <c r="E80" s="12"/>
      <c r="F80" s="13"/>
    </row>
    <row r="81" spans="1:6" ht="17" thickBot="1" x14ac:dyDescent="0.25">
      <c r="A81" s="10"/>
      <c r="B81" s="5" t="str">
        <f t="shared" si="2"/>
        <v/>
      </c>
      <c r="C81" s="11"/>
      <c r="D81" s="12"/>
      <c r="E81" s="12"/>
      <c r="F81" s="13"/>
    </row>
    <row r="82" spans="1:6" ht="17" thickBot="1" x14ac:dyDescent="0.25">
      <c r="A82" s="10"/>
      <c r="B82" s="5" t="str">
        <f t="shared" si="2"/>
        <v/>
      </c>
      <c r="C82" s="11"/>
      <c r="D82" s="12"/>
      <c r="E82" s="12"/>
      <c r="F82" s="13"/>
    </row>
    <row r="83" spans="1:6" ht="17" thickBot="1" x14ac:dyDescent="0.25">
      <c r="A83" s="10"/>
      <c r="B83" s="5" t="str">
        <f t="shared" si="2"/>
        <v/>
      </c>
      <c r="C83" s="11"/>
      <c r="D83" s="12"/>
      <c r="E83" s="12"/>
      <c r="F83" s="13"/>
    </row>
    <row r="84" spans="1:6" ht="17" thickBot="1" x14ac:dyDescent="0.25">
      <c r="A84" s="10"/>
      <c r="B84" s="5" t="str">
        <f t="shared" si="2"/>
        <v/>
      </c>
      <c r="C84" s="11"/>
      <c r="D84" s="12"/>
      <c r="E84" s="12"/>
      <c r="F84" s="13"/>
    </row>
    <row r="85" spans="1:6" ht="17" thickBot="1" x14ac:dyDescent="0.25">
      <c r="A85" s="10"/>
      <c r="B85" s="5" t="str">
        <f t="shared" si="2"/>
        <v/>
      </c>
      <c r="C85" s="11"/>
      <c r="D85" s="12"/>
      <c r="E85" s="12"/>
      <c r="F85" s="13"/>
    </row>
    <row r="86" spans="1:6" ht="17" thickBot="1" x14ac:dyDescent="0.25">
      <c r="A86" s="10"/>
      <c r="B86" s="5" t="str">
        <f t="shared" si="2"/>
        <v/>
      </c>
      <c r="C86" s="11"/>
      <c r="D86" s="12"/>
      <c r="E86" s="12"/>
      <c r="F86" s="13"/>
    </row>
    <row r="87" spans="1:6" ht="17" thickBot="1" x14ac:dyDescent="0.25">
      <c r="A87" s="10"/>
      <c r="B87" s="5" t="str">
        <f t="shared" si="2"/>
        <v/>
      </c>
      <c r="C87" s="11"/>
      <c r="D87" s="12"/>
      <c r="E87" s="12"/>
      <c r="F87" s="13"/>
    </row>
    <row r="88" spans="1:6" ht="17" thickBot="1" x14ac:dyDescent="0.25">
      <c r="A88" s="10"/>
      <c r="B88" s="5" t="str">
        <f t="shared" si="2"/>
        <v/>
      </c>
      <c r="C88" s="11"/>
      <c r="D88" s="12"/>
      <c r="E88" s="12"/>
      <c r="F88" s="13"/>
    </row>
    <row r="89" spans="1:6" ht="17" thickBot="1" x14ac:dyDescent="0.25">
      <c r="A89" s="10"/>
      <c r="B89" s="5" t="str">
        <f t="shared" si="2"/>
        <v/>
      </c>
      <c r="C89" s="11"/>
      <c r="D89" s="12"/>
      <c r="E89" s="12"/>
      <c r="F89" s="13"/>
    </row>
    <row r="90" spans="1:6" ht="17" thickBot="1" x14ac:dyDescent="0.25">
      <c r="A90" s="10"/>
      <c r="B90" s="5" t="str">
        <f t="shared" si="2"/>
        <v/>
      </c>
      <c r="C90" s="11"/>
      <c r="D90" s="12"/>
      <c r="E90" s="12"/>
      <c r="F90" s="13"/>
    </row>
    <row r="91" spans="1:6" ht="17" thickBot="1" x14ac:dyDescent="0.25">
      <c r="A91" s="10"/>
      <c r="B91" s="5" t="str">
        <f t="shared" si="2"/>
        <v/>
      </c>
      <c r="C91" s="11"/>
      <c r="D91" s="12"/>
      <c r="E91" s="12"/>
      <c r="F91" s="13"/>
    </row>
    <row r="92" spans="1:6" ht="17" thickBot="1" x14ac:dyDescent="0.25">
      <c r="A92" s="10"/>
      <c r="B92" s="5" t="str">
        <f t="shared" si="2"/>
        <v/>
      </c>
      <c r="C92" s="11"/>
      <c r="D92" s="12"/>
      <c r="E92" s="12"/>
      <c r="F92" s="13"/>
    </row>
    <row r="93" spans="1:6" ht="17" thickBot="1" x14ac:dyDescent="0.25">
      <c r="A93" s="10"/>
      <c r="B93" s="5" t="str">
        <f t="shared" si="2"/>
        <v/>
      </c>
      <c r="C93" s="11"/>
      <c r="D93" s="12"/>
      <c r="E93" s="12"/>
      <c r="F93" s="13"/>
    </row>
    <row r="94" spans="1:6" ht="17" thickBot="1" x14ac:dyDescent="0.25">
      <c r="A94" s="10"/>
      <c r="B94" s="5" t="str">
        <f t="shared" si="2"/>
        <v/>
      </c>
      <c r="C94" s="11"/>
      <c r="D94" s="12"/>
      <c r="E94" s="12"/>
      <c r="F94" s="13"/>
    </row>
    <row r="95" spans="1:6" ht="17" thickBot="1" x14ac:dyDescent="0.25">
      <c r="A95" s="10"/>
      <c r="B95" s="5" t="str">
        <f t="shared" si="2"/>
        <v/>
      </c>
      <c r="C95" s="11"/>
      <c r="D95" s="12"/>
      <c r="E95" s="12"/>
      <c r="F95" s="13"/>
    </row>
    <row r="96" spans="1:6" ht="17" thickBot="1" x14ac:dyDescent="0.25">
      <c r="A96" s="10"/>
      <c r="B96" s="5" t="str">
        <f t="shared" si="2"/>
        <v/>
      </c>
      <c r="C96" s="11"/>
      <c r="D96" s="12"/>
      <c r="E96" s="12"/>
      <c r="F96" s="13"/>
    </row>
    <row r="97" spans="1:6" ht="17" thickBot="1" x14ac:dyDescent="0.25">
      <c r="A97" s="10"/>
      <c r="B97" s="5" t="str">
        <f t="shared" si="2"/>
        <v/>
      </c>
      <c r="C97" s="11"/>
      <c r="D97" s="12"/>
      <c r="E97" s="12"/>
      <c r="F97" s="13"/>
    </row>
    <row r="98" spans="1:6" ht="17" thickBot="1" x14ac:dyDescent="0.25">
      <c r="A98" s="10"/>
      <c r="B98" s="5" t="str">
        <f t="shared" si="2"/>
        <v/>
      </c>
      <c r="C98" s="11"/>
      <c r="D98" s="12"/>
      <c r="E98" s="12"/>
      <c r="F98" s="13"/>
    </row>
    <row r="99" spans="1:6" ht="17" thickBot="1" x14ac:dyDescent="0.25">
      <c r="A99" s="10"/>
      <c r="B99" s="5" t="str">
        <f t="shared" si="2"/>
        <v/>
      </c>
      <c r="C99" s="11"/>
      <c r="D99" s="12"/>
      <c r="E99" s="12"/>
      <c r="F99" s="13"/>
    </row>
    <row r="100" spans="1:6" ht="17" thickBot="1" x14ac:dyDescent="0.25">
      <c r="A100" s="10"/>
      <c r="B100" s="5" t="str">
        <f t="shared" si="2"/>
        <v/>
      </c>
      <c r="C100" s="11"/>
      <c r="D100" s="12"/>
      <c r="E100" s="12"/>
      <c r="F100" s="13"/>
    </row>
    <row r="101" spans="1:6" ht="17" thickBot="1" x14ac:dyDescent="0.25">
      <c r="A101" s="10"/>
      <c r="B101" s="5" t="str">
        <f t="shared" si="2"/>
        <v/>
      </c>
      <c r="C101" s="11"/>
      <c r="D101" s="12"/>
      <c r="E101" s="12"/>
      <c r="F101" s="13"/>
    </row>
    <row r="102" spans="1:6" ht="17" thickBot="1" x14ac:dyDescent="0.25">
      <c r="A102" s="10"/>
      <c r="B102" s="5" t="str">
        <f t="shared" si="2"/>
        <v/>
      </c>
      <c r="C102" s="11"/>
      <c r="D102" s="12"/>
      <c r="E102" s="12"/>
      <c r="F102" s="13"/>
    </row>
    <row r="103" spans="1:6" ht="17" thickBot="1" x14ac:dyDescent="0.25">
      <c r="A103" s="10"/>
      <c r="B103" s="5" t="str">
        <f t="shared" si="2"/>
        <v/>
      </c>
      <c r="C103" s="11"/>
      <c r="D103" s="12"/>
      <c r="E103" s="12"/>
      <c r="F103" s="13"/>
    </row>
    <row r="104" spans="1:6" ht="17" thickBot="1" x14ac:dyDescent="0.25">
      <c r="A104" s="10"/>
      <c r="B104" s="5" t="str">
        <f t="shared" si="2"/>
        <v/>
      </c>
      <c r="C104" s="11"/>
      <c r="D104" s="12"/>
      <c r="E104" s="12"/>
      <c r="F104" s="13"/>
    </row>
    <row r="105" spans="1:6" ht="17" thickBot="1" x14ac:dyDescent="0.25">
      <c r="A105" s="10"/>
      <c r="B105" s="5" t="str">
        <f t="shared" si="2"/>
        <v/>
      </c>
      <c r="C105" s="11"/>
      <c r="D105" s="12"/>
      <c r="E105" s="12"/>
      <c r="F105" s="13"/>
    </row>
    <row r="106" spans="1:6" ht="17" thickBot="1" x14ac:dyDescent="0.25">
      <c r="A106" s="10"/>
      <c r="B106" s="5" t="str">
        <f t="shared" si="2"/>
        <v/>
      </c>
      <c r="C106" s="11"/>
      <c r="D106" s="12"/>
      <c r="E106" s="12"/>
      <c r="F106" s="13"/>
    </row>
    <row r="107" spans="1:6" ht="17" thickBot="1" x14ac:dyDescent="0.25">
      <c r="A107" s="10"/>
      <c r="B107" s="5" t="str">
        <f t="shared" si="2"/>
        <v/>
      </c>
      <c r="C107" s="11"/>
      <c r="D107" s="12"/>
      <c r="E107" s="12"/>
      <c r="F107" s="13"/>
    </row>
    <row r="108" spans="1:6" ht="17" thickBot="1" x14ac:dyDescent="0.25">
      <c r="A108" s="10"/>
      <c r="B108" s="5" t="str">
        <f t="shared" si="2"/>
        <v/>
      </c>
      <c r="C108" s="11"/>
      <c r="D108" s="12"/>
      <c r="E108" s="12"/>
      <c r="F108" s="13"/>
    </row>
    <row r="109" spans="1:6" ht="17" thickBot="1" x14ac:dyDescent="0.25">
      <c r="A109" s="10"/>
      <c r="B109" s="5" t="str">
        <f t="shared" si="2"/>
        <v/>
      </c>
      <c r="C109" s="11"/>
      <c r="D109" s="12"/>
      <c r="E109" s="12"/>
      <c r="F109" s="13"/>
    </row>
    <row r="110" spans="1:6" ht="17" thickBot="1" x14ac:dyDescent="0.25">
      <c r="A110" s="10"/>
      <c r="B110" s="5" t="str">
        <f t="shared" si="2"/>
        <v/>
      </c>
      <c r="C110" s="11"/>
      <c r="D110" s="12"/>
      <c r="E110" s="12"/>
      <c r="F110" s="13"/>
    </row>
    <row r="111" spans="1:6" ht="17" thickBot="1" x14ac:dyDescent="0.25">
      <c r="A111" s="10"/>
      <c r="B111" s="5" t="str">
        <f t="shared" si="2"/>
        <v/>
      </c>
      <c r="C111" s="11"/>
      <c r="D111" s="12"/>
      <c r="E111" s="12"/>
      <c r="F111" s="13"/>
    </row>
    <row r="112" spans="1:6" ht="17" thickBot="1" x14ac:dyDescent="0.25">
      <c r="A112" s="10"/>
      <c r="B112" s="5" t="str">
        <f t="shared" si="2"/>
        <v/>
      </c>
      <c r="C112" s="11"/>
      <c r="D112" s="12"/>
      <c r="E112" s="12"/>
      <c r="F112" s="13"/>
    </row>
    <row r="113" spans="1:6" ht="17" thickBot="1" x14ac:dyDescent="0.25">
      <c r="A113" s="10"/>
      <c r="B113" s="5" t="str">
        <f t="shared" si="2"/>
        <v/>
      </c>
      <c r="C113" s="11"/>
      <c r="D113" s="12"/>
      <c r="E113" s="12"/>
      <c r="F113" s="13"/>
    </row>
    <row r="114" spans="1:6" ht="17" thickBot="1" x14ac:dyDescent="0.25">
      <c r="A114" s="10"/>
      <c r="B114" s="5" t="str">
        <f t="shared" si="2"/>
        <v/>
      </c>
      <c r="C114" s="11"/>
      <c r="D114" s="12"/>
      <c r="E114" s="12"/>
      <c r="F114" s="13"/>
    </row>
    <row r="115" spans="1:6" ht="17" thickBot="1" x14ac:dyDescent="0.25">
      <c r="A115" s="10"/>
      <c r="B115" s="5" t="str">
        <f t="shared" si="2"/>
        <v/>
      </c>
      <c r="C115" s="11"/>
      <c r="D115" s="12"/>
      <c r="E115" s="12"/>
      <c r="F115" s="13"/>
    </row>
    <row r="116" spans="1:6" ht="17" thickBot="1" x14ac:dyDescent="0.25">
      <c r="A116" s="10"/>
      <c r="B116" s="5" t="str">
        <f t="shared" si="2"/>
        <v/>
      </c>
      <c r="C116" s="11"/>
      <c r="D116" s="12"/>
      <c r="E116" s="12"/>
      <c r="F116" s="13"/>
    </row>
    <row r="117" spans="1:6" ht="17" thickBot="1" x14ac:dyDescent="0.25">
      <c r="A117" s="10"/>
      <c r="B117" s="5" t="str">
        <f t="shared" si="2"/>
        <v/>
      </c>
      <c r="C117" s="11"/>
      <c r="D117" s="12"/>
      <c r="E117" s="12"/>
      <c r="F117" s="13"/>
    </row>
    <row r="118" spans="1:6" ht="17" thickBot="1" x14ac:dyDescent="0.25">
      <c r="A118" s="10"/>
      <c r="B118" s="5" t="str">
        <f t="shared" si="2"/>
        <v/>
      </c>
      <c r="C118" s="11"/>
      <c r="D118" s="12"/>
      <c r="E118" s="12"/>
      <c r="F118" s="13"/>
    </row>
    <row r="119" spans="1:6" ht="17" thickBot="1" x14ac:dyDescent="0.25">
      <c r="A119" s="10"/>
      <c r="B119" s="5" t="str">
        <f t="shared" si="2"/>
        <v/>
      </c>
      <c r="C119" s="11"/>
      <c r="D119" s="12"/>
      <c r="E119" s="12"/>
      <c r="F119" s="13"/>
    </row>
    <row r="120" spans="1:6" ht="17" thickBot="1" x14ac:dyDescent="0.25">
      <c r="A120" s="10"/>
      <c r="B120" s="5" t="str">
        <f t="shared" si="2"/>
        <v/>
      </c>
      <c r="C120" s="11"/>
      <c r="D120" s="12"/>
      <c r="E120" s="12"/>
      <c r="F120" s="13"/>
    </row>
    <row r="121" spans="1:6" ht="17" thickBot="1" x14ac:dyDescent="0.25">
      <c r="A121" s="10"/>
      <c r="B121" s="5" t="str">
        <f t="shared" si="2"/>
        <v/>
      </c>
      <c r="C121" s="11"/>
      <c r="D121" s="12"/>
      <c r="E121" s="12"/>
      <c r="F121" s="13"/>
    </row>
    <row r="122" spans="1:6" ht="17" thickBot="1" x14ac:dyDescent="0.25">
      <c r="A122" s="10"/>
      <c r="B122" s="5" t="str">
        <f t="shared" si="2"/>
        <v/>
      </c>
      <c r="C122" s="11"/>
      <c r="D122" s="12"/>
      <c r="E122" s="12"/>
      <c r="F122" s="13"/>
    </row>
    <row r="123" spans="1:6" ht="17" thickBot="1" x14ac:dyDescent="0.25">
      <c r="A123" s="10"/>
      <c r="B123" s="5" t="str">
        <f t="shared" si="2"/>
        <v/>
      </c>
      <c r="C123" s="11"/>
      <c r="D123" s="12"/>
      <c r="E123" s="12"/>
      <c r="F123" s="13"/>
    </row>
    <row r="124" spans="1:6" ht="17" thickBot="1" x14ac:dyDescent="0.25">
      <c r="A124" s="10"/>
      <c r="B124" s="5" t="str">
        <f t="shared" si="2"/>
        <v/>
      </c>
      <c r="C124" s="11"/>
      <c r="D124" s="12"/>
      <c r="E124" s="12"/>
      <c r="F124" s="13"/>
    </row>
    <row r="125" spans="1:6" ht="17" thickBot="1" x14ac:dyDescent="0.25">
      <c r="A125" s="10"/>
      <c r="B125" s="5" t="str">
        <f t="shared" si="2"/>
        <v/>
      </c>
      <c r="C125" s="11"/>
      <c r="D125" s="12"/>
      <c r="E125" s="12"/>
      <c r="F125" s="13"/>
    </row>
    <row r="126" spans="1:6" ht="17" thickBot="1" x14ac:dyDescent="0.25">
      <c r="A126" s="10"/>
      <c r="B126" s="5" t="str">
        <f t="shared" si="2"/>
        <v/>
      </c>
      <c r="C126" s="11"/>
      <c r="D126" s="12"/>
      <c r="E126" s="12"/>
      <c r="F126" s="13"/>
    </row>
    <row r="127" spans="1:6" ht="17" thickBot="1" x14ac:dyDescent="0.25">
      <c r="A127" s="10"/>
      <c r="B127" s="5" t="str">
        <f t="shared" si="2"/>
        <v/>
      </c>
      <c r="C127" s="11"/>
      <c r="D127" s="12"/>
      <c r="E127" s="12"/>
      <c r="F127" s="13"/>
    </row>
    <row r="128" spans="1:6" ht="17" thickBot="1" x14ac:dyDescent="0.25">
      <c r="A128" s="10"/>
      <c r="B128" s="5" t="str">
        <f t="shared" si="2"/>
        <v/>
      </c>
      <c r="C128" s="11"/>
      <c r="D128" s="12"/>
      <c r="E128" s="12"/>
      <c r="F128" s="13"/>
    </row>
    <row r="129" spans="1:6" ht="17" thickBot="1" x14ac:dyDescent="0.25">
      <c r="A129" s="10"/>
      <c r="B129" s="5" t="str">
        <f t="shared" si="2"/>
        <v/>
      </c>
      <c r="C129" s="11"/>
      <c r="D129" s="12"/>
      <c r="E129" s="12"/>
      <c r="F129" s="13"/>
    </row>
    <row r="130" spans="1:6" ht="17" thickBot="1" x14ac:dyDescent="0.25">
      <c r="A130" s="10"/>
      <c r="B130" s="5" t="str">
        <f t="shared" si="2"/>
        <v/>
      </c>
      <c r="C130" s="11"/>
      <c r="D130" s="12"/>
      <c r="E130" s="12"/>
      <c r="F130" s="13"/>
    </row>
    <row r="131" spans="1:6" ht="17" thickBot="1" x14ac:dyDescent="0.25">
      <c r="A131" s="10"/>
      <c r="B131" s="5" t="str">
        <f t="shared" si="2"/>
        <v/>
      </c>
      <c r="C131" s="11"/>
      <c r="D131" s="12"/>
      <c r="E131" s="12"/>
      <c r="F131" s="13"/>
    </row>
    <row r="132" spans="1:6" ht="17" thickBot="1" x14ac:dyDescent="0.25">
      <c r="A132" s="10"/>
      <c r="B132" s="5" t="str">
        <f t="shared" ref="B132:B145" si="3">IF(A132="","",TEXT(A132,"mmmm"))</f>
        <v/>
      </c>
      <c r="C132" s="11"/>
      <c r="D132" s="12"/>
      <c r="E132" s="12"/>
      <c r="F132" s="13"/>
    </row>
    <row r="133" spans="1:6" ht="17" thickBot="1" x14ac:dyDescent="0.25">
      <c r="A133" s="10"/>
      <c r="B133" s="5" t="str">
        <f t="shared" si="3"/>
        <v/>
      </c>
      <c r="C133" s="11"/>
      <c r="D133" s="12"/>
      <c r="E133" s="12"/>
      <c r="F133" s="13"/>
    </row>
    <row r="134" spans="1:6" ht="17" thickBot="1" x14ac:dyDescent="0.25">
      <c r="A134" s="10"/>
      <c r="B134" s="5" t="str">
        <f t="shared" si="3"/>
        <v/>
      </c>
      <c r="C134" s="11"/>
      <c r="D134" s="12"/>
      <c r="E134" s="12"/>
      <c r="F134" s="13"/>
    </row>
    <row r="135" spans="1:6" ht="17" thickBot="1" x14ac:dyDescent="0.25">
      <c r="A135" s="10"/>
      <c r="B135" s="5" t="str">
        <f t="shared" si="3"/>
        <v/>
      </c>
      <c r="C135" s="11"/>
      <c r="D135" s="12"/>
      <c r="E135" s="12"/>
      <c r="F135" s="13"/>
    </row>
    <row r="136" spans="1:6" ht="17" thickBot="1" x14ac:dyDescent="0.25">
      <c r="A136" s="10"/>
      <c r="B136" s="5" t="str">
        <f t="shared" si="3"/>
        <v/>
      </c>
      <c r="C136" s="11"/>
      <c r="D136" s="12"/>
      <c r="E136" s="12"/>
      <c r="F136" s="13"/>
    </row>
    <row r="137" spans="1:6" ht="17" thickBot="1" x14ac:dyDescent="0.25">
      <c r="A137" s="10"/>
      <c r="B137" s="5" t="str">
        <f t="shared" si="3"/>
        <v/>
      </c>
      <c r="C137" s="11"/>
      <c r="D137" s="12"/>
      <c r="E137" s="12"/>
      <c r="F137" s="13"/>
    </row>
    <row r="138" spans="1:6" ht="17" thickBot="1" x14ac:dyDescent="0.25">
      <c r="A138" s="10"/>
      <c r="B138" s="5" t="str">
        <f t="shared" si="3"/>
        <v/>
      </c>
      <c r="C138" s="11"/>
      <c r="D138" s="12"/>
      <c r="E138" s="12"/>
      <c r="F138" s="13"/>
    </row>
    <row r="139" spans="1:6" ht="17" thickBot="1" x14ac:dyDescent="0.25">
      <c r="A139" s="10"/>
      <c r="B139" s="5" t="str">
        <f t="shared" si="3"/>
        <v/>
      </c>
      <c r="C139" s="11"/>
      <c r="D139" s="12"/>
      <c r="E139" s="12"/>
      <c r="F139" s="13"/>
    </row>
    <row r="140" spans="1:6" ht="17" thickBot="1" x14ac:dyDescent="0.25">
      <c r="A140" s="10"/>
      <c r="B140" s="5" t="str">
        <f t="shared" si="3"/>
        <v/>
      </c>
      <c r="C140" s="11"/>
      <c r="D140" s="12"/>
      <c r="E140" s="12"/>
      <c r="F140" s="13"/>
    </row>
    <row r="141" spans="1:6" ht="17" thickBot="1" x14ac:dyDescent="0.25">
      <c r="A141" s="10"/>
      <c r="B141" s="5" t="str">
        <f t="shared" si="3"/>
        <v/>
      </c>
      <c r="C141" s="11"/>
      <c r="D141" s="12"/>
      <c r="E141" s="12"/>
      <c r="F141" s="13"/>
    </row>
    <row r="142" spans="1:6" ht="17" thickBot="1" x14ac:dyDescent="0.25">
      <c r="A142" s="10"/>
      <c r="B142" s="5" t="str">
        <f t="shared" si="3"/>
        <v/>
      </c>
      <c r="C142" s="11"/>
      <c r="D142" s="12"/>
      <c r="E142" s="12"/>
      <c r="F142" s="13"/>
    </row>
    <row r="143" spans="1:6" ht="17" thickBot="1" x14ac:dyDescent="0.25">
      <c r="A143" s="10"/>
      <c r="B143" s="5" t="str">
        <f t="shared" si="3"/>
        <v/>
      </c>
      <c r="C143" s="11"/>
      <c r="D143" s="12"/>
      <c r="E143" s="12"/>
      <c r="F143" s="13"/>
    </row>
    <row r="144" spans="1:6" ht="17" thickBot="1" x14ac:dyDescent="0.25">
      <c r="A144" s="10"/>
      <c r="B144" s="5" t="str">
        <f t="shared" si="3"/>
        <v/>
      </c>
      <c r="C144" s="11"/>
      <c r="D144" s="12"/>
      <c r="E144" s="12"/>
      <c r="F144" s="13"/>
    </row>
    <row r="145" spans="1:6" ht="17" thickBot="1" x14ac:dyDescent="0.25">
      <c r="A145" s="10"/>
      <c r="B145" s="5" t="str">
        <f t="shared" si="3"/>
        <v/>
      </c>
      <c r="C145" s="11"/>
      <c r="D145" s="12"/>
      <c r="E145" s="12"/>
      <c r="F145" s="13"/>
    </row>
  </sheetData>
  <sheetProtection algorithmName="SHA-512" hashValue="pzJw8FUJDLS8+del4baMJPM9TGVtfytPoB9nllb/hPcwwFuN3RBxyIr2Fb9F4vJD+o2Kie5P7JsIA6bv2SXruQ==" saltValue="ibrRyA3OAkXOi4VEM9ZBjw==" spinCount="100000" sheet="1" objects="1" scenarios="1"/>
  <mergeCells count="1">
    <mergeCell ref="A1:F1"/>
  </mergeCells>
  <dataValidations count="1">
    <dataValidation type="list" allowBlank="1" showInputMessage="1" showErrorMessage="1" sqref="E3:E145" xr:uid="{BF111D19-8666-DC44-BB51-C4C266FD6E2A}">
      <formula1>$W$1:$W$12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Wahdattullah Amini</cp:lastModifiedBy>
  <dcterms:created xsi:type="dcterms:W3CDTF">2018-11-29T20:43:50Z</dcterms:created>
  <dcterms:modified xsi:type="dcterms:W3CDTF">2018-12-08T03:01:34Z</dcterms:modified>
</cp:coreProperties>
</file>