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bnr01a/Documents/data/ACU/20S/20S-MS/MSGit/homework/"/>
    </mc:Choice>
  </mc:AlternateContent>
  <xr:revisionPtr revIDLastSave="0" documentId="13_ncr:1_{7B67B0F4-E9DF-1D40-B384-3C506F159805}" xr6:coauthVersionLast="45" xr6:coauthVersionMax="45" xr10:uidLastSave="{00000000-0000-0000-0000-000000000000}"/>
  <bookViews>
    <workbookView xWindow="0" yWindow="460" windowWidth="26040" windowHeight="19380" xr2:uid="{BC857EBF-F8F5-FA4A-A099-0DC5527EF30D}"/>
  </bookViews>
  <sheets>
    <sheet name="Author" sheetId="7" r:id="rId1"/>
    <sheet name="Problem_1" sheetId="1" r:id="rId2"/>
    <sheet name="Base_1" sheetId="2" r:id="rId3"/>
    <sheet name="Problem_2" sheetId="3" r:id="rId4"/>
    <sheet name="Base_2" sheetId="6" r:id="rId5"/>
  </sheets>
  <definedNames>
    <definedName name="solver_adj" localSheetId="2" hidden="1">Base_1!$C$8:$D$10</definedName>
    <definedName name="solver_adj" localSheetId="4" hidden="1">Base_2!$C$8:$D$10</definedName>
    <definedName name="solver_cvg" localSheetId="2" hidden="1">0.0001</definedName>
    <definedName name="solver_cvg" localSheetId="4" hidden="1">0.0001</definedName>
    <definedName name="solver_drv" localSheetId="2" hidden="1">1</definedName>
    <definedName name="solver_drv" localSheetId="4" hidden="1">1</definedName>
    <definedName name="solver_eng" localSheetId="2" hidden="1">2</definedName>
    <definedName name="solver_eng" localSheetId="4" hidden="1">2</definedName>
    <definedName name="solver_est" localSheetId="2" hidden="1">1</definedName>
    <definedName name="solver_est" localSheetId="4" hidden="1">1</definedName>
    <definedName name="solver_itr" localSheetId="2" hidden="1">2147483647</definedName>
    <definedName name="solver_itr" localSheetId="4" hidden="1">2147483647</definedName>
    <definedName name="solver_lhs1" localSheetId="2" hidden="1">Base_1!$C$11:$D$11</definedName>
    <definedName name="solver_lhs1" localSheetId="4" hidden="1">Base_2!$C$11:$D$11</definedName>
    <definedName name="solver_lhs2" localSheetId="2" hidden="1">Base_1!$E$8:$E$10</definedName>
    <definedName name="solver_lhs2" localSheetId="4" hidden="1">Base_2!$C$8:$D$10</definedName>
    <definedName name="solver_lhs3" localSheetId="4" hidden="1">Base_2!$E$8:$E$10</definedName>
    <definedName name="solver_lin" localSheetId="2" hidden="1">1</definedName>
    <definedName name="solver_lin" localSheetId="4" hidden="1">1</definedName>
    <definedName name="solver_mip" localSheetId="2" hidden="1">2147483647</definedName>
    <definedName name="solver_mip" localSheetId="4" hidden="1">2147483647</definedName>
    <definedName name="solver_mni" localSheetId="2" hidden="1">30</definedName>
    <definedName name="solver_mni" localSheetId="4" hidden="1">30</definedName>
    <definedName name="solver_mrt" localSheetId="2" hidden="1">0.075</definedName>
    <definedName name="solver_mrt" localSheetId="4" hidden="1">0.075</definedName>
    <definedName name="solver_msl" localSheetId="2" hidden="1">2</definedName>
    <definedName name="solver_msl" localSheetId="4" hidden="1">2</definedName>
    <definedName name="solver_neg" localSheetId="2" hidden="1">1</definedName>
    <definedName name="solver_neg" localSheetId="4" hidden="1">1</definedName>
    <definedName name="solver_nod" localSheetId="2" hidden="1">2147483647</definedName>
    <definedName name="solver_nod" localSheetId="4" hidden="1">2147483647</definedName>
    <definedName name="solver_num" localSheetId="2" hidden="1">2</definedName>
    <definedName name="solver_num" localSheetId="4" hidden="1">3</definedName>
    <definedName name="solver_nwt" localSheetId="2" hidden="1">1</definedName>
    <definedName name="solver_nwt" localSheetId="4" hidden="1">1</definedName>
    <definedName name="solver_opt" localSheetId="2" hidden="1">Base_1!$E$3</definedName>
    <definedName name="solver_opt" localSheetId="4" hidden="1">Base_2!$E$3</definedName>
    <definedName name="solver_pre" localSheetId="2" hidden="1">0.000001</definedName>
    <definedName name="solver_pre" localSheetId="4" hidden="1">0.000001</definedName>
    <definedName name="solver_rbv" localSheetId="2" hidden="1">1</definedName>
    <definedName name="solver_rbv" localSheetId="4" hidden="1">1</definedName>
    <definedName name="solver_rel1" localSheetId="2" hidden="1">2</definedName>
    <definedName name="solver_rel1" localSheetId="4" hidden="1">2</definedName>
    <definedName name="solver_rel2" localSheetId="2" hidden="1">2</definedName>
    <definedName name="solver_rel2" localSheetId="4" hidden="1">1</definedName>
    <definedName name="solver_rel3" localSheetId="4" hidden="1">2</definedName>
    <definedName name="solver_rhs1" localSheetId="2" hidden="1">Base_1!$C$13:$D$13</definedName>
    <definedName name="solver_rhs1" localSheetId="4" hidden="1">Base_2!$C$13:$D$13</definedName>
    <definedName name="solver_rhs2" localSheetId="2" hidden="1">Base_1!$G$8:$G$10</definedName>
    <definedName name="solver_rhs2" localSheetId="4" hidden="1">Base_2!$C$16:$D$18</definedName>
    <definedName name="solver_rhs3" localSheetId="4" hidden="1">Base_2!$G$8:$G$10</definedName>
    <definedName name="solver_rlx" localSheetId="2" hidden="1">2</definedName>
    <definedName name="solver_rlx" localSheetId="4" hidden="1">2</definedName>
    <definedName name="solver_rsd" localSheetId="2" hidden="1">0</definedName>
    <definedName name="solver_rsd" localSheetId="4" hidden="1">0</definedName>
    <definedName name="solver_scl" localSheetId="2" hidden="1">1</definedName>
    <definedName name="solver_scl" localSheetId="4" hidden="1">1</definedName>
    <definedName name="solver_sho" localSheetId="2" hidden="1">2</definedName>
    <definedName name="solver_sho" localSheetId="4" hidden="1">2</definedName>
    <definedName name="solver_ssz" localSheetId="2" hidden="1">100</definedName>
    <definedName name="solver_ssz" localSheetId="4" hidden="1">100</definedName>
    <definedName name="solver_tim" localSheetId="2" hidden="1">2147483647</definedName>
    <definedName name="solver_tim" localSheetId="4" hidden="1">2147483647</definedName>
    <definedName name="solver_tol" localSheetId="2" hidden="1">0.01</definedName>
    <definedName name="solver_tol" localSheetId="4" hidden="1">0.01</definedName>
    <definedName name="solver_typ" localSheetId="2" hidden="1">2</definedName>
    <definedName name="solver_typ" localSheetId="4" hidden="1">2</definedName>
    <definedName name="solver_val" localSheetId="2" hidden="1">0</definedName>
    <definedName name="solver_val" localSheetId="4" hidden="1">0</definedName>
    <definedName name="solver_ver" localSheetId="2" hidden="1">3</definedName>
    <definedName name="solver_ver" localSheetId="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6" i="6" l="1"/>
  <c r="D18" i="6"/>
  <c r="C17" i="6"/>
  <c r="C18" i="6"/>
  <c r="G13" i="6"/>
  <c r="D11" i="6"/>
  <c r="C11" i="6"/>
  <c r="E10" i="6"/>
  <c r="E9" i="6"/>
  <c r="E8" i="6"/>
  <c r="E3" i="6"/>
  <c r="E3" i="2"/>
  <c r="G13" i="2"/>
  <c r="D11" i="2" l="1"/>
  <c r="E9" i="2"/>
  <c r="E8" i="2"/>
  <c r="E10" i="2" l="1"/>
  <c r="C11" i="2"/>
</calcChain>
</file>

<file path=xl/sharedStrings.xml><?xml version="1.0" encoding="utf-8"?>
<sst xmlns="http://schemas.openxmlformats.org/spreadsheetml/2006/main" count="75" uniqueCount="39">
  <si>
    <t xml:space="preserve">Use Solver to minimize shipping costs.  Route costs are as follows: </t>
  </si>
  <si>
    <t>Abilene</t>
  </si>
  <si>
    <t>Azle</t>
  </si>
  <si>
    <t>Austin</t>
  </si>
  <si>
    <t>Shipping</t>
  </si>
  <si>
    <t>Midland</t>
  </si>
  <si>
    <t>=</t>
  </si>
  <si>
    <t>Needed</t>
  </si>
  <si>
    <t>On Hand</t>
  </si>
  <si>
    <t>Route Limits</t>
  </si>
  <si>
    <t>Q1</t>
  </si>
  <si>
    <t>A1</t>
  </si>
  <si>
    <t>More</t>
  </si>
  <si>
    <t>Is there a feasible solution?</t>
  </si>
  <si>
    <t>Yes</t>
  </si>
  <si>
    <t>Q2</t>
  </si>
  <si>
    <t>Explain Q1</t>
  </si>
  <si>
    <t>A2</t>
  </si>
  <si>
    <t>Add formula(s) to ensure Supply equals Demand</t>
  </si>
  <si>
    <t>Q3</t>
  </si>
  <si>
    <t>A3</t>
  </si>
  <si>
    <t>Network_01</t>
  </si>
  <si>
    <t>SanAngelo</t>
  </si>
  <si>
    <t/>
  </si>
  <si>
    <t>Abilene has 600, Azle has 150, and Austin has 80</t>
  </si>
  <si>
    <t>Midland needs 350 and San Angelo needs 480</t>
  </si>
  <si>
    <t>Abilene – Midland $31</t>
  </si>
  <si>
    <t>Abilene - San Angelo $41</t>
  </si>
  <si>
    <t>Azle -  Midland $41</t>
  </si>
  <si>
    <t>Azle – San Angelo  $41</t>
  </si>
  <si>
    <t>Austin-Midland $51</t>
  </si>
  <si>
    <t>Austin– San Angelo $41</t>
  </si>
  <si>
    <t>Are shipping costs now more or less</t>
  </si>
  <si>
    <t>Added a constraint</t>
  </si>
  <si>
    <t>Add formula(s) to ensure supply =demand</t>
  </si>
  <si>
    <t>G13:= Sum(G8:G10)=Sum(C13:D13)</t>
  </si>
  <si>
    <t>H13 : =SUM(G8:G10) = SUM(C13:D13)</t>
  </si>
  <si>
    <t>Email</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</si>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</sst>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8" x14ac:knownFonts="1">
    <font>
      <sz val="12"/>
      <color theme="1"/>
      <name val="Calibri"/>
      <family val="2"/>
      <scheme val="minor"/>
    </font>
    <font>
      <sz val="12"/>
      <color theme="1"/>
      <name val="Calibri"/>
      <family val="2"/>
      <scheme val="minor"/>
    </font>
    <font>
      <b/>
      <sz val="12"/>
      <color theme="1"/>
      <name val="Calibri"/>
      <family val="2"/>
      <scheme val="minor"/>
    </font>
    <font>
      <sz val="11"/>
      <color rgb="FF000000"/>
      <name val="Calibri"/>
      <family val="2"/>
      <scheme val="minor"/>
    </font>
    <font>
      <sz val="11"/>
      <color rgb="FF000000"/>
      <name val="FangSong"/>
      <charset val="134"/>
    </font>
    <font>
      <b/>
      <sz val="11"/>
      <color theme="1"/>
      <name val="Calibri"/>
      <family val="2"/>
      <scheme val="minor"/>
    </font>
    <font>
      <sz val="11"/>
      <color rgb="FF000000"/>
      <name val="FangSong"/>
      <family val="3"/>
    </font>
    <font>
      <u/>
      <sz val="12"/>
      <color theme="10"/>
      <name val="Calibri"/>
      <family val="2"/>
      <scheme val="minor"/>
    </font>
  </fonts>
  <fills count="6">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7" fillId="0" borderId="0" applyNumberFormat="0" applyFill="0" applyBorder="0" applyAlignment="0" applyProtection="0"/>
  </cellStyleXfs>
  <cellXfs count="22">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0" fillId="3" borderId="0" xfId="0" applyFill="1" applyAlignment="1">
      <alignment horizontal="center"/>
    </xf>
    <xf numFmtId="0" fontId="0" fillId="0" borderId="0" xfId="0" applyAlignment="1">
      <alignment horizontal="center"/>
    </xf>
    <xf numFmtId="0" fontId="0" fillId="4" borderId="0" xfId="0" applyFill="1" applyAlignment="1">
      <alignment horizontal="center"/>
    </xf>
    <xf numFmtId="0" fontId="0" fillId="2" borderId="0" xfId="0" applyFill="1" applyAlignment="1">
      <alignment horizontal="center"/>
    </xf>
    <xf numFmtId="0" fontId="0" fillId="5" borderId="0" xfId="0" applyFill="1" applyAlignment="1">
      <alignment horizontal="center"/>
    </xf>
    <xf numFmtId="0" fontId="2" fillId="0" borderId="0" xfId="0" applyFont="1" applyAlignment="1">
      <alignment horizontal="center"/>
    </xf>
    <xf numFmtId="0" fontId="2" fillId="0" borderId="0" xfId="0" applyFont="1"/>
    <xf numFmtId="0" fontId="0" fillId="0" borderId="0" xfId="0" quotePrefix="1" applyAlignment="1">
      <alignment horizontal="center"/>
    </xf>
    <xf numFmtId="44" fontId="0" fillId="2" borderId="0" xfId="1" applyFont="1" applyFill="1" applyAlignment="1">
      <alignment horizontal="right"/>
    </xf>
    <xf numFmtId="44" fontId="0" fillId="2" borderId="0" xfId="1" applyFont="1" applyFill="1" applyBorder="1" applyAlignment="1">
      <alignment horizontal="center"/>
    </xf>
    <xf numFmtId="44" fontId="0" fillId="2" borderId="0" xfId="1" applyFont="1" applyFill="1" applyAlignment="1">
      <alignment horizontal="center"/>
    </xf>
    <xf numFmtId="0" fontId="0" fillId="0" borderId="0" xfId="0" applyFill="1"/>
    <xf numFmtId="0" fontId="5" fillId="0" borderId="0" xfId="0" applyFont="1" applyFill="1"/>
    <xf numFmtId="0" fontId="0" fillId="0" borderId="0" xfId="0" applyFill="1" applyAlignment="1">
      <alignment horizontal="center"/>
    </xf>
    <xf numFmtId="0" fontId="6" fillId="0" borderId="0" xfId="0" applyFont="1"/>
    <xf numFmtId="0" fontId="7" fillId="4" borderId="0" xfId="2" applyFill="1"/>
    <xf numFmtId="0" fontId="0" fillId="4" borderId="0" xfId="0" applyFill="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203200</xdr:colOff>
      <xdr:row>0</xdr:row>
      <xdr:rowOff>114300</xdr:rowOff>
    </xdr:from>
    <xdr:to>
      <xdr:col>6</xdr:col>
      <xdr:colOff>10325</xdr:colOff>
      <xdr:row>13</xdr:row>
      <xdr:rowOff>113577</xdr:rowOff>
    </xdr:to>
    <xdr:sp macro="" textlink="">
      <xdr:nvSpPr>
        <xdr:cNvPr id="2" name="TextBox 1">
          <a:extLst>
            <a:ext uri="{FF2B5EF4-FFF2-40B4-BE49-F238E27FC236}">
              <a16:creationId xmlns:a16="http://schemas.microsoft.com/office/drawing/2014/main" id="{C728402E-654A-A04F-AFEC-9DA31EA1AB2D}"/>
            </a:ext>
          </a:extLst>
        </xdr:cNvPr>
        <xdr:cNvSpPr txBox="1"/>
      </xdr:nvSpPr>
      <xdr:spPr>
        <a:xfrm>
          <a:off x="203200" y="114300"/>
          <a:ext cx="4763223" cy="26838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Nachtfliegen enterprises is coming to West Texas and needs the most cost effective way to get their products (rubber bands for quadcopter motors) to new cities from their new distribution centers.  Help them decide how much to ship along each route to minimize shipping costs.  </a:t>
          </a:r>
        </a:p>
        <a:p>
          <a:r>
            <a:rPr lang="en-US" sz="1100">
              <a:solidFill>
                <a:schemeClr val="dk1"/>
              </a:solidFill>
              <a:effectLst/>
              <a:latin typeface="+mn-lt"/>
              <a:ea typeface="+mn-ea"/>
              <a:cs typeface="+mn-cs"/>
            </a:rPr>
            <a:t>Abilene has</a:t>
          </a:r>
          <a:r>
            <a:rPr lang="en-US" sz="1100" baseline="0">
              <a:solidFill>
                <a:schemeClr val="dk1"/>
              </a:solidFill>
              <a:effectLst/>
              <a:latin typeface="+mn-lt"/>
              <a:ea typeface="+mn-ea"/>
              <a:cs typeface="+mn-cs"/>
            </a:rPr>
            <a:t> 600, Azle has 150, and Austin has 80</a:t>
          </a:r>
        </a:p>
        <a:p>
          <a:r>
            <a:rPr lang="en-US" sz="1100" baseline="0">
              <a:solidFill>
                <a:schemeClr val="dk1"/>
              </a:solidFill>
              <a:effectLst/>
              <a:latin typeface="+mn-lt"/>
              <a:ea typeface="+mn-ea"/>
              <a:cs typeface="+mn-cs"/>
            </a:rPr>
            <a:t>Midland needs 350 and San Angelo needs 480</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Use Solver to minimize</a:t>
          </a:r>
          <a:r>
            <a:rPr lang="en-US" sz="1100" baseline="0">
              <a:solidFill>
                <a:schemeClr val="dk1"/>
              </a:solidFill>
              <a:effectLst/>
              <a:latin typeface="+mn-lt"/>
              <a:ea typeface="+mn-ea"/>
              <a:cs typeface="+mn-cs"/>
            </a:rPr>
            <a:t> shipping costs</a:t>
          </a:r>
          <a:r>
            <a:rPr lang="en-US" sz="1100">
              <a:solidFill>
                <a:schemeClr val="dk1"/>
              </a:solidFill>
              <a:effectLst/>
              <a:latin typeface="+mn-lt"/>
              <a:ea typeface="+mn-ea"/>
              <a:cs typeface="+mn-cs"/>
            </a:rPr>
            <a:t>.  Route costs are as follows:</a:t>
          </a:r>
          <a:r>
            <a:rPr lang="en-US">
              <a:effectLst/>
            </a:rPr>
            <a:t> </a:t>
          </a:r>
        </a:p>
        <a:p>
          <a:endParaRPr lang="en-US">
            <a:effectLst/>
          </a:endParaRPr>
        </a:p>
        <a:p>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Abilene –</a:t>
          </a:r>
          <a:r>
            <a:rPr lang="en-US" sz="1100" b="0" i="0" baseline="0">
              <a:solidFill>
                <a:schemeClr val="dk1"/>
              </a:solidFill>
              <a:effectLst/>
              <a:latin typeface="FangSong" panose="02010609060101010101" pitchFamily="49" charset="-122"/>
              <a:ea typeface="FangSong" panose="02010609060101010101" pitchFamily="49" charset="-122"/>
              <a:cs typeface="Hack" panose="020B0609030202020204" pitchFamily="49" charset="0"/>
            </a:rPr>
            <a:t> Midland</a:t>
          </a:r>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 $31	Abilene</a:t>
          </a:r>
          <a:r>
            <a:rPr lang="en-US" sz="1100" b="0" i="0" baseline="0">
              <a:solidFill>
                <a:schemeClr val="dk1"/>
              </a:solidFill>
              <a:effectLst/>
              <a:latin typeface="FangSong" panose="02010609060101010101" pitchFamily="49" charset="-122"/>
              <a:ea typeface="FangSong" panose="02010609060101010101" pitchFamily="49" charset="-122"/>
              <a:cs typeface="Hack" panose="020B0609030202020204" pitchFamily="49" charset="0"/>
            </a:rPr>
            <a:t> - </a:t>
          </a:r>
          <a:r>
            <a:rPr lang="en-US" sz="1100">
              <a:solidFill>
                <a:schemeClr val="dk1"/>
              </a:solidFill>
              <a:effectLst/>
              <a:latin typeface="FangSong" panose="02010609060101010101" pitchFamily="49" charset="-122"/>
              <a:ea typeface="FangSong" panose="02010609060101010101" pitchFamily="49" charset="-122"/>
              <a:cs typeface="+mn-cs"/>
            </a:rPr>
            <a:t>San</a:t>
          </a:r>
          <a:r>
            <a:rPr lang="en-US" sz="1100" baseline="0">
              <a:solidFill>
                <a:schemeClr val="dk1"/>
              </a:solidFill>
              <a:effectLst/>
              <a:latin typeface="FangSong" panose="02010609060101010101" pitchFamily="49" charset="-122"/>
              <a:ea typeface="FangSong" panose="02010609060101010101" pitchFamily="49" charset="-122"/>
              <a:cs typeface="+mn-cs"/>
            </a:rPr>
            <a:t> Angelo</a:t>
          </a:r>
          <a:r>
            <a:rPr lang="en-US" sz="1100" b="0" i="0" baseline="0">
              <a:solidFill>
                <a:schemeClr val="dk1"/>
              </a:solidFill>
              <a:effectLst/>
              <a:latin typeface="FangSong" panose="02010609060101010101" pitchFamily="49" charset="-122"/>
              <a:ea typeface="FangSong" panose="02010609060101010101" pitchFamily="49" charset="-122"/>
              <a:cs typeface="+mn-cs"/>
            </a:rPr>
            <a:t> </a:t>
          </a:r>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$41</a:t>
          </a:r>
        </a:p>
        <a:p>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Azle</a:t>
          </a:r>
          <a:r>
            <a:rPr lang="en-US" sz="1100" b="0" i="0" baseline="0">
              <a:solidFill>
                <a:schemeClr val="dk1"/>
              </a:solidFill>
              <a:effectLst/>
              <a:latin typeface="FangSong" panose="02010609060101010101" pitchFamily="49" charset="-122"/>
              <a:ea typeface="FangSong" panose="02010609060101010101" pitchFamily="49" charset="-122"/>
              <a:cs typeface="Hack" panose="020B0609030202020204" pitchFamily="49" charset="0"/>
            </a:rPr>
            <a:t>    </a:t>
          </a:r>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 Midland $41	</a:t>
          </a:r>
          <a:r>
            <a:rPr lang="en-US" sz="1100" b="0" i="0">
              <a:solidFill>
                <a:schemeClr val="dk1"/>
              </a:solidFill>
              <a:effectLst/>
              <a:latin typeface="FangSong" panose="02010609060101010101" pitchFamily="49" charset="-122"/>
              <a:ea typeface="FangSong" panose="02010609060101010101" pitchFamily="49" charset="-122"/>
              <a:cs typeface="+mn-cs"/>
            </a:rPr>
            <a:t>Azle</a:t>
          </a:r>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   – San</a:t>
          </a:r>
          <a:r>
            <a:rPr lang="en-US" sz="1100" b="0" i="0" baseline="0">
              <a:solidFill>
                <a:schemeClr val="dk1"/>
              </a:solidFill>
              <a:effectLst/>
              <a:latin typeface="FangSong" panose="02010609060101010101" pitchFamily="49" charset="-122"/>
              <a:ea typeface="FangSong" panose="02010609060101010101" pitchFamily="49" charset="-122"/>
              <a:cs typeface="Hack" panose="020B0609030202020204" pitchFamily="49" charset="0"/>
            </a:rPr>
            <a:t> Angelo</a:t>
          </a:r>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 $41</a:t>
          </a:r>
        </a:p>
        <a:p>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Austin  – Midland</a:t>
          </a:r>
          <a:r>
            <a:rPr lang="en-US" sz="1100" b="0" i="0" baseline="0">
              <a:solidFill>
                <a:schemeClr val="dk1"/>
              </a:solidFill>
              <a:effectLst/>
              <a:latin typeface="FangSong" panose="02010609060101010101" pitchFamily="49" charset="-122"/>
              <a:ea typeface="FangSong" panose="02010609060101010101" pitchFamily="49" charset="-122"/>
              <a:cs typeface="Hack" panose="020B0609030202020204" pitchFamily="49" charset="0"/>
            </a:rPr>
            <a:t> </a:t>
          </a:r>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$51	</a:t>
          </a:r>
          <a:r>
            <a:rPr lang="en-US" sz="1100" b="0" i="0">
              <a:solidFill>
                <a:schemeClr val="dk1"/>
              </a:solidFill>
              <a:effectLst/>
              <a:latin typeface="FangSong" panose="02010609060101010101" pitchFamily="49" charset="-122"/>
              <a:ea typeface="FangSong" panose="02010609060101010101" pitchFamily="49" charset="-122"/>
              <a:cs typeface="+mn-cs"/>
            </a:rPr>
            <a:t>Austin </a:t>
          </a:r>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 San</a:t>
          </a:r>
          <a:r>
            <a:rPr lang="en-US" sz="1100" b="0" i="0" baseline="0">
              <a:solidFill>
                <a:schemeClr val="dk1"/>
              </a:solidFill>
              <a:effectLst/>
              <a:latin typeface="FangSong" panose="02010609060101010101" pitchFamily="49" charset="-122"/>
              <a:ea typeface="FangSong" panose="02010609060101010101" pitchFamily="49" charset="-122"/>
              <a:cs typeface="Hack" panose="020B0609030202020204" pitchFamily="49" charset="0"/>
            </a:rPr>
            <a:t> Angelo</a:t>
          </a:r>
          <a:r>
            <a:rPr lang="en-US" sz="1100" b="0" i="0">
              <a:solidFill>
                <a:schemeClr val="dk1"/>
              </a:solidFill>
              <a:effectLst/>
              <a:latin typeface="FangSong" panose="02010609060101010101" pitchFamily="49" charset="-122"/>
              <a:ea typeface="FangSong" panose="02010609060101010101" pitchFamily="49" charset="-122"/>
              <a:cs typeface="Hack" panose="020B0609030202020204" pitchFamily="49" charset="0"/>
            </a:rPr>
            <a:t> $41</a:t>
          </a:r>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Answer the questions in Base_1</a:t>
          </a:r>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203200</xdr:colOff>
      <xdr:row>0</xdr:row>
      <xdr:rowOff>114300</xdr:rowOff>
    </xdr:from>
    <xdr:to>
      <xdr:col>6</xdr:col>
      <xdr:colOff>10325</xdr:colOff>
      <xdr:row>13</xdr:row>
      <xdr:rowOff>113577</xdr:rowOff>
    </xdr:to>
    <xdr:sp macro="" textlink="">
      <xdr:nvSpPr>
        <xdr:cNvPr id="2" name="TextBox 1">
          <a:extLst>
            <a:ext uri="{FF2B5EF4-FFF2-40B4-BE49-F238E27FC236}">
              <a16:creationId xmlns:a16="http://schemas.microsoft.com/office/drawing/2014/main" id="{C1B4D5EC-D024-7C44-A261-100DE5454617}"/>
            </a:ext>
          </a:extLst>
        </xdr:cNvPr>
        <xdr:cNvSpPr txBox="1"/>
      </xdr:nvSpPr>
      <xdr:spPr>
        <a:xfrm>
          <a:off x="203200" y="114300"/>
          <a:ext cx="4760125" cy="26408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Migrating Tarantulas have caused</a:t>
          </a:r>
          <a:r>
            <a:rPr lang="en-US" sz="1100" baseline="0">
              <a:solidFill>
                <a:schemeClr val="dk1"/>
              </a:solidFill>
              <a:effectLst/>
              <a:latin typeface="+mn-lt"/>
              <a:ea typeface="+mn-ea"/>
              <a:cs typeface="+mn-cs"/>
            </a:rPr>
            <a:t> pothole damage, restricting the number of trucks we can send along transportation routes.</a:t>
          </a:r>
        </a:p>
        <a:p>
          <a:r>
            <a:rPr lang="en-US" sz="1100" baseline="0">
              <a:solidFill>
                <a:schemeClr val="dk1"/>
              </a:solidFill>
              <a:effectLst/>
              <a:latin typeface="+mn-lt"/>
              <a:ea typeface="+mn-ea"/>
              <a:cs typeface="+mn-cs"/>
            </a:rPr>
            <a:t>Abilene- Midland is limited to 320.</a:t>
          </a:r>
        </a:p>
        <a:p>
          <a:r>
            <a:rPr lang="en-US" sz="1100" baseline="0">
              <a:solidFill>
                <a:schemeClr val="dk1"/>
              </a:solidFill>
              <a:effectLst/>
              <a:latin typeface="+mn-lt"/>
              <a:ea typeface="+mn-ea"/>
              <a:cs typeface="+mn-cs"/>
            </a:rPr>
            <a:t>Azle- SanAngelo is limited to 120.</a:t>
          </a:r>
          <a:endParaRPr lang="en-US" sz="1100">
            <a:solidFill>
              <a:schemeClr val="dk1"/>
            </a:solidFill>
            <a:effectLst/>
            <a:latin typeface="+mn-lt"/>
            <a:ea typeface="+mn-ea"/>
            <a:cs typeface="+mn-cs"/>
          </a:endParaRPr>
        </a:p>
        <a:p>
          <a:r>
            <a:rPr lang="en-US" sz="1100" baseline="0">
              <a:solidFill>
                <a:schemeClr val="dk1"/>
              </a:solidFill>
              <a:effectLst/>
              <a:latin typeface="+mn-lt"/>
              <a:ea typeface="+mn-ea"/>
              <a:cs typeface="+mn-cs"/>
            </a:rPr>
            <a:t>Assume that route costs stay the same.</a:t>
          </a:r>
        </a:p>
        <a:p>
          <a:r>
            <a:rPr lang="en-US" sz="1100" baseline="0">
              <a:solidFill>
                <a:schemeClr val="dk1"/>
              </a:solidFill>
              <a:effectLst/>
              <a:latin typeface="+mn-lt"/>
              <a:ea typeface="+mn-ea"/>
              <a:cs typeface="+mn-cs"/>
            </a:rPr>
            <a:t>Use</a:t>
          </a:r>
          <a:r>
            <a:rPr lang="en-US" sz="1100">
              <a:solidFill>
                <a:schemeClr val="dk1"/>
              </a:solidFill>
              <a:effectLst/>
              <a:latin typeface="+mn-lt"/>
              <a:ea typeface="+mn-ea"/>
              <a:cs typeface="+mn-cs"/>
            </a:rPr>
            <a:t>Solver to minimize</a:t>
          </a:r>
          <a:r>
            <a:rPr lang="en-US" sz="1100" baseline="0">
              <a:solidFill>
                <a:schemeClr val="dk1"/>
              </a:solidFill>
              <a:effectLst/>
              <a:latin typeface="+mn-lt"/>
              <a:ea typeface="+mn-ea"/>
              <a:cs typeface="+mn-cs"/>
            </a:rPr>
            <a:t> shipping costs, observing the extra route limits.</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Answer the questions in Base_2</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80D07-BE0D-724D-8959-CD422690A5B8}">
  <dimension ref="A1:B2"/>
  <sheetViews>
    <sheetView tabSelected="1" zoomScale="198" zoomScaleNormal="198" workbookViewId="0">
      <selection activeCell="A3" sqref="A3"/>
    </sheetView>
  </sheetViews>
  <sheetFormatPr baseColWidth="10" defaultRowHeight="16" x14ac:dyDescent="0.2"/>
  <cols>
    <col min="2" max="2" width="30.6640625" customWidth="1"/>
  </cols>
  <sheetData>
    <row r="1" spans="1:2" x14ac:dyDescent="0.2">
      <c r="A1" t="s">
        <v>37</v>
      </c>
      <c r="B1" s="20"/>
    </row>
    <row r="2" spans="1:2" x14ac:dyDescent="0.2">
      <c r="A2" t="s">
        <v>38</v>
      </c>
      <c r="B2"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EED42-8092-3147-B1B6-0A3BA265BBFD}">
  <dimension ref="A1"/>
  <sheetViews>
    <sheetView zoomScale="217" zoomScaleNormal="217" workbookViewId="0">
      <selection activeCell="B13" sqref="B13"/>
    </sheetView>
  </sheetViews>
  <sheetFormatPr baseColWidth="10" defaultColWidth="11"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B59C4-5AC5-D141-90E4-73E20057365F}">
  <dimension ref="A1:J25"/>
  <sheetViews>
    <sheetView zoomScale="154" zoomScaleNormal="154" workbookViewId="0">
      <selection activeCell="B26" sqref="B26"/>
    </sheetView>
  </sheetViews>
  <sheetFormatPr baseColWidth="10" defaultColWidth="11" defaultRowHeight="16" x14ac:dyDescent="0.2"/>
  <cols>
    <col min="1" max="1" width="5.1640625" customWidth="1"/>
    <col min="6" max="6" width="2.1640625" bestFit="1" customWidth="1"/>
    <col min="8" max="8" width="1.83203125" customWidth="1"/>
    <col min="9" max="9" width="24.6640625" customWidth="1"/>
  </cols>
  <sheetData>
    <row r="1" spans="1:10" x14ac:dyDescent="0.2">
      <c r="A1" t="s">
        <v>21</v>
      </c>
      <c r="G1" s="1"/>
      <c r="I1" s="1"/>
    </row>
    <row r="2" spans="1:10" x14ac:dyDescent="0.2">
      <c r="B2" s="3"/>
      <c r="C2" s="4" t="s">
        <v>5</v>
      </c>
      <c r="D2" s="4" t="s">
        <v>22</v>
      </c>
      <c r="E2" s="4" t="s">
        <v>4</v>
      </c>
      <c r="I2" s="1"/>
    </row>
    <row r="3" spans="1:10" x14ac:dyDescent="0.2">
      <c r="B3" s="3" t="s">
        <v>1</v>
      </c>
      <c r="C3" s="14">
        <v>31</v>
      </c>
      <c r="D3" s="14">
        <v>41</v>
      </c>
      <c r="E3" s="5">
        <f>SUMPRODUCT(C3:D5,C8:D10)</f>
        <v>30530</v>
      </c>
      <c r="F3" s="6"/>
      <c r="G3" s="6"/>
      <c r="H3" s="2"/>
      <c r="I3" s="1"/>
    </row>
    <row r="4" spans="1:10" x14ac:dyDescent="0.2">
      <c r="B4" s="3" t="s">
        <v>2</v>
      </c>
      <c r="C4" s="14">
        <v>41</v>
      </c>
      <c r="D4" s="14">
        <v>41</v>
      </c>
      <c r="E4" s="6"/>
      <c r="F4" s="6"/>
      <c r="G4" s="6"/>
      <c r="H4" s="2"/>
      <c r="I4" s="2"/>
      <c r="J4" s="2"/>
    </row>
    <row r="5" spans="1:10" x14ac:dyDescent="0.2">
      <c r="B5" s="11" t="s">
        <v>3</v>
      </c>
      <c r="C5" s="13">
        <v>51</v>
      </c>
      <c r="D5" s="15">
        <v>41</v>
      </c>
      <c r="E5" s="6"/>
      <c r="F5" s="6"/>
      <c r="G5" s="6"/>
      <c r="H5" s="2"/>
      <c r="I5" s="2"/>
      <c r="J5" s="2"/>
    </row>
    <row r="6" spans="1:10" x14ac:dyDescent="0.2">
      <c r="B6" s="3"/>
      <c r="C6" s="12" t="s">
        <v>23</v>
      </c>
      <c r="D6" s="6"/>
      <c r="E6" s="6"/>
      <c r="F6" s="6"/>
      <c r="G6" s="6"/>
      <c r="I6" s="2"/>
      <c r="J6" s="2"/>
    </row>
    <row r="7" spans="1:10" x14ac:dyDescent="0.2">
      <c r="B7" s="3"/>
      <c r="C7" s="4" t="s">
        <v>5</v>
      </c>
      <c r="D7" s="4" t="s">
        <v>22</v>
      </c>
      <c r="E7" s="6"/>
      <c r="F7" s="6"/>
      <c r="G7" s="10" t="s">
        <v>8</v>
      </c>
    </row>
    <row r="8" spans="1:10" x14ac:dyDescent="0.2">
      <c r="B8" s="3" t="s">
        <v>1</v>
      </c>
      <c r="C8" s="7">
        <v>350</v>
      </c>
      <c r="D8" s="7">
        <v>250</v>
      </c>
      <c r="E8" s="6">
        <f>SUM(C8:D8)</f>
        <v>600</v>
      </c>
      <c r="F8" s="6" t="s">
        <v>6</v>
      </c>
      <c r="G8" s="8">
        <v>600</v>
      </c>
    </row>
    <row r="9" spans="1:10" x14ac:dyDescent="0.2">
      <c r="B9" s="3" t="s">
        <v>2</v>
      </c>
      <c r="C9" s="7">
        <v>0</v>
      </c>
      <c r="D9" s="7">
        <v>150</v>
      </c>
      <c r="E9" s="6">
        <f>SUM(C9:D9)</f>
        <v>150</v>
      </c>
      <c r="F9" s="6" t="s">
        <v>6</v>
      </c>
      <c r="G9" s="8">
        <v>150</v>
      </c>
      <c r="I9" s="1" t="s">
        <v>24</v>
      </c>
    </row>
    <row r="10" spans="1:10" x14ac:dyDescent="0.2">
      <c r="B10" s="3" t="s">
        <v>3</v>
      </c>
      <c r="C10" s="7">
        <v>0</v>
      </c>
      <c r="D10" s="7">
        <v>80</v>
      </c>
      <c r="E10" s="6">
        <f>SUM(C10:D10)</f>
        <v>80</v>
      </c>
      <c r="F10" s="6"/>
      <c r="G10" s="8">
        <v>80</v>
      </c>
      <c r="I10" s="1" t="s">
        <v>25</v>
      </c>
    </row>
    <row r="11" spans="1:10" s="16" customFormat="1" x14ac:dyDescent="0.2">
      <c r="B11" s="17"/>
      <c r="C11" s="18">
        <f>SUM(C8:C10)</f>
        <v>350</v>
      </c>
      <c r="D11" s="18">
        <f>SUM(D8:D10)</f>
        <v>480</v>
      </c>
      <c r="E11" s="18"/>
      <c r="F11" s="18"/>
      <c r="G11" s="18"/>
      <c r="I11" s="1" t="s">
        <v>0</v>
      </c>
      <c r="J11"/>
    </row>
    <row r="12" spans="1:10" x14ac:dyDescent="0.2">
      <c r="B12" s="3"/>
      <c r="C12" s="6" t="s">
        <v>6</v>
      </c>
      <c r="D12" s="6" t="s">
        <v>6</v>
      </c>
      <c r="I12" s="19" t="s">
        <v>26</v>
      </c>
      <c r="J12" s="19" t="s">
        <v>27</v>
      </c>
    </row>
    <row r="13" spans="1:10" x14ac:dyDescent="0.2">
      <c r="B13" s="3" t="s">
        <v>7</v>
      </c>
      <c r="C13" s="8">
        <v>350</v>
      </c>
      <c r="D13" s="8">
        <v>480</v>
      </c>
      <c r="G13" t="b">
        <f>SUM(G8:G10)=SUM(C13:D13)</f>
        <v>1</v>
      </c>
      <c r="I13" s="19" t="s">
        <v>28</v>
      </c>
      <c r="J13" s="19" t="s">
        <v>29</v>
      </c>
    </row>
    <row r="14" spans="1:10" x14ac:dyDescent="0.2">
      <c r="B14" s="3"/>
      <c r="I14" s="19" t="s">
        <v>30</v>
      </c>
      <c r="J14" s="19" t="s">
        <v>31</v>
      </c>
    </row>
    <row r="15" spans="1:10" x14ac:dyDescent="0.2">
      <c r="B15" s="3"/>
      <c r="C15" s="4"/>
      <c r="D15" s="4"/>
    </row>
    <row r="16" spans="1:10" x14ac:dyDescent="0.2">
      <c r="B16" s="3"/>
    </row>
    <row r="17" spans="1:4" x14ac:dyDescent="0.2">
      <c r="B17" s="3"/>
      <c r="C17" s="4"/>
      <c r="D17" s="4"/>
    </row>
    <row r="18" spans="1:4" x14ac:dyDescent="0.2">
      <c r="B18" s="3"/>
    </row>
    <row r="19" spans="1:4" x14ac:dyDescent="0.2">
      <c r="B19" s="3"/>
      <c r="C19" s="4"/>
      <c r="D19" s="4"/>
    </row>
    <row r="20" spans="1:4" x14ac:dyDescent="0.2">
      <c r="B20" s="3"/>
    </row>
    <row r="21" spans="1:4" x14ac:dyDescent="0.2">
      <c r="A21" t="s">
        <v>10</v>
      </c>
      <c r="B21" t="s">
        <v>13</v>
      </c>
    </row>
    <row r="22" spans="1:4" x14ac:dyDescent="0.2">
      <c r="A22" t="s">
        <v>11</v>
      </c>
      <c r="B22" t="s">
        <v>14</v>
      </c>
    </row>
    <row r="24" spans="1:4" x14ac:dyDescent="0.2">
      <c r="A24" t="s">
        <v>15</v>
      </c>
      <c r="B24" t="s">
        <v>18</v>
      </c>
    </row>
    <row r="25" spans="1:4" x14ac:dyDescent="0.2">
      <c r="A25" t="s">
        <v>17</v>
      </c>
      <c r="B25" t="s">
        <v>36</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441D5-8C05-004B-AA0B-24DEC4453CFF}">
  <dimension ref="A1"/>
  <sheetViews>
    <sheetView zoomScale="217" zoomScaleNormal="217" workbookViewId="0"/>
  </sheetViews>
  <sheetFormatPr baseColWidth="10" defaultColWidth="11" defaultRowHeight="16"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39FA-CF9E-4B59-94E3-A903A455C19D}">
  <dimension ref="A1:J27"/>
  <sheetViews>
    <sheetView zoomScale="154" zoomScaleNormal="154" workbookViewId="0">
      <selection activeCell="C17" sqref="C17"/>
    </sheetView>
  </sheetViews>
  <sheetFormatPr baseColWidth="10" defaultColWidth="11" defaultRowHeight="16" x14ac:dyDescent="0.2"/>
  <cols>
    <col min="1" max="1" width="5.1640625" customWidth="1"/>
    <col min="6" max="6" width="2.1640625" bestFit="1" customWidth="1"/>
    <col min="8" max="8" width="1.83203125" customWidth="1"/>
    <col min="9" max="9" width="24.6640625" customWidth="1"/>
  </cols>
  <sheetData>
    <row r="1" spans="1:10" x14ac:dyDescent="0.2">
      <c r="A1" t="s">
        <v>21</v>
      </c>
      <c r="G1" s="1"/>
      <c r="I1" s="1"/>
    </row>
    <row r="2" spans="1:10" x14ac:dyDescent="0.2">
      <c r="B2" s="3"/>
      <c r="C2" s="4" t="s">
        <v>5</v>
      </c>
      <c r="D2" s="4" t="s">
        <v>22</v>
      </c>
      <c r="E2" s="4" t="s">
        <v>4</v>
      </c>
      <c r="I2" s="1"/>
    </row>
    <row r="3" spans="1:10" x14ac:dyDescent="0.2">
      <c r="B3" s="3" t="s">
        <v>1</v>
      </c>
      <c r="C3" s="14">
        <v>31</v>
      </c>
      <c r="D3" s="14">
        <v>41</v>
      </c>
      <c r="E3" s="5">
        <f>SUMPRODUCT(C3:D5,C8:D10)</f>
        <v>30830</v>
      </c>
      <c r="F3" s="6"/>
      <c r="G3" s="6"/>
      <c r="H3" s="2"/>
      <c r="I3" s="1"/>
    </row>
    <row r="4" spans="1:10" x14ac:dyDescent="0.2">
      <c r="B4" s="3" t="s">
        <v>2</v>
      </c>
      <c r="C4" s="14">
        <v>41</v>
      </c>
      <c r="D4" s="14">
        <v>41</v>
      </c>
      <c r="E4" s="6"/>
      <c r="F4" s="6"/>
      <c r="G4" s="6"/>
      <c r="H4" s="2"/>
      <c r="I4" s="2"/>
      <c r="J4" s="2"/>
    </row>
    <row r="5" spans="1:10" x14ac:dyDescent="0.2">
      <c r="B5" s="11" t="s">
        <v>3</v>
      </c>
      <c r="C5" s="13">
        <v>51</v>
      </c>
      <c r="D5" s="15">
        <v>41</v>
      </c>
      <c r="E5" s="6"/>
      <c r="F5" s="6"/>
      <c r="G5" s="6"/>
      <c r="H5" s="2"/>
      <c r="I5" s="2"/>
      <c r="J5" s="2"/>
    </row>
    <row r="6" spans="1:10" x14ac:dyDescent="0.2">
      <c r="B6" s="3"/>
      <c r="C6" s="12" t="s">
        <v>23</v>
      </c>
      <c r="D6" s="6"/>
      <c r="E6" s="6"/>
      <c r="F6" s="6"/>
      <c r="G6" s="6"/>
      <c r="I6" s="2"/>
      <c r="J6" s="2"/>
    </row>
    <row r="7" spans="1:10" x14ac:dyDescent="0.2">
      <c r="B7" s="3"/>
      <c r="C7" s="4" t="s">
        <v>5</v>
      </c>
      <c r="D7" s="4" t="s">
        <v>22</v>
      </c>
      <c r="E7" s="6"/>
      <c r="F7" s="6"/>
      <c r="G7" s="10" t="s">
        <v>8</v>
      </c>
    </row>
    <row r="8" spans="1:10" x14ac:dyDescent="0.2">
      <c r="B8" s="3" t="s">
        <v>1</v>
      </c>
      <c r="C8" s="7">
        <v>320</v>
      </c>
      <c r="D8" s="7">
        <v>280</v>
      </c>
      <c r="E8" s="6">
        <f>SUM(C8:D8)</f>
        <v>600</v>
      </c>
      <c r="F8" s="6" t="s">
        <v>6</v>
      </c>
      <c r="G8" s="8">
        <v>600</v>
      </c>
    </row>
    <row r="9" spans="1:10" x14ac:dyDescent="0.2">
      <c r="B9" s="3" t="s">
        <v>2</v>
      </c>
      <c r="C9" s="7">
        <v>30</v>
      </c>
      <c r="D9" s="7">
        <v>120</v>
      </c>
      <c r="E9" s="6">
        <f>SUM(C9:D9)</f>
        <v>150</v>
      </c>
      <c r="F9" s="6" t="s">
        <v>6</v>
      </c>
      <c r="G9" s="8">
        <v>150</v>
      </c>
      <c r="I9" s="1"/>
    </row>
    <row r="10" spans="1:10" x14ac:dyDescent="0.2">
      <c r="B10" s="3" t="s">
        <v>3</v>
      </c>
      <c r="C10" s="7">
        <v>0</v>
      </c>
      <c r="D10" s="7">
        <v>80</v>
      </c>
      <c r="E10" s="6">
        <f>SUM(C10:D10)</f>
        <v>80</v>
      </c>
      <c r="F10" s="6"/>
      <c r="G10" s="8">
        <v>80</v>
      </c>
      <c r="I10" s="1"/>
    </row>
    <row r="11" spans="1:10" s="16" customFormat="1" x14ac:dyDescent="0.2">
      <c r="B11" s="17"/>
      <c r="C11" s="18">
        <f>SUM(C8:C10)</f>
        <v>350</v>
      </c>
      <c r="D11" s="18">
        <f>SUM(D8:D10)</f>
        <v>480</v>
      </c>
      <c r="E11" s="18"/>
      <c r="F11" s="18"/>
      <c r="G11" s="18"/>
      <c r="I11" s="1"/>
      <c r="J11"/>
    </row>
    <row r="12" spans="1:10" x14ac:dyDescent="0.2">
      <c r="B12" s="3"/>
      <c r="C12" s="6" t="s">
        <v>6</v>
      </c>
      <c r="D12" s="6" t="s">
        <v>6</v>
      </c>
      <c r="I12" s="19"/>
      <c r="J12" s="19"/>
    </row>
    <row r="13" spans="1:10" x14ac:dyDescent="0.2">
      <c r="B13" s="3" t="s">
        <v>7</v>
      </c>
      <c r="C13" s="8">
        <v>350</v>
      </c>
      <c r="D13" s="8">
        <v>480</v>
      </c>
      <c r="G13" t="b">
        <f>SUM(G8:G10)=SUM(C13:D13)</f>
        <v>1</v>
      </c>
      <c r="I13" s="19"/>
      <c r="J13" s="19"/>
    </row>
    <row r="14" spans="1:10" x14ac:dyDescent="0.2">
      <c r="B14" s="3"/>
      <c r="I14" s="19"/>
      <c r="J14" s="19"/>
    </row>
    <row r="15" spans="1:10" x14ac:dyDescent="0.2">
      <c r="B15" s="3" t="s">
        <v>9</v>
      </c>
      <c r="C15" s="4" t="s">
        <v>5</v>
      </c>
      <c r="D15" s="4" t="s">
        <v>22</v>
      </c>
    </row>
    <row r="16" spans="1:10" x14ac:dyDescent="0.2">
      <c r="B16" s="3" t="s">
        <v>1</v>
      </c>
      <c r="C16" s="8">
        <v>320</v>
      </c>
      <c r="D16" s="9">
        <f>SUM($G$8:$G$10)</f>
        <v>830</v>
      </c>
    </row>
    <row r="17" spans="2:4" x14ac:dyDescent="0.2">
      <c r="B17" s="3" t="s">
        <v>2</v>
      </c>
      <c r="C17" s="9">
        <f t="shared" ref="C17:D18" si="0">SUM($G$8:$G$10)</f>
        <v>830</v>
      </c>
      <c r="D17" s="8">
        <v>120</v>
      </c>
    </row>
    <row r="18" spans="2:4" x14ac:dyDescent="0.2">
      <c r="B18" s="3" t="s">
        <v>3</v>
      </c>
      <c r="C18" s="9">
        <f t="shared" si="0"/>
        <v>830</v>
      </c>
      <c r="D18" s="9">
        <f t="shared" si="0"/>
        <v>830</v>
      </c>
    </row>
    <row r="19" spans="2:4" x14ac:dyDescent="0.2">
      <c r="B19" s="3"/>
      <c r="C19" s="4"/>
      <c r="D19" s="4"/>
    </row>
    <row r="20" spans="2:4" x14ac:dyDescent="0.2">
      <c r="B20" s="3" t="s">
        <v>10</v>
      </c>
      <c r="C20" t="s">
        <v>32</v>
      </c>
    </row>
    <row r="21" spans="2:4" x14ac:dyDescent="0.2">
      <c r="B21" s="3" t="s">
        <v>11</v>
      </c>
      <c r="C21" t="s">
        <v>12</v>
      </c>
    </row>
    <row r="23" spans="2:4" x14ac:dyDescent="0.2">
      <c r="B23" s="3" t="s">
        <v>15</v>
      </c>
      <c r="C23" t="s">
        <v>16</v>
      </c>
    </row>
    <row r="24" spans="2:4" x14ac:dyDescent="0.2">
      <c r="B24" s="3" t="s">
        <v>17</v>
      </c>
      <c r="C24" t="s">
        <v>33</v>
      </c>
    </row>
    <row r="26" spans="2:4" x14ac:dyDescent="0.2">
      <c r="B26" s="3" t="s">
        <v>19</v>
      </c>
      <c r="C26" t="s">
        <v>34</v>
      </c>
    </row>
    <row r="27" spans="2:4" x14ac:dyDescent="0.2">
      <c r="B27" s="3" t="s">
        <v>20</v>
      </c>
      <c r="C27" t="s">
        <v>35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Author</vt:lpstr>
      <vt:lpstr>Problem_1</vt:lpstr>
      <vt:lpstr>Base_1</vt:lpstr>
      <vt:lpstr>Problem_2</vt:lpstr>
      <vt:lpstr>Base_2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2020-02-25T20:09:00Z</dcterms:created>
  <dcterms:modified xsi:type="dcterms:W3CDTF">2020-03-02T02:25:05Z</dcterms:modified>
</cp:coreProperties>
</file>