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2_NonLinear/"/>
    </mc:Choice>
  </mc:AlternateContent>
  <xr:revisionPtr revIDLastSave="0" documentId="13_ncr:1_{FCD716D1-7AD5-9C4D-BABB-8C1B8BAB4F75}" xr6:coauthVersionLast="45" xr6:coauthVersionMax="45" xr10:uidLastSave="{00000000-0000-0000-0000-000000000000}"/>
  <bookViews>
    <workbookView xWindow="80" yWindow="1100" windowWidth="31780" windowHeight="18560" activeTab="5" xr2:uid="{5F676AC7-A13B-AB42-A588-3E89E1D3E02D}"/>
  </bookViews>
  <sheets>
    <sheet name="Notes" sheetId="9" r:id="rId1"/>
    <sheet name="Quad3_Plants_3Plants" sheetId="20" r:id="rId2"/>
    <sheet name="NonLinear Formula" sheetId="21" r:id="rId3"/>
    <sheet name="Trendlines" sheetId="22" r:id="rId4"/>
    <sheet name="Trendlines 2" sheetId="23" r:id="rId5"/>
    <sheet name="Trendlines Formula" sheetId="24" r:id="rId6"/>
    <sheet name="Trendlines Formula 2" sheetId="26" r:id="rId7"/>
    <sheet name="Trendlines Formula Done" sheetId="25" r:id="rId8"/>
  </sheets>
  <definedNames>
    <definedName name="solver_adj" localSheetId="2" hidden="1">'NonLinear Formula'!$C$4</definedName>
    <definedName name="solver_adj" localSheetId="1" hidden="1">Quad3_Plants_3Plants!$B$9:$C$9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'NonLinear Formula'!$C$4</definedName>
    <definedName name="solver_lhs1" localSheetId="1" hidden="1">Quad3_Plants_3Plants!$D$6:$D$7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opt" localSheetId="2" hidden="1">'NonLinear Formula'!$C$6</definedName>
    <definedName name="solver_opt" localSheetId="1" hidden="1">Quad3_Plants_3Plants!$D$14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hs1" localSheetId="2" hidden="1">'NonLinear Formula'!$E$4</definedName>
    <definedName name="solver_rhs1" localSheetId="1" hidden="1">Quad3_Plants_3Plants!$F$6:$F$7</definedName>
    <definedName name="solver_rlx" localSheetId="2" hidden="1">1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6" l="1"/>
  <c r="D9" i="26"/>
  <c r="D8" i="26"/>
  <c r="D7" i="26"/>
  <c r="D6" i="26"/>
  <c r="D5" i="26"/>
  <c r="D4" i="26"/>
  <c r="D10" i="25"/>
  <c r="D9" i="25"/>
  <c r="D8" i="25"/>
  <c r="D7" i="25"/>
  <c r="D6" i="25"/>
  <c r="D5" i="25"/>
  <c r="D4" i="25"/>
  <c r="B12" i="21" l="1"/>
  <c r="C12" i="21" s="1"/>
  <c r="B11" i="21"/>
  <c r="C11" i="21" s="1"/>
  <c r="B10" i="21"/>
  <c r="C10" i="21" s="1"/>
  <c r="B9" i="21"/>
  <c r="C9" i="21" s="1"/>
  <c r="B8" i="21"/>
  <c r="F13" i="21" l="1"/>
  <c r="C8" i="21"/>
  <c r="C13" i="21" s="1"/>
  <c r="C6" i="21" s="1"/>
  <c r="C13" i="20"/>
  <c r="B13" i="20"/>
  <c r="D13" i="20" s="1"/>
  <c r="D7" i="20" l="1"/>
  <c r="D6" i="20"/>
  <c r="D4" i="20"/>
  <c r="D14" i="20" s="1"/>
</calcChain>
</file>

<file path=xl/sharedStrings.xml><?xml version="1.0" encoding="utf-8"?>
<sst xmlns="http://schemas.openxmlformats.org/spreadsheetml/2006/main" count="63" uniqueCount="40">
  <si>
    <t>Produce</t>
  </si>
  <si>
    <t>Terms:</t>
  </si>
  <si>
    <t>Goal: </t>
  </si>
  <si>
    <t>Maximize Profit</t>
  </si>
  <si>
    <t>Decision: </t>
  </si>
  <si>
    <t>How many to produce?</t>
  </si>
  <si>
    <t>Nachtfliegen Enterprises Produces a Quadcopter</t>
  </si>
  <si>
    <t>Setting:</t>
  </si>
  <si>
    <t>Challenge:</t>
  </si>
  <si>
    <t>How to optimize something?</t>
  </si>
  <si>
    <t>Tools:</t>
  </si>
  <si>
    <t>QuadOne</t>
  </si>
  <si>
    <t>QuadTwo</t>
  </si>
  <si>
    <t>&lt;=</t>
  </si>
  <si>
    <t>Hours</t>
  </si>
  <si>
    <t>Plant 1</t>
  </si>
  <si>
    <t>Plant 2</t>
  </si>
  <si>
    <t>Minimize Cost</t>
  </si>
  <si>
    <t>Nonlinear</t>
  </si>
  <si>
    <t>Nonproportional</t>
  </si>
  <si>
    <t>Antiviral ducting</t>
  </si>
  <si>
    <t>0.2 * Quad ^ 2</t>
  </si>
  <si>
    <t>0.35 * Quad ^ 2</t>
  </si>
  <si>
    <t>Extra Fee</t>
  </si>
  <si>
    <r>
      <rPr>
        <b/>
        <sz val="12"/>
        <color theme="1"/>
        <rFont val="Calibri"/>
        <family val="2"/>
        <scheme val="minor"/>
      </rPr>
      <t>Gross</t>
    </r>
    <r>
      <rPr>
        <sz val="12"/>
        <color theme="1"/>
        <rFont val="Calibri"/>
        <family val="2"/>
        <scheme val="minor"/>
      </rPr>
      <t xml:space="preserve"> Profit</t>
    </r>
  </si>
  <si>
    <r>
      <rPr>
        <b/>
        <sz val="12"/>
        <color theme="1"/>
        <rFont val="Calibri"/>
        <family val="2"/>
        <scheme val="minor"/>
      </rPr>
      <t>Net</t>
    </r>
    <r>
      <rPr>
        <sz val="12"/>
        <color theme="1"/>
        <rFont val="Calibri"/>
        <family val="2"/>
        <scheme val="minor"/>
      </rPr>
      <t xml:space="preserve"> Profit</t>
    </r>
  </si>
  <si>
    <t>x =</t>
  </si>
  <si>
    <t xml:space="preserve">&lt;= </t>
  </si>
  <si>
    <t>0.5 x^5 -  6 x^4 + 24.5.x^3 -39 x^2. +20x</t>
  </si>
  <si>
    <t>=B12 * (B9 ^ 2)</t>
  </si>
  <si>
    <t>Starting at</t>
  </si>
  <si>
    <t>produces…</t>
  </si>
  <si>
    <t>Quadcopters</t>
  </si>
  <si>
    <t>Happiness</t>
  </si>
  <si>
    <t>Nachfliegen_08_Nonlinear</t>
  </si>
  <si>
    <t>Formula Predicts…</t>
  </si>
  <si>
    <t>y = 0.0143 x 2 - 0.8029 x + 16.343</t>
  </si>
  <si>
    <t>=((B4*B4) * 0.0143) + (- 0.8029 * B4) + 16.343</t>
  </si>
  <si>
    <t>Maths people:</t>
  </si>
  <si>
    <t>Excel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</si>
</sst>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6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4" borderId="0" xfId="1" applyFont="1" applyFill="1" applyAlignment="1">
      <alignment horizontal="center"/>
    </xf>
    <xf numFmtId="44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44" fontId="0" fillId="4" borderId="0" xfId="1" applyFont="1" applyFill="1"/>
    <xf numFmtId="44" fontId="0" fillId="4" borderId="0" xfId="0" applyNumberForma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Trendlines!$C$3</c:f>
              <c:strCache>
                <c:ptCount val="1"/>
                <c:pt idx="0">
                  <c:v>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Trendlines!$B$4:$B$8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Trendlines!$C$4:$C$8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0-7C48-88B0-4859EBE5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98912"/>
        <c:axId val="807446832"/>
      </c:scatterChart>
      <c:valAx>
        <c:axId val="8078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6832"/>
        <c:crosses val="autoZero"/>
        <c:crossBetween val="midCat"/>
      </c:valAx>
      <c:valAx>
        <c:axId val="807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'Trendlines 2'!$C$3</c:f>
              <c:strCache>
                <c:ptCount val="1"/>
                <c:pt idx="0">
                  <c:v>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'Trendlines 2'!$B$4:$B$8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'Trendlines 2'!$C$4:$C$8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E-CD4F-B2D4-8C2FC713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98912"/>
        <c:axId val="807446832"/>
      </c:scatterChart>
      <c:valAx>
        <c:axId val="8078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6832"/>
        <c:crosses val="autoZero"/>
        <c:crossBetween val="midCat"/>
      </c:valAx>
      <c:valAx>
        <c:axId val="807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'Trendlines Formula'!$C$3</c:f>
              <c:strCache>
                <c:ptCount val="1"/>
                <c:pt idx="0">
                  <c:v>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'Trendlines Formula'!$B$4:$B$8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'Trendlines Formula'!$C$4:$C$8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0-4140-A85A-5BAB765D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98912"/>
        <c:axId val="807446832"/>
      </c:scatterChart>
      <c:valAx>
        <c:axId val="8078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6832"/>
        <c:crosses val="autoZero"/>
        <c:crossBetween val="midCat"/>
      </c:valAx>
      <c:valAx>
        <c:axId val="807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'Trendlines Formula 2'!$C$3</c:f>
              <c:strCache>
                <c:ptCount val="1"/>
                <c:pt idx="0">
                  <c:v>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'Trendlines Formula 2'!$B$4:$B$8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'Trendlines Formula 2'!$C$4:$C$8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0-624F-A108-0D447CD7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98912"/>
        <c:axId val="807446832"/>
      </c:scatterChart>
      <c:valAx>
        <c:axId val="8078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6832"/>
        <c:crosses val="autoZero"/>
        <c:crossBetween val="midCat"/>
      </c:valAx>
      <c:valAx>
        <c:axId val="807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'Trendlines Formula Done'!$C$3</c:f>
              <c:strCache>
                <c:ptCount val="1"/>
                <c:pt idx="0">
                  <c:v>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'Trendlines Formula Done'!$B$4:$B$8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'Trendlines Formula Done'!$C$4:$C$8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134B-9F4D-B4FB6AE8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98912"/>
        <c:axId val="807446832"/>
      </c:scatterChart>
      <c:valAx>
        <c:axId val="8078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6832"/>
        <c:crosses val="autoZero"/>
        <c:crossBetween val="midCat"/>
      </c:valAx>
      <c:valAx>
        <c:axId val="807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'Trendlines Formula Done'!$D$3</c:f>
              <c:strCache>
                <c:ptCount val="1"/>
                <c:pt idx="0">
                  <c:v>Formula Predicts…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'Trendlines Formula Done'!$B$4:$B$10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'Trendlines Formula Done'!$D$4:$D$10</c:f>
              <c:numCache>
                <c:formatCode>General</c:formatCode>
                <c:ptCount val="7"/>
                <c:pt idx="0">
                  <c:v>5.1260000000000012</c:v>
                </c:pt>
                <c:pt idx="1">
                  <c:v>5.7590000000000039</c:v>
                </c:pt>
                <c:pt idx="2">
                  <c:v>7.1069999999999993</c:v>
                </c:pt>
                <c:pt idx="3">
                  <c:v>9.1700000000000017</c:v>
                </c:pt>
                <c:pt idx="4">
                  <c:v>11.948000000000004</c:v>
                </c:pt>
                <c:pt idx="5">
                  <c:v>15.441000000000006</c:v>
                </c:pt>
                <c:pt idx="6">
                  <c:v>19.649000000000004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7D40-9786-07C56548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6608"/>
        <c:axId val="709577616"/>
      </c:scatterChart>
      <c:valAx>
        <c:axId val="3195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7616"/>
        <c:crosses val="autoZero"/>
        <c:crossBetween val="midCat"/>
      </c:valAx>
      <c:valAx>
        <c:axId val="709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127001</xdr:colOff>
      <xdr:row>0</xdr:row>
      <xdr:rowOff>103910</xdr:rowOff>
    </xdr:from>
    <xdr:to>
      <xdr:col>6</xdr:col>
      <xdr:colOff>404093</xdr:colOff>
      <xdr:row>9</xdr:row>
      <xdr:rowOff>72736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2EE96-8107-F048-9DE1-EFA195A6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103909</xdr:colOff>
      <xdr:row>1</xdr:row>
      <xdr:rowOff>63500</xdr:rowOff>
    </xdr:from>
    <xdr:to>
      <xdr:col>6</xdr:col>
      <xdr:colOff>381001</xdr:colOff>
      <xdr:row>10</xdr:row>
      <xdr:rowOff>32325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9CAD7-F1A0-7D44-8C12-4F015C1DF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0</xdr:row>
      <xdr:rowOff>126999</xdr:rowOff>
    </xdr:from>
    <xdr:to>
      <xdr:col>8</xdr:col>
      <xdr:colOff>721591</xdr:colOff>
      <xdr:row>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60FA8-2647-6B45-B602-320A52BD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0</xdr:row>
      <xdr:rowOff>126999</xdr:rowOff>
    </xdr:from>
    <xdr:to>
      <xdr:col>8</xdr:col>
      <xdr:colOff>721591</xdr:colOff>
      <xdr:row>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BD17F-6E0C-8A49-9585-A956669C4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0</xdr:row>
      <xdr:rowOff>126999</xdr:rowOff>
    </xdr:from>
    <xdr:to>
      <xdr:col>8</xdr:col>
      <xdr:colOff>721591</xdr:colOff>
      <xdr:row>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BF453-8D1B-D843-B2F4-C3556AEF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643659</xdr:colOff>
      <xdr:row>8</xdr:row>
      <xdr:rowOff>0</xdr:rowOff>
    </xdr:from>
    <xdr:to>
      <xdr:col>8</xdr:col>
      <xdr:colOff>715818</xdr:colOff>
      <xdr:row>17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10F2C-1284-6D40-B7EC-0F5EB1499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13"/>
  <sheetViews>
    <sheetView zoomScale="235" zoomScaleNormal="235" workbookViewId="0">
      <selection activeCell="B13" sqref="B13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8</v>
      </c>
      <c r="B1" t="s">
        <v>9</v>
      </c>
    </row>
    <row r="3" spans="1:2" x14ac:dyDescent="0.2">
      <c r="A3" t="s">
        <v>7</v>
      </c>
      <c r="B3" t="s">
        <v>6</v>
      </c>
    </row>
    <row r="5" spans="1:2" x14ac:dyDescent="0.2">
      <c r="A5" t="s">
        <v>1</v>
      </c>
      <c r="B5" t="s">
        <v>18</v>
      </c>
    </row>
    <row r="6" spans="1:2" x14ac:dyDescent="0.2">
      <c r="B6" t="s">
        <v>19</v>
      </c>
    </row>
    <row r="8" spans="1:2" x14ac:dyDescent="0.2">
      <c r="A8" t="s">
        <v>2</v>
      </c>
      <c r="B8" t="s">
        <v>3</v>
      </c>
    </row>
    <row r="9" spans="1:2" x14ac:dyDescent="0.2">
      <c r="B9" t="s">
        <v>17</v>
      </c>
    </row>
    <row r="11" spans="1:2" x14ac:dyDescent="0.2">
      <c r="A11" t="s">
        <v>4</v>
      </c>
      <c r="B11" t="s">
        <v>5</v>
      </c>
    </row>
    <row r="13" spans="1:2" x14ac:dyDescent="0.2">
      <c r="A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BF7D-CA5A-954C-A025-2B2320027208}">
  <dimension ref="A1:G31"/>
  <sheetViews>
    <sheetView zoomScale="195" zoomScaleNormal="195" workbookViewId="0"/>
  </sheetViews>
  <sheetFormatPr baseColWidth="10" defaultRowHeight="16" x14ac:dyDescent="0.2"/>
  <cols>
    <col min="1" max="1" width="17.6640625" customWidth="1"/>
    <col min="2" max="2" width="13" customWidth="1"/>
    <col min="3" max="3" width="11.1640625" customWidth="1"/>
    <col min="4" max="4" width="11" customWidth="1"/>
    <col min="5" max="5" width="4" customWidth="1"/>
    <col min="6" max="6" width="5.83203125" customWidth="1"/>
    <col min="7" max="7" width="4" customWidth="1"/>
    <col min="9" max="9" width="7.6640625" customWidth="1"/>
    <col min="10" max="11" width="7.1640625" customWidth="1"/>
  </cols>
  <sheetData>
    <row r="1" spans="1:7" x14ac:dyDescent="0.2">
      <c r="A1" t="s">
        <v>34</v>
      </c>
    </row>
    <row r="2" spans="1:7" x14ac:dyDescent="0.2">
      <c r="A2" s="2"/>
      <c r="D2" s="6"/>
    </row>
    <row r="3" spans="1:7" x14ac:dyDescent="0.2">
      <c r="B3" s="6" t="s">
        <v>11</v>
      </c>
      <c r="C3" t="s">
        <v>12</v>
      </c>
      <c r="D3" s="6"/>
      <c r="E3" s="6"/>
    </row>
    <row r="4" spans="1:7" x14ac:dyDescent="0.2">
      <c r="A4" s="1" t="s">
        <v>24</v>
      </c>
      <c r="B4" s="3">
        <v>26</v>
      </c>
      <c r="C4" s="3">
        <v>30</v>
      </c>
      <c r="D4" s="7">
        <f>SUMPRODUCT(B4:C4,$B$9:$C$9)</f>
        <v>127.5</v>
      </c>
      <c r="F4" t="s">
        <v>24</v>
      </c>
    </row>
    <row r="5" spans="1:7" x14ac:dyDescent="0.2">
      <c r="A5" s="1"/>
      <c r="B5" s="15" t="s">
        <v>14</v>
      </c>
      <c r="C5" s="15"/>
      <c r="D5" s="6"/>
      <c r="E5" s="6"/>
    </row>
    <row r="6" spans="1:7" x14ac:dyDescent="0.2">
      <c r="A6" s="1" t="s">
        <v>15</v>
      </c>
      <c r="B6" s="5">
        <v>3</v>
      </c>
      <c r="C6" s="5">
        <v>5</v>
      </c>
      <c r="D6" s="6">
        <f>SUMPRODUCT(B6:C6,$B$9:$C$9)</f>
        <v>21.25</v>
      </c>
      <c r="E6" s="6" t="s">
        <v>13</v>
      </c>
      <c r="F6" s="5">
        <v>24</v>
      </c>
    </row>
    <row r="7" spans="1:7" x14ac:dyDescent="0.2">
      <c r="A7" s="1" t="s">
        <v>16</v>
      </c>
      <c r="B7" s="5">
        <v>10</v>
      </c>
      <c r="C7" s="5">
        <v>8</v>
      </c>
      <c r="D7" s="6">
        <f>SUMPRODUCT(B7:C7,$B$9:$C$9)</f>
        <v>34</v>
      </c>
      <c r="E7" s="6" t="s">
        <v>13</v>
      </c>
      <c r="F7" s="5">
        <v>34</v>
      </c>
      <c r="G7" s="1"/>
    </row>
    <row r="8" spans="1:7" x14ac:dyDescent="0.2">
      <c r="A8" s="1"/>
      <c r="B8" s="6"/>
      <c r="D8" s="6"/>
      <c r="E8" s="6"/>
    </row>
    <row r="9" spans="1:7" x14ac:dyDescent="0.2">
      <c r="A9" s="1" t="s">
        <v>0</v>
      </c>
      <c r="B9" s="4">
        <v>0</v>
      </c>
      <c r="C9" s="4">
        <v>4.25</v>
      </c>
      <c r="D9" s="6"/>
      <c r="E9" s="6"/>
    </row>
    <row r="10" spans="1:7" x14ac:dyDescent="0.2">
      <c r="D10" s="6"/>
    </row>
    <row r="11" spans="1:7" x14ac:dyDescent="0.2">
      <c r="A11" s="1" t="s">
        <v>20</v>
      </c>
      <c r="B11" t="s">
        <v>21</v>
      </c>
      <c r="C11" t="s">
        <v>22</v>
      </c>
      <c r="D11" s="6"/>
    </row>
    <row r="12" spans="1:7" x14ac:dyDescent="0.2">
      <c r="A12" s="1"/>
      <c r="B12">
        <v>0.2</v>
      </c>
      <c r="C12">
        <v>0.35</v>
      </c>
      <c r="D12" s="6"/>
    </row>
    <row r="13" spans="1:7" x14ac:dyDescent="0.2">
      <c r="A13" s="1" t="s">
        <v>23</v>
      </c>
      <c r="B13">
        <f>B12 * (B9 ^ 2)</f>
        <v>0</v>
      </c>
      <c r="C13">
        <f>C12 * (C9 ^ 2)</f>
        <v>6.3218749999999995</v>
      </c>
      <c r="D13" s="7">
        <f>SUM(B13:C13)</f>
        <v>6.3218749999999995</v>
      </c>
      <c r="F13" t="s">
        <v>23</v>
      </c>
    </row>
    <row r="14" spans="1:7" x14ac:dyDescent="0.2">
      <c r="A14" s="1"/>
      <c r="B14" s="14" t="s">
        <v>29</v>
      </c>
      <c r="D14" s="8">
        <f>D4-D13</f>
        <v>121.17812499999999</v>
      </c>
      <c r="F14" t="s">
        <v>25</v>
      </c>
    </row>
    <row r="15" spans="1:7" x14ac:dyDescent="0.2">
      <c r="A15" s="1"/>
    </row>
    <row r="16" spans="1:7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</sheetData>
  <mergeCells count="1">
    <mergeCell ref="B5:C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F948-D146-A548-BA4D-95ED74315D15}">
  <dimension ref="A1:H13"/>
  <sheetViews>
    <sheetView zoomScale="285" zoomScaleNormal="285" workbookViewId="0"/>
  </sheetViews>
  <sheetFormatPr baseColWidth="10" defaultRowHeight="16" x14ac:dyDescent="0.2"/>
  <cols>
    <col min="4" max="4" width="3.6640625" bestFit="1" customWidth="1"/>
    <col min="5" max="5" width="2.1640625" bestFit="1" customWidth="1"/>
    <col min="6" max="6" width="11" customWidth="1"/>
    <col min="7" max="7" width="9.83203125" customWidth="1"/>
    <col min="9" max="9" width="9.1640625" customWidth="1"/>
  </cols>
  <sheetData>
    <row r="1" spans="1:8" x14ac:dyDescent="0.2">
      <c r="A1" t="s">
        <v>34</v>
      </c>
    </row>
    <row r="2" spans="1:8" x14ac:dyDescent="0.2">
      <c r="F2" s="11" t="s">
        <v>30</v>
      </c>
    </row>
    <row r="3" spans="1:8" x14ac:dyDescent="0.2">
      <c r="F3">
        <v>0</v>
      </c>
      <c r="G3" t="s">
        <v>31</v>
      </c>
      <c r="H3">
        <v>0.37101279643003771</v>
      </c>
    </row>
    <row r="4" spans="1:8" x14ac:dyDescent="0.2">
      <c r="B4" s="11" t="s">
        <v>26</v>
      </c>
      <c r="C4" s="10">
        <v>5</v>
      </c>
      <c r="D4" t="s">
        <v>27</v>
      </c>
      <c r="E4">
        <v>5</v>
      </c>
      <c r="F4">
        <v>3</v>
      </c>
      <c r="G4" t="s">
        <v>31</v>
      </c>
      <c r="H4">
        <v>3.1262145749987833</v>
      </c>
    </row>
    <row r="5" spans="1:8" x14ac:dyDescent="0.2">
      <c r="F5">
        <v>5</v>
      </c>
      <c r="G5" t="s">
        <v>31</v>
      </c>
      <c r="H5">
        <v>5</v>
      </c>
    </row>
    <row r="6" spans="1:8" x14ac:dyDescent="0.2">
      <c r="C6" s="13">
        <f>C13</f>
        <v>0</v>
      </c>
    </row>
    <row r="7" spans="1:8" x14ac:dyDescent="0.2">
      <c r="B7" t="s">
        <v>28</v>
      </c>
    </row>
    <row r="8" spans="1:8" x14ac:dyDescent="0.2">
      <c r="A8">
        <v>0.5</v>
      </c>
      <c r="B8">
        <f>C4 * C4 *C4 *C4 *C4</f>
        <v>3125</v>
      </c>
      <c r="C8">
        <f>B8*A8</f>
        <v>1562.5</v>
      </c>
    </row>
    <row r="9" spans="1:8" x14ac:dyDescent="0.2">
      <c r="A9">
        <v>-6</v>
      </c>
      <c r="B9">
        <f>C4^ 4</f>
        <v>625</v>
      </c>
      <c r="C9">
        <f t="shared" ref="C9:C12" si="0">B9*A9</f>
        <v>-3750</v>
      </c>
    </row>
    <row r="10" spans="1:8" x14ac:dyDescent="0.2">
      <c r="A10">
        <v>24.5</v>
      </c>
      <c r="B10">
        <f>C4^3</f>
        <v>125</v>
      </c>
      <c r="C10">
        <f t="shared" si="0"/>
        <v>3062.5</v>
      </c>
    </row>
    <row r="11" spans="1:8" x14ac:dyDescent="0.2">
      <c r="A11">
        <v>-39</v>
      </c>
      <c r="B11">
        <f>C4^2</f>
        <v>25</v>
      </c>
      <c r="C11">
        <f t="shared" si="0"/>
        <v>-975</v>
      </c>
    </row>
    <row r="12" spans="1:8" x14ac:dyDescent="0.2">
      <c r="A12">
        <v>20</v>
      </c>
      <c r="B12">
        <f>C4</f>
        <v>5</v>
      </c>
      <c r="C12">
        <f t="shared" si="0"/>
        <v>100</v>
      </c>
    </row>
    <row r="13" spans="1:8" x14ac:dyDescent="0.2">
      <c r="C13" s="12">
        <f>SUM(C8:C12)</f>
        <v>0</v>
      </c>
      <c r="F13">
        <f>SUMPRODUCT(A8:A12,B8:B12)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C164-171B-794B-80E5-0D9706CCD08C}">
  <dimension ref="A1:C8"/>
  <sheetViews>
    <sheetView zoomScale="220" zoomScaleNormal="220" workbookViewId="0">
      <selection activeCell="D14" sqref="D14"/>
    </sheetView>
  </sheetViews>
  <sheetFormatPr baseColWidth="10" defaultRowHeight="16" x14ac:dyDescent="0.2"/>
  <cols>
    <col min="1" max="1" width="7.5" customWidth="1"/>
  </cols>
  <sheetData>
    <row r="1" spans="1:3" x14ac:dyDescent="0.2">
      <c r="A1" t="s">
        <v>34</v>
      </c>
    </row>
    <row r="3" spans="1:3" x14ac:dyDescent="0.2">
      <c r="B3" s="9" t="s">
        <v>32</v>
      </c>
      <c r="C3" s="9" t="s">
        <v>33</v>
      </c>
    </row>
    <row r="4" spans="1:3" x14ac:dyDescent="0.2">
      <c r="B4" s="9">
        <v>30</v>
      </c>
      <c r="C4" s="9">
        <v>5</v>
      </c>
    </row>
    <row r="5" spans="1:3" x14ac:dyDescent="0.2">
      <c r="B5" s="9">
        <v>35</v>
      </c>
      <c r="C5" s="9">
        <v>6</v>
      </c>
    </row>
    <row r="6" spans="1:3" x14ac:dyDescent="0.2">
      <c r="B6" s="9">
        <v>40</v>
      </c>
      <c r="C6" s="9">
        <v>7</v>
      </c>
    </row>
    <row r="7" spans="1:3" x14ac:dyDescent="0.2">
      <c r="B7" s="9">
        <v>45</v>
      </c>
      <c r="C7" s="9">
        <v>9</v>
      </c>
    </row>
    <row r="8" spans="1:3" x14ac:dyDescent="0.2">
      <c r="B8" s="9">
        <v>50</v>
      </c>
      <c r="C8" s="9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3D3C-E51C-0242-ABC9-EFAC47E2472A}">
  <dimension ref="A1:C8"/>
  <sheetViews>
    <sheetView topLeftCell="B1" zoomScale="220" zoomScaleNormal="220" workbookViewId="0">
      <selection activeCell="H14" sqref="H14"/>
    </sheetView>
  </sheetViews>
  <sheetFormatPr baseColWidth="10" defaultRowHeight="16" x14ac:dyDescent="0.2"/>
  <cols>
    <col min="1" max="1" width="7.5" customWidth="1"/>
  </cols>
  <sheetData>
    <row r="1" spans="1:3" x14ac:dyDescent="0.2">
      <c r="A1" t="s">
        <v>34</v>
      </c>
    </row>
    <row r="3" spans="1:3" x14ac:dyDescent="0.2">
      <c r="B3" s="9" t="s">
        <v>32</v>
      </c>
      <c r="C3" s="9" t="s">
        <v>33</v>
      </c>
    </row>
    <row r="4" spans="1:3" x14ac:dyDescent="0.2">
      <c r="B4" s="9">
        <v>30</v>
      </c>
      <c r="C4" s="9">
        <v>5</v>
      </c>
    </row>
    <row r="5" spans="1:3" x14ac:dyDescent="0.2">
      <c r="B5" s="9">
        <v>35</v>
      </c>
      <c r="C5" s="9">
        <v>6</v>
      </c>
    </row>
    <row r="6" spans="1:3" x14ac:dyDescent="0.2">
      <c r="B6" s="9">
        <v>40</v>
      </c>
      <c r="C6" s="9">
        <v>7</v>
      </c>
    </row>
    <row r="7" spans="1:3" x14ac:dyDescent="0.2">
      <c r="B7" s="9">
        <v>45</v>
      </c>
      <c r="C7" s="9">
        <v>9</v>
      </c>
    </row>
    <row r="8" spans="1:3" x14ac:dyDescent="0.2">
      <c r="B8" s="9">
        <v>50</v>
      </c>
      <c r="C8" s="9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E4C2-A1B8-2741-B790-80F77CCE1BCD}">
  <dimension ref="A1:D13"/>
  <sheetViews>
    <sheetView tabSelected="1" topLeftCell="B1" zoomScale="220" zoomScaleNormal="220" workbookViewId="0">
      <selection activeCell="C14" sqref="C14"/>
    </sheetView>
  </sheetViews>
  <sheetFormatPr baseColWidth="10" defaultRowHeight="16" x14ac:dyDescent="0.2"/>
  <cols>
    <col min="1" max="1" width="7.5" customWidth="1"/>
    <col min="3" max="3" width="13.83203125" customWidth="1"/>
  </cols>
  <sheetData>
    <row r="1" spans="1:4" x14ac:dyDescent="0.2">
      <c r="A1" t="s">
        <v>34</v>
      </c>
    </row>
    <row r="3" spans="1:4" ht="34" x14ac:dyDescent="0.2">
      <c r="B3" s="9" t="s">
        <v>32</v>
      </c>
      <c r="C3" s="9" t="s">
        <v>33</v>
      </c>
      <c r="D3" s="16" t="s">
        <v>35</v>
      </c>
    </row>
    <row r="4" spans="1:4" x14ac:dyDescent="0.2">
      <c r="B4" s="9">
        <v>30</v>
      </c>
      <c r="C4" s="9">
        <v>5</v>
      </c>
    </row>
    <row r="5" spans="1:4" x14ac:dyDescent="0.2">
      <c r="B5" s="9">
        <v>35</v>
      </c>
      <c r="C5" s="9">
        <v>6</v>
      </c>
    </row>
    <row r="6" spans="1:4" x14ac:dyDescent="0.2">
      <c r="B6" s="9">
        <v>40</v>
      </c>
      <c r="C6" s="9">
        <v>7</v>
      </c>
    </row>
    <row r="7" spans="1:4" x14ac:dyDescent="0.2">
      <c r="B7" s="9">
        <v>45</v>
      </c>
      <c r="C7" s="9">
        <v>9</v>
      </c>
    </row>
    <row r="8" spans="1:4" x14ac:dyDescent="0.2">
      <c r="B8" s="9">
        <v>50</v>
      </c>
      <c r="C8" s="9">
        <v>12</v>
      </c>
    </row>
    <row r="9" spans="1:4" x14ac:dyDescent="0.2">
      <c r="B9" s="9">
        <v>55</v>
      </c>
    </row>
    <row r="10" spans="1:4" x14ac:dyDescent="0.2">
      <c r="B10" s="9">
        <v>60</v>
      </c>
    </row>
    <row r="11" spans="1:4" x14ac:dyDescent="0.2">
      <c r="C11" t="s">
        <v>38</v>
      </c>
      <c r="D11" s="14" t="s">
        <v>36</v>
      </c>
    </row>
    <row r="13" spans="1:4" x14ac:dyDescent="0.2">
      <c r="C13" t="s">
        <v>39</v>
      </c>
      <c r="D13" s="14" t="s"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A400-8C5B-9541-8332-B43C6B1957DC}">
  <dimension ref="A1:D10"/>
  <sheetViews>
    <sheetView topLeftCell="B1" zoomScale="220" zoomScaleNormal="220" workbookViewId="0">
      <selection activeCell="E5" sqref="E5"/>
    </sheetView>
  </sheetViews>
  <sheetFormatPr baseColWidth="10" defaultRowHeight="16" x14ac:dyDescent="0.2"/>
  <cols>
    <col min="1" max="1" width="7.5" customWidth="1"/>
  </cols>
  <sheetData>
    <row r="1" spans="1:4" x14ac:dyDescent="0.2">
      <c r="A1" t="s">
        <v>34</v>
      </c>
    </row>
    <row r="2" spans="1:4" x14ac:dyDescent="0.2">
      <c r="D2" s="14" t="s">
        <v>36</v>
      </c>
    </row>
    <row r="3" spans="1:4" ht="34" x14ac:dyDescent="0.2">
      <c r="B3" s="9" t="s">
        <v>32</v>
      </c>
      <c r="C3" s="9" t="s">
        <v>33</v>
      </c>
      <c r="D3" s="16" t="s">
        <v>35</v>
      </c>
    </row>
    <row r="4" spans="1:4" x14ac:dyDescent="0.2">
      <c r="B4" s="9">
        <v>30</v>
      </c>
      <c r="C4" s="9">
        <v>5</v>
      </c>
      <c r="D4">
        <f>((B4*B4) * 0.0143) + (- 0.8029 * B4) + 16.343</f>
        <v>5.1260000000000012</v>
      </c>
    </row>
    <row r="5" spans="1:4" x14ac:dyDescent="0.2">
      <c r="B5" s="9">
        <v>35</v>
      </c>
      <c r="C5" s="9">
        <v>6</v>
      </c>
      <c r="D5">
        <f t="shared" ref="D5:D10" si="0">((B5*B5) * 0.0143) + (- 0.8029 * B5) + 16.343</f>
        <v>5.7590000000000039</v>
      </c>
    </row>
    <row r="6" spans="1:4" x14ac:dyDescent="0.2">
      <c r="B6" s="9">
        <v>40</v>
      </c>
      <c r="C6" s="9">
        <v>7</v>
      </c>
      <c r="D6">
        <f t="shared" si="0"/>
        <v>7.1069999999999993</v>
      </c>
    </row>
    <row r="7" spans="1:4" x14ac:dyDescent="0.2">
      <c r="B7" s="9">
        <v>45</v>
      </c>
      <c r="C7" s="9">
        <v>9</v>
      </c>
      <c r="D7">
        <f t="shared" si="0"/>
        <v>9.1700000000000017</v>
      </c>
    </row>
    <row r="8" spans="1:4" x14ac:dyDescent="0.2">
      <c r="B8" s="9">
        <v>50</v>
      </c>
      <c r="C8" s="9">
        <v>12</v>
      </c>
      <c r="D8">
        <f t="shared" si="0"/>
        <v>11.948000000000004</v>
      </c>
    </row>
    <row r="9" spans="1:4" x14ac:dyDescent="0.2">
      <c r="B9" s="9">
        <v>55</v>
      </c>
      <c r="D9">
        <f t="shared" si="0"/>
        <v>15.441000000000006</v>
      </c>
    </row>
    <row r="10" spans="1:4" x14ac:dyDescent="0.2">
      <c r="B10" s="9">
        <v>60</v>
      </c>
      <c r="D10">
        <f t="shared" si="0"/>
        <v>19.649000000000004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FBEF-95E5-A549-8E8A-3BFFA6D35FAD}">
  <dimension ref="A1:D10"/>
  <sheetViews>
    <sheetView topLeftCell="B1" zoomScale="220" zoomScaleNormal="220" workbookViewId="0">
      <selection activeCell="E5" sqref="E5"/>
    </sheetView>
  </sheetViews>
  <sheetFormatPr baseColWidth="10" defaultRowHeight="16" x14ac:dyDescent="0.2"/>
  <cols>
    <col min="1" max="1" width="7.5" customWidth="1"/>
  </cols>
  <sheetData>
    <row r="1" spans="1:4" x14ac:dyDescent="0.2">
      <c r="A1" t="s">
        <v>34</v>
      </c>
    </row>
    <row r="2" spans="1:4" x14ac:dyDescent="0.2">
      <c r="D2" s="14" t="s">
        <v>36</v>
      </c>
    </row>
    <row r="3" spans="1:4" ht="34" x14ac:dyDescent="0.2">
      <c r="B3" s="9" t="s">
        <v>32</v>
      </c>
      <c r="C3" s="9" t="s">
        <v>33</v>
      </c>
      <c r="D3" s="16" t="s">
        <v>35</v>
      </c>
    </row>
    <row r="4" spans="1:4" x14ac:dyDescent="0.2">
      <c r="B4" s="9">
        <v>30</v>
      </c>
      <c r="C4" s="9">
        <v>5</v>
      </c>
      <c r="D4">
        <f>((B4*B4) * 0.0143) + (- 0.8029 * B4) + 16.343</f>
        <v>5.1260000000000012</v>
      </c>
    </row>
    <row r="5" spans="1:4" x14ac:dyDescent="0.2">
      <c r="B5" s="9">
        <v>35</v>
      </c>
      <c r="C5" s="9">
        <v>6</v>
      </c>
      <c r="D5">
        <f t="shared" ref="D5:D10" si="0">((B5*B5) * 0.0143) + (- 0.8029 * B5) + 16.343</f>
        <v>5.7590000000000039</v>
      </c>
    </row>
    <row r="6" spans="1:4" x14ac:dyDescent="0.2">
      <c r="B6" s="9">
        <v>40</v>
      </c>
      <c r="C6" s="9">
        <v>7</v>
      </c>
      <c r="D6">
        <f t="shared" si="0"/>
        <v>7.1069999999999993</v>
      </c>
    </row>
    <row r="7" spans="1:4" x14ac:dyDescent="0.2">
      <c r="B7" s="9">
        <v>45</v>
      </c>
      <c r="C7" s="9">
        <v>9</v>
      </c>
      <c r="D7">
        <f t="shared" si="0"/>
        <v>9.1700000000000017</v>
      </c>
    </row>
    <row r="8" spans="1:4" x14ac:dyDescent="0.2">
      <c r="B8" s="9">
        <v>50</v>
      </c>
      <c r="C8" s="9">
        <v>12</v>
      </c>
      <c r="D8">
        <f t="shared" si="0"/>
        <v>11.948000000000004</v>
      </c>
    </row>
    <row r="9" spans="1:4" x14ac:dyDescent="0.2">
      <c r="B9" s="9">
        <v>55</v>
      </c>
      <c r="D9">
        <f t="shared" si="0"/>
        <v>15.441000000000006</v>
      </c>
    </row>
    <row r="10" spans="1:4" x14ac:dyDescent="0.2">
      <c r="B10" s="9">
        <v>60</v>
      </c>
      <c r="D10">
        <f t="shared" si="0"/>
        <v>19.649000000000004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Quad3_Plants_3Plants</vt:lpstr>
      <vt:lpstr>NonLinear Formula</vt:lpstr>
      <vt:lpstr>Trendlines</vt:lpstr>
      <vt:lpstr>Trendlines 2</vt:lpstr>
      <vt:lpstr>Trendlines Formula</vt:lpstr>
      <vt:lpstr>Trendlines Formula 2</vt:lpstr>
      <vt:lpstr>Trendlines Formula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2020-04-03T00:56:05Z</dcterms:modified>
</cp:coreProperties>
</file>