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codeName="ThisWorkbook" defaultThemeVersion="166925"/>
  <mc:AlternateContent xmlns:mc="http://schemas.openxmlformats.org/markup-compatibility/2006">
    <mc:Choice Requires="x15">
      <x15ac:absPath xmlns:x15ac="http://schemas.microsoft.com/office/spreadsheetml/2010/11/ac" url="/Users/bnr01a/Documents/data/ACU/20S/20S-MS/MSGit/01_Linear/"/>
    </mc:Choice>
  </mc:AlternateContent>
  <xr:revisionPtr revIDLastSave="0" documentId="13_ncr:1_{4FEA5DFA-77C8-534D-9933-936F31F6014C}" xr6:coauthVersionLast="45" xr6:coauthVersionMax="45" xr10:uidLastSave="{00000000-0000-0000-0000-000000000000}"/>
  <bookViews>
    <workbookView xWindow="0" yWindow="460" windowWidth="30220" windowHeight="18260" firstSheet="3" activeTab="13" xr2:uid="{00000000-000D-0000-FFFF-FFFF00000000}"/>
  </bookViews>
  <sheets>
    <sheet name="Notes" sheetId="1" r:id="rId1"/>
    <sheet name="Problem" sheetId="3" r:id="rId2"/>
    <sheet name="01" sheetId="2" r:id="rId3"/>
    <sheet name="01b" sheetId="18" r:id="rId4"/>
    <sheet name="01c" sheetId="17" r:id="rId5"/>
    <sheet name="01d" sheetId="19" r:id="rId6"/>
    <sheet name="01long" sheetId="20" r:id="rId7"/>
    <sheet name="vlookup" sheetId="7" r:id="rId8"/>
    <sheet name="Problem2" sheetId="21" r:id="rId9"/>
    <sheet name="02" sheetId="22" r:id="rId10"/>
    <sheet name="02long" sheetId="23" r:id="rId11"/>
    <sheet name="DistributionCenters" sheetId="25" r:id="rId12"/>
    <sheet name="03" sheetId="26" r:id="rId13"/>
    <sheet name="03long" sheetId="27" r:id="rId14"/>
  </sheets>
  <definedNames>
    <definedName name="coin_cuttype" localSheetId="9" hidden="1">1</definedName>
    <definedName name="coin_cuttype" localSheetId="12" hidden="1">1</definedName>
    <definedName name="coin_dualtol" localSheetId="9" hidden="1">0.0000001</definedName>
    <definedName name="coin_dualtol" localSheetId="12" hidden="1">0.0000001</definedName>
    <definedName name="coin_heurs" localSheetId="9" hidden="1">1</definedName>
    <definedName name="coin_heurs" localSheetId="12" hidden="1">1</definedName>
    <definedName name="coin_integerpresolve" localSheetId="9" hidden="1">1</definedName>
    <definedName name="coin_integerpresolve" localSheetId="12" hidden="1">1</definedName>
    <definedName name="coin_presolve1" localSheetId="9" hidden="1">1</definedName>
    <definedName name="coin_presolve1" localSheetId="12" hidden="1">1</definedName>
    <definedName name="coin_primaltol" localSheetId="9" hidden="1">0.0000001</definedName>
    <definedName name="coin_primaltol" localSheetId="12" hidden="1">0.0000001</definedName>
    <definedName name="quads">vlookup!$B$2:$E$6</definedName>
    <definedName name="solver_adj" localSheetId="6" hidden="1">'01long'!$J$16:$O$16</definedName>
    <definedName name="solver_adj" localSheetId="9" hidden="1">'02'!$C$10:$E$11</definedName>
    <definedName name="solver_adj" localSheetId="10" hidden="1">'02long'!$C$10:$E$11</definedName>
    <definedName name="solver_adj" localSheetId="12" hidden="1">'03'!$C$10:$D$14</definedName>
    <definedName name="solver_adj_ob" localSheetId="9" hidden="1">1</definedName>
    <definedName name="solver_adj_ob" localSheetId="12" hidden="1">0</definedName>
    <definedName name="solver_cha" localSheetId="9" hidden="1">0</definedName>
    <definedName name="solver_cha" localSheetId="12" hidden="1">0</definedName>
    <definedName name="solver_chc1" localSheetId="9" hidden="1">0</definedName>
    <definedName name="solver_chc1" localSheetId="12" hidden="1">0</definedName>
    <definedName name="solver_chc2" localSheetId="9" hidden="1">0</definedName>
    <definedName name="solver_chc2" localSheetId="12" hidden="1">0</definedName>
    <definedName name="solver_chc3" localSheetId="9" hidden="1">0</definedName>
    <definedName name="solver_chn" localSheetId="9" hidden="1">4</definedName>
    <definedName name="solver_chn" localSheetId="12" hidden="1">4</definedName>
    <definedName name="solver_chp1" localSheetId="9" hidden="1">0</definedName>
    <definedName name="solver_chp1" localSheetId="12" hidden="1">0</definedName>
    <definedName name="solver_chp2" localSheetId="9" hidden="1">0</definedName>
    <definedName name="solver_chp2" localSheetId="12" hidden="1">0</definedName>
    <definedName name="solver_chp3" localSheetId="9" hidden="1">0</definedName>
    <definedName name="solver_cht" localSheetId="9" hidden="1">0</definedName>
    <definedName name="solver_cht" localSheetId="12" hidden="1">0</definedName>
    <definedName name="solver_cir1" localSheetId="9" hidden="1">1</definedName>
    <definedName name="solver_cir1" localSheetId="12" hidden="1">1</definedName>
    <definedName name="solver_cir2" localSheetId="9" hidden="1">1</definedName>
    <definedName name="solver_cir2" localSheetId="12" hidden="1">1</definedName>
    <definedName name="solver_cir3" localSheetId="9" hidden="1">1</definedName>
    <definedName name="solver_con" localSheetId="9" hidden="1">" "</definedName>
    <definedName name="solver_con" localSheetId="12" hidden="1">" "</definedName>
    <definedName name="solver_con1" localSheetId="9" hidden="1">" "</definedName>
    <definedName name="solver_con1" localSheetId="12" hidden="1">" "</definedName>
    <definedName name="solver_con2" localSheetId="9" hidden="1">" "</definedName>
    <definedName name="solver_con2" localSheetId="12" hidden="1">" "</definedName>
    <definedName name="solver_con3" localSheetId="9" hidden="1">" "</definedName>
    <definedName name="solver_cvg" localSheetId="6" hidden="1">0.0001</definedName>
    <definedName name="solver_cvg" localSheetId="9" hidden="1">0.0001</definedName>
    <definedName name="solver_cvg" localSheetId="10" hidden="1">0.0001</definedName>
    <definedName name="solver_dia" localSheetId="9" hidden="1">5</definedName>
    <definedName name="solver_dia" localSheetId="12" hidden="1">5</definedName>
    <definedName name="solver_drv" localSheetId="6" hidden="1">1</definedName>
    <definedName name="solver_drv" localSheetId="9" hidden="1">1</definedName>
    <definedName name="solver_drv" localSheetId="10" hidden="1">1</definedName>
    <definedName name="solver_drv" localSheetId="12" hidden="1">1</definedName>
    <definedName name="solver_eng" localSheetId="6" hidden="1">2</definedName>
    <definedName name="solver_eng" localSheetId="9" hidden="1">2</definedName>
    <definedName name="solver_eng" localSheetId="10" hidden="1">2</definedName>
    <definedName name="solver_eng" localSheetId="12" hidden="1">2</definedName>
    <definedName name="solver_glb" localSheetId="9" hidden="1">-1E+30</definedName>
    <definedName name="solver_glb" localSheetId="12" hidden="1">-1E+30</definedName>
    <definedName name="solver_gub" localSheetId="9" hidden="1">1E+30</definedName>
    <definedName name="solver_gub" localSheetId="12" hidden="1">1E+30</definedName>
    <definedName name="solver_iao" localSheetId="9" hidden="1">0</definedName>
    <definedName name="solver_iao" localSheetId="12" hidden="1">0</definedName>
    <definedName name="solver_inc" localSheetId="9" hidden="1">0</definedName>
    <definedName name="solver_inc" localSheetId="12" hidden="1">0</definedName>
    <definedName name="solver_int" localSheetId="9" hidden="1">1</definedName>
    <definedName name="solver_int" localSheetId="12" hidden="1">1</definedName>
    <definedName name="solver_irs" localSheetId="9" hidden="1">0</definedName>
    <definedName name="solver_irs" localSheetId="12" hidden="1">0</definedName>
    <definedName name="solver_ism" localSheetId="9" hidden="1">0</definedName>
    <definedName name="solver_ism" localSheetId="12" hidden="1">0</definedName>
    <definedName name="solver_itr" localSheetId="6" hidden="1">2147483647</definedName>
    <definedName name="solver_itr" localSheetId="9" hidden="1">2147483647</definedName>
    <definedName name="solver_itr" localSheetId="10" hidden="1">2147483647</definedName>
    <definedName name="solver_itr" localSheetId="12" hidden="1">2147483647</definedName>
    <definedName name="solver_lhs_ob1" localSheetId="9" hidden="1">0</definedName>
    <definedName name="solver_lhs_ob1" localSheetId="12" hidden="1">0</definedName>
    <definedName name="solver_lhs_ob2" localSheetId="9" hidden="1">0</definedName>
    <definedName name="solver_lhs_ob2" localSheetId="12" hidden="1">0</definedName>
    <definedName name="solver_lhs_ob3" localSheetId="9" hidden="1">0</definedName>
    <definedName name="solver_lhs1" localSheetId="6" hidden="1">'01long'!$P$13:$P$14</definedName>
    <definedName name="solver_lhs1" localSheetId="9" hidden="1">'02'!$C$12:$E$12</definedName>
    <definedName name="solver_lhs1" localSheetId="10" hidden="1">'02long'!$C$12:$E$12</definedName>
    <definedName name="solver_lhs1" localSheetId="12" hidden="1">'03'!$C$16:$D$16</definedName>
    <definedName name="solver_lhs2" localSheetId="6" hidden="1">'01long'!$P$8:$P$10</definedName>
    <definedName name="solver_lhs2" localSheetId="9" hidden="1">'02'!$E$10</definedName>
    <definedName name="solver_lhs2" localSheetId="10" hidden="1">'02long'!$F$10:$F$11</definedName>
    <definedName name="solver_lhs2" localSheetId="12" hidden="1">'03'!$E$10:$E$14</definedName>
    <definedName name="solver_lhs3" localSheetId="9" hidden="1">'02'!$F$10:$F$11</definedName>
    <definedName name="solver_lin" localSheetId="6" hidden="1">1</definedName>
    <definedName name="solver_lin" localSheetId="9" hidden="1">1</definedName>
    <definedName name="solver_lin" localSheetId="10" hidden="1">1</definedName>
    <definedName name="solver_lin" localSheetId="12" hidden="1">1</definedName>
    <definedName name="solver_log" localSheetId="9" hidden="1">1</definedName>
    <definedName name="solver_log" localSheetId="12" hidden="1">1</definedName>
    <definedName name="solver_mda" localSheetId="9" hidden="1">4</definedName>
    <definedName name="solver_mda" localSheetId="12" hidden="1">4</definedName>
    <definedName name="solver_mip" localSheetId="6" hidden="1">2147483647</definedName>
    <definedName name="solver_mip" localSheetId="9" hidden="1">2147483647</definedName>
    <definedName name="solver_mip" localSheetId="10" hidden="1">2147483647</definedName>
    <definedName name="solver_mip" localSheetId="12" hidden="1">2147483647</definedName>
    <definedName name="solver_mni" localSheetId="6" hidden="1">30</definedName>
    <definedName name="solver_mni" localSheetId="9" hidden="1">30</definedName>
    <definedName name="solver_mni" localSheetId="10" hidden="1">30</definedName>
    <definedName name="solver_mod" localSheetId="9" hidden="1">3</definedName>
    <definedName name="solver_mod" localSheetId="12" hidden="1">3</definedName>
    <definedName name="solver_mrt" localSheetId="6" hidden="1">0.075</definedName>
    <definedName name="solver_mrt" localSheetId="9" hidden="1">0.075</definedName>
    <definedName name="solver_mrt" localSheetId="10" hidden="1">0.075</definedName>
    <definedName name="solver_msl" localSheetId="6" hidden="1">2</definedName>
    <definedName name="solver_msl" localSheetId="9" hidden="1">2</definedName>
    <definedName name="solver_msl" localSheetId="10" hidden="1">2</definedName>
    <definedName name="solver_neg" localSheetId="6" hidden="1">1</definedName>
    <definedName name="solver_neg" localSheetId="9" hidden="1">1</definedName>
    <definedName name="solver_neg" localSheetId="10" hidden="1">1</definedName>
    <definedName name="solver_neg" localSheetId="12" hidden="1">1</definedName>
    <definedName name="solver_nod" localSheetId="6" hidden="1">2147483647</definedName>
    <definedName name="solver_nod" localSheetId="9" hidden="1">2147483647</definedName>
    <definedName name="solver_nod" localSheetId="10" hidden="1">2147483647</definedName>
    <definedName name="solver_nod" localSheetId="12" hidden="1">2147483647</definedName>
    <definedName name="solver_ntr" localSheetId="9" hidden="1">2</definedName>
    <definedName name="solver_ntr" localSheetId="12" hidden="1">2</definedName>
    <definedName name="solver_ntri" hidden="1">1000</definedName>
    <definedName name="solver_num" localSheetId="6" hidden="1">2</definedName>
    <definedName name="solver_num" localSheetId="9" hidden="1">3</definedName>
    <definedName name="solver_num" localSheetId="10" hidden="1">2</definedName>
    <definedName name="solver_num" localSheetId="12" hidden="1">2</definedName>
    <definedName name="solver_obc" localSheetId="9" hidden="1">0</definedName>
    <definedName name="solver_obc" localSheetId="12" hidden="1">0</definedName>
    <definedName name="solver_obp" localSheetId="9" hidden="1">0</definedName>
    <definedName name="solver_obp" localSheetId="12" hidden="1">0</definedName>
    <definedName name="solver_opt" localSheetId="6" hidden="1">'01long'!$P$5</definedName>
    <definedName name="solver_opt" localSheetId="9" hidden="1">'02'!$F$5</definedName>
    <definedName name="solver_opt" localSheetId="10" hidden="1">'02long'!$F$5</definedName>
    <definedName name="solver_opt" localSheetId="12" hidden="1">'03'!$E$3</definedName>
    <definedName name="solver_opt_ob" localSheetId="9" hidden="1">1</definedName>
    <definedName name="solver_opt_ob" localSheetId="12" hidden="1">1</definedName>
    <definedName name="solver_pre" localSheetId="6" hidden="1">0.000001</definedName>
    <definedName name="solver_pre" localSheetId="9" hidden="1">0.000001</definedName>
    <definedName name="solver_pre" localSheetId="10" hidden="1">0.000001</definedName>
    <definedName name="solver_psi" localSheetId="9" hidden="1">0</definedName>
    <definedName name="solver_psi" localSheetId="12" hidden="1">0</definedName>
    <definedName name="solver_rbv" localSheetId="6" hidden="1">1</definedName>
    <definedName name="solver_rbv" localSheetId="9" hidden="1">1</definedName>
    <definedName name="solver_rbv" localSheetId="10" hidden="1">1</definedName>
    <definedName name="solver_rdp" localSheetId="9" hidden="1">0</definedName>
    <definedName name="solver_rdp" localSheetId="12" hidden="1">0</definedName>
    <definedName name="solver_reco1" localSheetId="9" hidden="1">0</definedName>
    <definedName name="solver_reco1" localSheetId="12" hidden="1">0</definedName>
    <definedName name="solver_reco2" localSheetId="9" hidden="1">0</definedName>
    <definedName name="solver_reco2" localSheetId="12" hidden="1">0</definedName>
    <definedName name="solver_reco3" localSheetId="9" hidden="1">0</definedName>
    <definedName name="solver_rel1" localSheetId="6" hidden="1">2</definedName>
    <definedName name="solver_rel1" localSheetId="9" hidden="1">2</definedName>
    <definedName name="solver_rel1" localSheetId="10" hidden="1">2</definedName>
    <definedName name="solver_rel1" localSheetId="12" hidden="1">2</definedName>
    <definedName name="solver_rel2" localSheetId="6" hidden="1">2</definedName>
    <definedName name="solver_rel2" localSheetId="9" hidden="1">1</definedName>
    <definedName name="solver_rel2" localSheetId="10" hidden="1">2</definedName>
    <definedName name="solver_rel2" localSheetId="12" hidden="1">2</definedName>
    <definedName name="solver_rel3" localSheetId="9" hidden="1">2</definedName>
    <definedName name="solver_rep" localSheetId="9" hidden="1">0</definedName>
    <definedName name="solver_rep" localSheetId="12" hidden="1">0</definedName>
    <definedName name="solver_rhs1" localSheetId="6" hidden="1">'01long'!$R$13:$R$14</definedName>
    <definedName name="solver_rhs1" localSheetId="9" hidden="1">'02'!$C$14:$E$14</definedName>
    <definedName name="solver_rhs1" localSheetId="10" hidden="1">'02long'!$C$14:$E$14</definedName>
    <definedName name="solver_rhs1" localSheetId="12" hidden="1">'03'!$C$18:$D$18</definedName>
    <definedName name="solver_rhs2" localSheetId="6" hidden="1">'01long'!$R$8:$R$10</definedName>
    <definedName name="solver_rhs2" localSheetId="9" hidden="1">'02'!$E$17</definedName>
    <definedName name="solver_rhs2" localSheetId="10" hidden="1">'02long'!$H$10:$H$11</definedName>
    <definedName name="solver_rhs2" localSheetId="12" hidden="1">'03'!$G$10:$G$14</definedName>
    <definedName name="solver_rhs3" localSheetId="9" hidden="1">'02'!$H$10:$H$11</definedName>
    <definedName name="solver_rlx" localSheetId="6" hidden="1">2</definedName>
    <definedName name="solver_rlx" localSheetId="9" hidden="1">1</definedName>
    <definedName name="solver_rlx" localSheetId="10" hidden="1">1</definedName>
    <definedName name="solver_rlx" localSheetId="12" hidden="1">0</definedName>
    <definedName name="solver_rsd" localSheetId="6" hidden="1">0</definedName>
    <definedName name="solver_rsd" localSheetId="9" hidden="1">0</definedName>
    <definedName name="solver_rsd" localSheetId="10" hidden="1">0</definedName>
    <definedName name="solver_rsmp" hidden="1">2</definedName>
    <definedName name="solver_rtr" localSheetId="9" hidden="1">0</definedName>
    <definedName name="solver_rtr" localSheetId="12" hidden="1">0</definedName>
    <definedName name="solver_rxc1" localSheetId="9" hidden="1">1</definedName>
    <definedName name="solver_rxc1" localSheetId="12" hidden="1">1</definedName>
    <definedName name="solver_rxc2" localSheetId="9" hidden="1">1</definedName>
    <definedName name="solver_rxc2" localSheetId="12" hidden="1">1</definedName>
    <definedName name="solver_rxc3" localSheetId="9" hidden="1">1</definedName>
    <definedName name="solver_rxv" localSheetId="9" hidden="1">1</definedName>
    <definedName name="solver_rxv" localSheetId="12" hidden="1">1</definedName>
    <definedName name="solver_scl" localSheetId="6" hidden="1">1</definedName>
    <definedName name="solver_scl" localSheetId="9" hidden="1">0</definedName>
    <definedName name="solver_scl" localSheetId="10" hidden="1">2</definedName>
    <definedName name="solver_scl" localSheetId="12" hidden="1">0</definedName>
    <definedName name="solver_seed" hidden="1">0</definedName>
    <definedName name="solver_sel" localSheetId="9" hidden="1">1</definedName>
    <definedName name="solver_sel" localSheetId="12" hidden="1">1</definedName>
    <definedName name="solver_sho" localSheetId="6" hidden="1">2</definedName>
    <definedName name="solver_sho" localSheetId="9" hidden="1">0</definedName>
    <definedName name="solver_sho" localSheetId="10" hidden="1">2</definedName>
    <definedName name="solver_sho" localSheetId="12" hidden="1">0</definedName>
    <definedName name="solver_slv" localSheetId="9" hidden="1">0</definedName>
    <definedName name="solver_slv" localSheetId="12" hidden="1">0</definedName>
    <definedName name="solver_slvu" localSheetId="9" hidden="1">0</definedName>
    <definedName name="solver_slvu" localSheetId="12" hidden="1">0</definedName>
    <definedName name="solver_ssz" localSheetId="6" hidden="1">100</definedName>
    <definedName name="solver_ssz" localSheetId="9" hidden="1">100</definedName>
    <definedName name="solver_ssz" localSheetId="10" hidden="1">100</definedName>
    <definedName name="solver_tim" localSheetId="6" hidden="1">2147483647</definedName>
    <definedName name="solver_tim" localSheetId="9" hidden="1">2147483647</definedName>
    <definedName name="solver_tim" localSheetId="10" hidden="1">2147483647</definedName>
    <definedName name="solver_tim" localSheetId="12" hidden="1">2147483647</definedName>
    <definedName name="solver_tol" localSheetId="6" hidden="1">0.01</definedName>
    <definedName name="solver_tol" localSheetId="9" hidden="1">0.01</definedName>
    <definedName name="solver_tol" localSheetId="10" hidden="1">0.01</definedName>
    <definedName name="solver_tol" localSheetId="12" hidden="1">0</definedName>
    <definedName name="solver_typ" localSheetId="6" hidden="1">2</definedName>
    <definedName name="solver_typ" localSheetId="9" hidden="1">2</definedName>
    <definedName name="solver_typ" localSheetId="10" hidden="1">2</definedName>
    <definedName name="solver_typ" localSheetId="12" hidden="1">2</definedName>
    <definedName name="solver_ubigm" localSheetId="9" hidden="1">1000000</definedName>
    <definedName name="solver_ubigm" localSheetId="12" hidden="1">1000000</definedName>
    <definedName name="solver_umod" localSheetId="9" hidden="1">1</definedName>
    <definedName name="solver_umod" localSheetId="12" hidden="1">1</definedName>
    <definedName name="solver_urs" localSheetId="9" hidden="1">0</definedName>
    <definedName name="solver_urs" localSheetId="12" hidden="1">0</definedName>
    <definedName name="solver_userid" localSheetId="9" hidden="1">20876</definedName>
    <definedName name="solver_userid" localSheetId="10" hidden="1">20876</definedName>
    <definedName name="solver_userid" localSheetId="12" hidden="1">20876</definedName>
    <definedName name="solver_val" localSheetId="6" hidden="1">0</definedName>
    <definedName name="solver_val" localSheetId="9" hidden="1">0</definedName>
    <definedName name="solver_val" localSheetId="10" hidden="1">0</definedName>
    <definedName name="solver_val" localSheetId="12" hidden="1">0</definedName>
    <definedName name="solver_var" localSheetId="9" hidden="1">" "</definedName>
    <definedName name="solver_var" localSheetId="12" hidden="1">" "</definedName>
    <definedName name="solver_ver" localSheetId="6" hidden="1">2</definedName>
    <definedName name="solver_ver" localSheetId="9" hidden="1">17</definedName>
    <definedName name="solver_ver" localSheetId="10" hidden="1">2</definedName>
    <definedName name="solver_ver" localSheetId="12" hidden="1">17</definedName>
    <definedName name="solver_vir" localSheetId="9" hidden="1">1</definedName>
    <definedName name="solver_vir" localSheetId="12" hidden="1">1</definedName>
    <definedName name="solver_vol" localSheetId="9" hidden="1">0</definedName>
    <definedName name="solver_vol" localSheetId="12" hidden="1">0</definedName>
    <definedName name="solver_vst" localSheetId="9" hidden="1">0</definedName>
    <definedName name="solver_vst" localSheetId="12"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8" i="26" l="1"/>
  <c r="D16" i="26"/>
  <c r="D18" i="26"/>
  <c r="C16" i="26"/>
  <c r="H14" i="26"/>
  <c r="H12" i="26"/>
  <c r="E12" i="26"/>
  <c r="E13" i="26"/>
  <c r="E14" i="26"/>
  <c r="E11" i="26"/>
  <c r="E10" i="26"/>
  <c r="E3" i="26"/>
  <c r="D18" i="27" l="1"/>
  <c r="C18" i="27"/>
  <c r="D17" i="27"/>
  <c r="C17" i="27"/>
  <c r="E12" i="23" l="1"/>
  <c r="D12" i="23"/>
  <c r="C12" i="23"/>
  <c r="F11" i="23"/>
  <c r="F10" i="23"/>
  <c r="F5" i="23"/>
  <c r="D12" i="22"/>
  <c r="E12" i="22"/>
  <c r="C12" i="22"/>
  <c r="F11" i="22"/>
  <c r="F10" i="22"/>
  <c r="F5" i="22"/>
  <c r="P14" i="20" l="1"/>
  <c r="P13" i="20"/>
  <c r="P10" i="20"/>
  <c r="P9" i="20"/>
  <c r="P8" i="20"/>
  <c r="P5" i="20"/>
  <c r="D13" i="20"/>
  <c r="C13" i="20"/>
  <c r="E12" i="20"/>
  <c r="E11" i="20"/>
  <c r="E10" i="20"/>
  <c r="G6" i="20"/>
  <c r="D13" i="19" l="1"/>
  <c r="C13" i="19"/>
  <c r="E12" i="19"/>
  <c r="E11" i="19"/>
  <c r="E10" i="19"/>
  <c r="G6" i="19"/>
  <c r="D13" i="17" l="1"/>
  <c r="C13" i="17"/>
  <c r="E12" i="17"/>
  <c r="E11" i="17"/>
  <c r="E10" i="17"/>
  <c r="G6" i="17"/>
  <c r="C9" i="7" l="1"/>
  <c r="C10" i="7"/>
  <c r="C11" i="7"/>
  <c r="C12" i="7"/>
  <c r="C13" i="7"/>
  <c r="C14" i="7"/>
  <c r="C8" i="7"/>
</calcChain>
</file>

<file path=xl/sharedStrings.xml><?xml version="1.0" encoding="utf-8"?>
<sst xmlns="http://schemas.openxmlformats.org/spreadsheetml/2006/main" count="309" uniqueCount="96">
  <si>
    <t>Challenge:</t>
  </si>
  <si>
    <t>Setting:</t>
  </si>
  <si>
    <t>Terms:</t>
  </si>
  <si>
    <t>Goal: </t>
  </si>
  <si>
    <t>Decision: </t>
  </si>
  <si>
    <t>vlookup</t>
  </si>
  <si>
    <t>a</t>
  </si>
  <si>
    <t>c</t>
  </si>
  <si>
    <t>e</t>
  </si>
  <si>
    <t>f</t>
  </si>
  <si>
    <t>g</t>
  </si>
  <si>
    <t>Quads</t>
  </si>
  <si>
    <t>QuadOne</t>
  </si>
  <si>
    <t>QuadAwesome</t>
  </si>
  <si>
    <t>QuadThensome</t>
  </si>
  <si>
    <t>QuadMaximus</t>
  </si>
  <si>
    <t>QuadImpressive</t>
  </si>
  <si>
    <t>b</t>
  </si>
  <si>
    <t>d</t>
  </si>
  <si>
    <t>Motors</t>
  </si>
  <si>
    <t>Battery</t>
  </si>
  <si>
    <t>4s</t>
  </si>
  <si>
    <t>6s</t>
  </si>
  <si>
    <t>Id</t>
  </si>
  <si>
    <t>Cost</t>
  </si>
  <si>
    <t>Nachtfliegen_03</t>
  </si>
  <si>
    <t>=VLOOKUP(B8,quads,2,FALSE)</t>
  </si>
  <si>
    <t>Product-Mix Problem</t>
  </si>
  <si>
    <t>Resource Allocation Problem</t>
  </si>
  <si>
    <t>Cost-Benefit-Trade-Off Problems</t>
  </si>
  <si>
    <t>Mixed Problems</t>
  </si>
  <si>
    <t>Transportation Problems</t>
  </si>
  <si>
    <t>Assignment Problems</t>
  </si>
  <si>
    <t>Divisibility Assumption: integer values</t>
  </si>
  <si>
    <t>linear programming models require decision variables to allow fractional values</t>
  </si>
  <si>
    <t>resources used &lt;= available resources</t>
  </si>
  <si>
    <t>how many of each product to make?</t>
  </si>
  <si>
    <t>Scheduling</t>
  </si>
  <si>
    <t>How many people for each shift?</t>
  </si>
  <si>
    <t>resources used &gt;= available needed</t>
  </si>
  <si>
    <t>Functional Constraints</t>
  </si>
  <si>
    <t>&gt;=, &lt;=, ==</t>
  </si>
  <si>
    <t>one Task per Person, one Person per Task</t>
  </si>
  <si>
    <t>Trains, Planes, and Automobiles</t>
  </si>
  <si>
    <t>Diagonal Ones</t>
  </si>
  <si>
    <t>multiplicative identity: 1 times this, plus 1 times that, plus 1 times…</t>
  </si>
  <si>
    <t>Nachtfliegen_04_Transportation</t>
  </si>
  <si>
    <t>How to minimize shipping costs.</t>
  </si>
  <si>
    <t>Nachtfliegen Enterprises ships Quadcopters</t>
  </si>
  <si>
    <t>Minimize Shipping Costs</t>
  </si>
  <si>
    <t>How many items to ship along which route?</t>
  </si>
  <si>
    <t>Notes:</t>
  </si>
  <si>
    <t>"Compact" format</t>
  </si>
  <si>
    <t>Omaha</t>
  </si>
  <si>
    <t>Tulsa</t>
  </si>
  <si>
    <t>Houston</t>
  </si>
  <si>
    <t>Total Cost</t>
  </si>
  <si>
    <t>Dallas</t>
  </si>
  <si>
    <t>Austin</t>
  </si>
  <si>
    <t>On Hand</t>
  </si>
  <si>
    <t>=</t>
  </si>
  <si>
    <t>Demand</t>
  </si>
  <si>
    <t>To Do:</t>
  </si>
  <si>
    <t>Streets, links, paths</t>
  </si>
  <si>
    <t>"Arcs" and "Nodes"</t>
  </si>
  <si>
    <t>"Cities" and "Streets"</t>
  </si>
  <si>
    <t>"Factories" and "Shipping Routes"</t>
  </si>
  <si>
    <t>Streets</t>
  </si>
  <si>
    <t>Q:</t>
  </si>
  <si>
    <t>How to Ship 1 from Houston to Omaha</t>
  </si>
  <si>
    <t>"Long" format</t>
  </si>
  <si>
    <t>From:</t>
  </si>
  <si>
    <t>To:</t>
  </si>
  <si>
    <t>…</t>
  </si>
  <si>
    <t>On Hand Inventory</t>
  </si>
  <si>
    <t>Ship</t>
  </si>
  <si>
    <t>Midland</t>
  </si>
  <si>
    <t>San Angelo</t>
  </si>
  <si>
    <t>Abilene</t>
  </si>
  <si>
    <t>Azle</t>
  </si>
  <si>
    <t>Shipping</t>
  </si>
  <si>
    <t>Waco</t>
  </si>
  <si>
    <t>Houston has 100 and ships to Abilene for $100 and Waco for $80.</t>
  </si>
  <si>
    <t>Dallas has 80 and ships to Abilene for $60 and Waco for $90.</t>
  </si>
  <si>
    <t>Austin has 60 and ships to Abilene for $50 and Waco for $70.</t>
  </si>
  <si>
    <t>Both Abilene and Waco distribution centers ship to Omaha and Tulsa.</t>
  </si>
  <si>
    <t>Abilene ships to Omaha for $90 and Tulsa for $100.</t>
  </si>
  <si>
    <t>Waco ships to Omaha for $85 and Tulsa for $80.</t>
  </si>
  <si>
    <t>Omaha needs 90 and Tulsa needs 150.</t>
  </si>
  <si>
    <t>Use Solver to minimize shipping costs.</t>
  </si>
  <si>
    <t>Send</t>
  </si>
  <si>
    <t>Receive</t>
  </si>
  <si>
    <t>Total Ship</t>
  </si>
  <si>
    <t>Received</t>
  </si>
  <si>
    <t>Shipped</t>
  </si>
  <si>
    <t>Long Form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</si>
</sst>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9" x14ac:knownFonts="1">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b/>
      <sz val="16"/>
      <color theme="1"/>
      <name val="Calibri"/>
      <family val="2"/>
      <scheme val="minor"/>
    </font>
    <font>
      <b/>
      <sz val="11"/>
      <color theme="1"/>
      <name val="Calibri"/>
      <family val="2"/>
      <scheme val="minor"/>
    </font>
    <font>
      <b/>
      <i/>
      <sz val="16"/>
      <color theme="1"/>
      <name val="Calibri"/>
      <family val="2"/>
      <scheme val="minor"/>
    </font>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48">
    <xf numFmtId="0" fontId="0" fillId="0" borderId="0" xfId="0"/>
    <xf numFmtId="0" fontId="0" fillId="0" borderId="0" xfId="0" applyAlignment="1">
      <alignment horizontal="center"/>
    </xf>
    <xf numFmtId="0" fontId="3" fillId="0" borderId="0" xfId="0" applyFont="1"/>
    <xf numFmtId="0" fontId="0" fillId="0" borderId="0" xfId="0" quotePrefix="1"/>
    <xf numFmtId="0" fontId="4" fillId="0" borderId="0" xfId="0" applyFont="1"/>
    <xf numFmtId="0" fontId="5" fillId="0" borderId="0" xfId="0" applyFont="1"/>
    <xf numFmtId="0" fontId="6" fillId="0" borderId="0" xfId="0" applyFont="1"/>
    <xf numFmtId="164" fontId="0" fillId="4" borderId="1" xfId="1" applyNumberFormat="1" applyFont="1" applyFill="1" applyBorder="1"/>
    <xf numFmtId="164" fontId="0" fillId="2" borderId="2" xfId="1" applyNumberFormat="1" applyFont="1" applyFill="1" applyBorder="1"/>
    <xf numFmtId="165" fontId="0" fillId="3" borderId="1" xfId="2" applyNumberFormat="1" applyFont="1" applyFill="1" applyBorder="1"/>
    <xf numFmtId="165" fontId="0" fillId="2" borderId="1" xfId="0" applyNumberFormat="1" applyFill="1" applyBorder="1"/>
    <xf numFmtId="0" fontId="0" fillId="0" borderId="0" xfId="0" quotePrefix="1" applyAlignment="1">
      <alignment horizontal="center"/>
    </xf>
    <xf numFmtId="0" fontId="0" fillId="4" borderId="1" xfId="0" applyFill="1" applyBorder="1"/>
    <xf numFmtId="0" fontId="0" fillId="0" borderId="0" xfId="0" applyFill="1"/>
    <xf numFmtId="0" fontId="5" fillId="0" borderId="0" xfId="0" applyFont="1" applyBorder="1"/>
    <xf numFmtId="0" fontId="0" fillId="0" borderId="0" xfId="0" applyBorder="1"/>
    <xf numFmtId="0" fontId="5" fillId="0" borderId="0" xfId="0" applyFont="1" applyFill="1" applyBorder="1"/>
    <xf numFmtId="0" fontId="0" fillId="0" borderId="0" xfId="0" applyFill="1" applyBorder="1"/>
    <xf numFmtId="164" fontId="0" fillId="0" borderId="0" xfId="1" applyNumberFormat="1" applyFont="1" applyFill="1" applyBorder="1"/>
    <xf numFmtId="0" fontId="5" fillId="0" borderId="0" xfId="0" applyFont="1" applyFill="1" applyBorder="1" applyAlignment="1">
      <alignment horizontal="center"/>
    </xf>
    <xf numFmtId="0" fontId="7" fillId="0" borderId="0" xfId="0" applyFont="1" applyFill="1" applyBorder="1"/>
    <xf numFmtId="0" fontId="7" fillId="0" borderId="0" xfId="0" applyFont="1"/>
    <xf numFmtId="0" fontId="0" fillId="3" borderId="0" xfId="0" applyFill="1"/>
    <xf numFmtId="0" fontId="0" fillId="3" borderId="0" xfId="0" applyFill="1" applyAlignment="1">
      <alignment horizontal="center"/>
    </xf>
    <xf numFmtId="0" fontId="0" fillId="5" borderId="0" xfId="0" applyFill="1" applyAlignment="1">
      <alignment horizontal="center"/>
    </xf>
    <xf numFmtId="0" fontId="0" fillId="5" borderId="0" xfId="0" applyFill="1"/>
    <xf numFmtId="44" fontId="0" fillId="5" borderId="0" xfId="1" applyFont="1" applyFill="1" applyAlignment="1">
      <alignment horizontal="center"/>
    </xf>
    <xf numFmtId="44" fontId="0" fillId="2" borderId="0" xfId="1" applyFont="1" applyFill="1"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0" fillId="5" borderId="0" xfId="0" applyFill="1" applyBorder="1" applyAlignment="1">
      <alignment horizontal="center"/>
    </xf>
    <xf numFmtId="164" fontId="0" fillId="5" borderId="0" xfId="1" applyNumberFormat="1" applyFont="1" applyFill="1" applyBorder="1" applyAlignment="1">
      <alignment horizontal="center"/>
    </xf>
    <xf numFmtId="0" fontId="8" fillId="0" borderId="0" xfId="0" applyFont="1"/>
    <xf numFmtId="0" fontId="0" fillId="0" borderId="3" xfId="0" applyBorder="1"/>
    <xf numFmtId="44" fontId="0" fillId="0" borderId="0" xfId="1" applyFont="1"/>
    <xf numFmtId="44" fontId="0" fillId="0" borderId="3" xfId="1" applyFont="1" applyBorder="1"/>
    <xf numFmtId="43" fontId="0" fillId="3" borderId="0" xfId="2" applyFont="1" applyFill="1"/>
    <xf numFmtId="43" fontId="0" fillId="3" borderId="3" xfId="2" applyFont="1" applyFill="1" applyBorder="1"/>
    <xf numFmtId="43" fontId="0" fillId="0" borderId="0" xfId="0" applyNumberFormat="1"/>
    <xf numFmtId="0" fontId="0" fillId="2" borderId="0" xfId="0" applyFill="1"/>
    <xf numFmtId="2" fontId="0" fillId="0" borderId="0" xfId="0" quotePrefix="1" applyNumberFormat="1"/>
    <xf numFmtId="1" fontId="0" fillId="3" borderId="0" xfId="2" applyNumberFormat="1" applyFont="1" applyFill="1" applyAlignment="1">
      <alignment horizontal="center"/>
    </xf>
    <xf numFmtId="1" fontId="0" fillId="3" borderId="3" xfId="2" applyNumberFormat="1" applyFont="1" applyFill="1" applyBorder="1" applyAlignment="1">
      <alignment horizontal="center"/>
    </xf>
    <xf numFmtId="1" fontId="0" fillId="0" borderId="0" xfId="0" applyNumberFormat="1"/>
    <xf numFmtId="1" fontId="0" fillId="0" borderId="0" xfId="0" applyNumberFormat="1" applyAlignment="1">
      <alignment horizontal="center"/>
    </xf>
    <xf numFmtId="0" fontId="0" fillId="0" borderId="0" xfId="0" applyAlignment="1">
      <alignment wrapText="1"/>
    </xf>
  </cellXfs>
  <cellStyles count="3">
    <cellStyle name="Comma" xfId="2" builtinId="3"/>
    <cellStyle name="Currency" xfId="1" builtinId="4"/>
    <cellStyle name="Normal" xfId="0" builtinId="0"/>
  </cellStyles>
  <dxfs count="2">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27709</xdr:colOff>
      <xdr:row>0</xdr:row>
      <xdr:rowOff>26240</xdr:rowOff>
    </xdr:from>
    <xdr:to>
      <xdr:col>5</xdr:col>
      <xdr:colOff>666488</xdr:colOff>
      <xdr:row>10</xdr:row>
      <xdr:rowOff>10496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7709" y="26240"/>
          <a:ext cx="4758407" cy="2030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Nachtfliegen enterprises is coming to West Texas and needs the most cost effective way to get their products (rubber bands for quadcopter motors) to new cities from their new distribution centers.  Help them decide how much to ship along each route to minimize shipping costs.  </a:t>
          </a:r>
        </a:p>
        <a:p>
          <a:r>
            <a:rPr lang="en-US" sz="1100">
              <a:solidFill>
                <a:schemeClr val="dk1"/>
              </a:solidFill>
              <a:effectLst/>
              <a:latin typeface="+mn-lt"/>
              <a:ea typeface="+mn-ea"/>
              <a:cs typeface="+mn-cs"/>
            </a:rPr>
            <a:t>Houston has 100 on hand, Dallas has 80, and Austin has 60.  We need to ship all of them.   Omaha needs 90 and Tulsa needs 150. </a:t>
          </a:r>
        </a:p>
        <a:p>
          <a:r>
            <a:rPr lang="en-US" sz="1100">
              <a:solidFill>
                <a:schemeClr val="dk1"/>
              </a:solidFill>
              <a:effectLst/>
              <a:latin typeface="+mn-lt"/>
              <a:ea typeface="+mn-ea"/>
              <a:cs typeface="+mn-cs"/>
            </a:rPr>
            <a:t>Use Solver to minimize</a:t>
          </a:r>
          <a:r>
            <a:rPr lang="en-US" sz="1100" baseline="0">
              <a:solidFill>
                <a:schemeClr val="dk1"/>
              </a:solidFill>
              <a:effectLst/>
              <a:latin typeface="+mn-lt"/>
              <a:ea typeface="+mn-ea"/>
              <a:cs typeface="+mn-cs"/>
            </a:rPr>
            <a:t> shipping costs</a:t>
          </a:r>
          <a:r>
            <a:rPr lang="en-US" sz="1100">
              <a:solidFill>
                <a:schemeClr val="dk1"/>
              </a:solidFill>
              <a:effectLst/>
              <a:latin typeface="+mn-lt"/>
              <a:ea typeface="+mn-ea"/>
              <a:cs typeface="+mn-cs"/>
            </a:rPr>
            <a:t>.  Route costs are as follows:</a:t>
          </a:r>
          <a:r>
            <a:rPr lang="en-US">
              <a:effectLst/>
            </a:rPr>
            <a:t> </a:t>
          </a:r>
        </a:p>
        <a:p>
          <a:endParaRPr lang="en-US">
            <a:effectLst/>
          </a:endParaRPr>
        </a:p>
        <a:p>
          <a:r>
            <a:rPr lang="en-US" sz="1100" b="0" i="0">
              <a:solidFill>
                <a:schemeClr val="dk1"/>
              </a:solidFill>
              <a:effectLst/>
              <a:latin typeface="Iosevka Term" panose="02000509000000000000" pitchFamily="49" charset="0"/>
              <a:ea typeface="Iosevka Term" panose="02000509000000000000" pitchFamily="49" charset="0"/>
              <a:cs typeface="Hack" panose="020B0609030202020204" pitchFamily="49" charset="0"/>
            </a:rPr>
            <a:t>Houston – Omaha $800	Houston – Tulsa $600</a:t>
          </a:r>
        </a:p>
        <a:p>
          <a:r>
            <a:rPr lang="en-US" sz="1100" b="0" i="0">
              <a:solidFill>
                <a:schemeClr val="dk1"/>
              </a:solidFill>
              <a:effectLst/>
              <a:latin typeface="Iosevka Term" panose="02000509000000000000" pitchFamily="49" charset="0"/>
              <a:ea typeface="Iosevka Term" panose="02000509000000000000" pitchFamily="49" charset="0"/>
              <a:cs typeface="Hack" panose="020B0609030202020204" pitchFamily="49" charset="0"/>
            </a:rPr>
            <a:t>Dallas  - Omaha $300	Dallas  – Tulsa $400</a:t>
          </a:r>
        </a:p>
        <a:p>
          <a:r>
            <a:rPr lang="en-US" sz="1100" b="0" i="0">
              <a:solidFill>
                <a:schemeClr val="dk1"/>
              </a:solidFill>
              <a:effectLst/>
              <a:latin typeface="Iosevka Term" panose="02000509000000000000" pitchFamily="49" charset="0"/>
              <a:ea typeface="Iosevka Term" panose="02000509000000000000" pitchFamily="49" charset="0"/>
              <a:cs typeface="Hack" panose="020B0609030202020204" pitchFamily="49" charset="0"/>
            </a:rPr>
            <a:t>Austin  – Omaha $500	Austin  – Tulsa $700</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27709</xdr:colOff>
      <xdr:row>0</xdr:row>
      <xdr:rowOff>26239</xdr:rowOff>
    </xdr:from>
    <xdr:to>
      <xdr:col>6</xdr:col>
      <xdr:colOff>301134</xdr:colOff>
      <xdr:row>10</xdr:row>
      <xdr:rowOff>130928</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7709" y="26239"/>
          <a:ext cx="5222497" cy="21995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Nachtfliegen enterprises is coming to West Texas and needs the most cost effective way to get their products (rubber bands for quadcopter motors) to new cities from their new distribution centers.  Help them decide how much to ship along each route to minimize shipping costs.  </a:t>
          </a:r>
        </a:p>
        <a:p>
          <a:r>
            <a:rPr lang="en-US" sz="1100">
              <a:solidFill>
                <a:schemeClr val="dk1"/>
              </a:solidFill>
              <a:effectLst/>
              <a:latin typeface="+mn-lt"/>
              <a:ea typeface="+mn-ea"/>
              <a:cs typeface="+mn-cs"/>
            </a:rPr>
            <a:t>Midland has 90 on hand</a:t>
          </a:r>
          <a:r>
            <a:rPr lang="en-US" sz="1100" baseline="0">
              <a:solidFill>
                <a:schemeClr val="dk1"/>
              </a:solidFill>
              <a:effectLst/>
              <a:latin typeface="+mn-lt"/>
              <a:ea typeface="+mn-ea"/>
              <a:cs typeface="+mn-cs"/>
            </a:rPr>
            <a:t> and </a:t>
          </a:r>
          <a:r>
            <a:rPr lang="en-US" sz="1100">
              <a:solidFill>
                <a:schemeClr val="dk1"/>
              </a:solidFill>
              <a:effectLst/>
              <a:latin typeface="+mn-lt"/>
              <a:ea typeface="+mn-ea"/>
              <a:cs typeface="+mn-cs"/>
            </a:rPr>
            <a:t>San</a:t>
          </a:r>
          <a:r>
            <a:rPr lang="en-US" sz="1100" baseline="0">
              <a:solidFill>
                <a:schemeClr val="dk1"/>
              </a:solidFill>
              <a:effectLst/>
              <a:latin typeface="+mn-lt"/>
              <a:ea typeface="+mn-ea"/>
              <a:cs typeface="+mn-cs"/>
            </a:rPr>
            <a:t> Angelo</a:t>
          </a:r>
          <a:r>
            <a:rPr lang="en-US" sz="1100">
              <a:solidFill>
                <a:schemeClr val="dk1"/>
              </a:solidFill>
              <a:effectLst/>
              <a:latin typeface="+mn-lt"/>
              <a:ea typeface="+mn-ea"/>
              <a:cs typeface="+mn-cs"/>
            </a:rPr>
            <a:t> has 150.  We need to ship all of them.   </a:t>
          </a:r>
        </a:p>
        <a:p>
          <a:r>
            <a:rPr lang="en-US" sz="1100">
              <a:solidFill>
                <a:schemeClr val="dk1"/>
              </a:solidFill>
              <a:effectLst/>
              <a:latin typeface="+mn-lt"/>
              <a:ea typeface="+mn-ea"/>
              <a:cs typeface="+mn-cs"/>
            </a:rPr>
            <a:t>Abilene needs 60,</a:t>
          </a:r>
          <a:r>
            <a:rPr lang="en-US" sz="1100" baseline="0">
              <a:solidFill>
                <a:schemeClr val="dk1"/>
              </a:solidFill>
              <a:effectLst/>
              <a:latin typeface="+mn-lt"/>
              <a:ea typeface="+mn-ea"/>
              <a:cs typeface="+mn-cs"/>
            </a:rPr>
            <a:t> Azle needs 80, and Austin needs 100.</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Use Solver to minimize</a:t>
          </a:r>
          <a:r>
            <a:rPr lang="en-US" sz="1100" baseline="0">
              <a:solidFill>
                <a:schemeClr val="dk1"/>
              </a:solidFill>
              <a:effectLst/>
              <a:latin typeface="+mn-lt"/>
              <a:ea typeface="+mn-ea"/>
              <a:cs typeface="+mn-cs"/>
            </a:rPr>
            <a:t> shipping costs</a:t>
          </a:r>
          <a:r>
            <a:rPr lang="en-US" sz="1100">
              <a:solidFill>
                <a:schemeClr val="dk1"/>
              </a:solidFill>
              <a:effectLst/>
              <a:latin typeface="+mn-lt"/>
              <a:ea typeface="+mn-ea"/>
              <a:cs typeface="+mn-cs"/>
            </a:rPr>
            <a:t>.  Route costs are as follows:</a:t>
          </a:r>
          <a:r>
            <a:rPr lang="en-US">
              <a:effectLst/>
            </a:rPr>
            <a:t> </a:t>
          </a:r>
        </a:p>
        <a:p>
          <a:endParaRPr lang="en-US">
            <a:effectLst/>
          </a:endParaRP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Midland – Abilene $80	</a:t>
          </a:r>
          <a:r>
            <a:rPr lang="en-US" sz="1100">
              <a:solidFill>
                <a:schemeClr val="dk1"/>
              </a:solidFill>
              <a:effectLst/>
              <a:latin typeface="FangSong" panose="02010609060101010101" pitchFamily="49" charset="-122"/>
              <a:ea typeface="FangSong" panose="02010609060101010101" pitchFamily="49" charset="-122"/>
              <a:cs typeface="+mn-cs"/>
            </a:rPr>
            <a:t>San</a:t>
          </a:r>
          <a:r>
            <a:rPr lang="en-US" sz="1100" baseline="0">
              <a:solidFill>
                <a:schemeClr val="dk1"/>
              </a:solidFill>
              <a:effectLst/>
              <a:latin typeface="FangSong" panose="02010609060101010101" pitchFamily="49" charset="-122"/>
              <a:ea typeface="FangSong" panose="02010609060101010101" pitchFamily="49" charset="-122"/>
              <a:cs typeface="+mn-cs"/>
            </a:rPr>
            <a:t> Angelo</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 Abilene $60</a:t>
          </a: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Midland -  Azle   $30	</a:t>
          </a:r>
          <a:r>
            <a:rPr lang="en-US" sz="1100">
              <a:solidFill>
                <a:schemeClr val="dk1"/>
              </a:solidFill>
              <a:effectLst/>
              <a:latin typeface="FangSong" panose="02010609060101010101" pitchFamily="49" charset="-122"/>
              <a:ea typeface="FangSong" panose="02010609060101010101" pitchFamily="49" charset="-122"/>
              <a:cs typeface="+mn-cs"/>
            </a:rPr>
            <a:t>San</a:t>
          </a:r>
          <a:r>
            <a:rPr lang="en-US" sz="1100" baseline="0">
              <a:solidFill>
                <a:schemeClr val="dk1"/>
              </a:solidFill>
              <a:effectLst/>
              <a:latin typeface="FangSong" panose="02010609060101010101" pitchFamily="49" charset="-122"/>
              <a:ea typeface="FangSong" panose="02010609060101010101" pitchFamily="49" charset="-122"/>
              <a:cs typeface="+mn-cs"/>
            </a:rPr>
            <a:t> Angelo</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 Azle    $40</a:t>
          </a: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Midland – Austin  $50	</a:t>
          </a:r>
          <a:r>
            <a:rPr lang="en-US" sz="1100">
              <a:solidFill>
                <a:schemeClr val="dk1"/>
              </a:solidFill>
              <a:effectLst/>
              <a:latin typeface="FangSong" panose="02010609060101010101" pitchFamily="49" charset="-122"/>
              <a:ea typeface="FangSong" panose="02010609060101010101" pitchFamily="49" charset="-122"/>
              <a:cs typeface="+mn-cs"/>
            </a:rPr>
            <a:t>San</a:t>
          </a:r>
          <a:r>
            <a:rPr lang="en-US" sz="1100" baseline="0">
              <a:solidFill>
                <a:schemeClr val="dk1"/>
              </a:solidFill>
              <a:effectLst/>
              <a:latin typeface="FangSong" panose="02010609060101010101" pitchFamily="49" charset="-122"/>
              <a:ea typeface="FangSong" panose="02010609060101010101" pitchFamily="49" charset="-122"/>
              <a:cs typeface="+mn-cs"/>
            </a:rPr>
            <a:t> Angelo</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 Austin  $70</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27709</xdr:colOff>
      <xdr:row>0</xdr:row>
      <xdr:rowOff>26239</xdr:rowOff>
    </xdr:from>
    <xdr:to>
      <xdr:col>5</xdr:col>
      <xdr:colOff>441982</xdr:colOff>
      <xdr:row>11</xdr:row>
      <xdr:rowOff>95110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27709" y="26239"/>
          <a:ext cx="4554361" cy="2284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Nachtfliegen enterprises is coming to West Texas and needs the most cost effective way to get their products (rubber bands for quadcopter motors) to new cities from their new distribution centers.  Help them decide how much to ship along each route to minimize shipping costs.  </a:t>
          </a:r>
        </a:p>
        <a:p>
          <a:r>
            <a:rPr lang="en-US" sz="1100">
              <a:solidFill>
                <a:schemeClr val="dk1"/>
              </a:solidFill>
              <a:effectLst/>
              <a:latin typeface="+mn-lt"/>
              <a:ea typeface="+mn-ea"/>
              <a:cs typeface="+mn-cs"/>
            </a:rPr>
            <a:t>Houston has 100 and ships</a:t>
          </a:r>
          <a:r>
            <a:rPr lang="en-US" sz="1100" baseline="0">
              <a:solidFill>
                <a:schemeClr val="dk1"/>
              </a:solidFill>
              <a:effectLst/>
              <a:latin typeface="+mn-lt"/>
              <a:ea typeface="+mn-ea"/>
              <a:cs typeface="+mn-cs"/>
            </a:rPr>
            <a:t> to Abilene for $100 and Waco for $80.</a:t>
          </a:r>
        </a:p>
        <a:p>
          <a:r>
            <a:rPr lang="en-US" sz="1100" baseline="0">
              <a:solidFill>
                <a:schemeClr val="dk1"/>
              </a:solidFill>
              <a:effectLst/>
              <a:latin typeface="+mn-lt"/>
              <a:ea typeface="+mn-ea"/>
              <a:cs typeface="+mn-cs"/>
            </a:rPr>
            <a:t>Dallas has 80 and ships to Abilene for $60 and Waco for $90.</a:t>
          </a:r>
        </a:p>
        <a:p>
          <a:r>
            <a:rPr lang="en-US" sz="1100" baseline="0">
              <a:solidFill>
                <a:schemeClr val="dk1"/>
              </a:solidFill>
              <a:effectLst/>
              <a:latin typeface="+mn-lt"/>
              <a:ea typeface="+mn-ea"/>
              <a:cs typeface="+mn-cs"/>
            </a:rPr>
            <a:t>Austin has 60 and ships to Abilene for $50 and Waco for $70.</a:t>
          </a:r>
        </a:p>
        <a:p>
          <a:r>
            <a:rPr lang="en-US" sz="1100" baseline="0">
              <a:solidFill>
                <a:schemeClr val="dk1"/>
              </a:solidFill>
              <a:effectLst/>
              <a:latin typeface="+mn-lt"/>
              <a:ea typeface="+mn-ea"/>
              <a:cs typeface="+mn-cs"/>
            </a:rPr>
            <a:t>Both Abilene and Waco distribution centers ship to Omaha and Tulsa.</a:t>
          </a:r>
        </a:p>
        <a:p>
          <a:r>
            <a:rPr lang="en-US" sz="1100" baseline="0">
              <a:solidFill>
                <a:schemeClr val="dk1"/>
              </a:solidFill>
              <a:effectLst/>
              <a:latin typeface="+mn-lt"/>
              <a:ea typeface="+mn-ea"/>
              <a:cs typeface="+mn-cs"/>
            </a:rPr>
            <a:t>Abilene ships to Omaha for $90 and Tulsa for $100.</a:t>
          </a:r>
        </a:p>
        <a:p>
          <a:r>
            <a:rPr lang="en-US" sz="1100" baseline="0">
              <a:solidFill>
                <a:schemeClr val="dk1"/>
              </a:solidFill>
              <a:effectLst/>
              <a:latin typeface="+mn-lt"/>
              <a:ea typeface="+mn-ea"/>
              <a:cs typeface="+mn-cs"/>
            </a:rPr>
            <a:t>Waco ships to Omaha for $85 and Tulsa for $80.</a:t>
          </a:r>
        </a:p>
        <a:p>
          <a:r>
            <a:rPr lang="en-US" sz="1100" baseline="0">
              <a:solidFill>
                <a:schemeClr val="dk1"/>
              </a:solidFill>
              <a:effectLst/>
              <a:latin typeface="+mn-lt"/>
              <a:ea typeface="+mn-ea"/>
              <a:cs typeface="+mn-cs"/>
            </a:rPr>
            <a:t>Omaha needs 90 and Tulsa needs 150.</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Use Solver to minimize</a:t>
          </a:r>
          <a:r>
            <a:rPr lang="en-US" sz="1100" baseline="0">
              <a:solidFill>
                <a:schemeClr val="dk1"/>
              </a:solidFill>
              <a:effectLst/>
              <a:latin typeface="+mn-lt"/>
              <a:ea typeface="+mn-ea"/>
              <a:cs typeface="+mn-cs"/>
            </a:rPr>
            <a:t> shipping costs</a:t>
          </a:r>
          <a:r>
            <a:rPr lang="en-US" sz="1100">
              <a:solidFill>
                <a:schemeClr val="dk1"/>
              </a:solidFill>
              <a:effectLst/>
              <a:latin typeface="+mn-lt"/>
              <a:ea typeface="+mn-ea"/>
              <a:cs typeface="+mn-cs"/>
            </a:rPr>
            <a:t>.</a:t>
          </a:r>
        </a:p>
      </xdr:txBody>
    </xdr:sp>
    <xdr:clientData/>
  </xdr:twoCellAnchor>
  <xdr:twoCellAnchor>
    <xdr:from>
      <xdr:col>0</xdr:col>
      <xdr:colOff>635000</xdr:colOff>
      <xdr:row>14</xdr:row>
      <xdr:rowOff>50800</xdr:rowOff>
    </xdr:from>
    <xdr:to>
      <xdr:col>1</xdr:col>
      <xdr:colOff>698500</xdr:colOff>
      <xdr:row>15</xdr:row>
      <xdr:rowOff>101600</xdr:rowOff>
    </xdr:to>
    <xdr:cxnSp macro="">
      <xdr:nvCxnSpPr>
        <xdr:cNvPr id="3" name="Straight Arrow Connector 2">
          <a:extLst>
            <a:ext uri="{FF2B5EF4-FFF2-40B4-BE49-F238E27FC236}">
              <a16:creationId xmlns:a16="http://schemas.microsoft.com/office/drawing/2014/main" id="{00000000-0008-0000-0C00-000003000000}"/>
            </a:ext>
          </a:extLst>
        </xdr:cNvPr>
        <xdr:cNvCxnSpPr/>
      </xdr:nvCxnSpPr>
      <xdr:spPr>
        <a:xfrm flipV="1">
          <a:off x="1981200" y="889000"/>
          <a:ext cx="876300" cy="2413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584200</xdr:colOff>
      <xdr:row>14</xdr:row>
      <xdr:rowOff>127000</xdr:rowOff>
    </xdr:from>
    <xdr:to>
      <xdr:col>1</xdr:col>
      <xdr:colOff>723900</xdr:colOff>
      <xdr:row>18</xdr:row>
      <xdr:rowOff>63500</xdr:rowOff>
    </xdr:to>
    <xdr:cxnSp macro="">
      <xdr:nvCxnSpPr>
        <xdr:cNvPr id="4" name="Straight Arrow Connector 3">
          <a:extLst>
            <a:ext uri="{FF2B5EF4-FFF2-40B4-BE49-F238E27FC236}">
              <a16:creationId xmlns:a16="http://schemas.microsoft.com/office/drawing/2014/main" id="{00000000-0008-0000-0C00-000004000000}"/>
            </a:ext>
          </a:extLst>
        </xdr:cNvPr>
        <xdr:cNvCxnSpPr/>
      </xdr:nvCxnSpPr>
      <xdr:spPr>
        <a:xfrm flipV="1">
          <a:off x="1930400" y="965200"/>
          <a:ext cx="952500" cy="698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596900</xdr:colOff>
      <xdr:row>12</xdr:row>
      <xdr:rowOff>139700</xdr:rowOff>
    </xdr:from>
    <xdr:to>
      <xdr:col>2</xdr:col>
      <xdr:colOff>25400</xdr:colOff>
      <xdr:row>16</xdr:row>
      <xdr:rowOff>114300</xdr:rowOff>
    </xdr:to>
    <xdr:cxnSp macro="">
      <xdr:nvCxnSpPr>
        <xdr:cNvPr id="5" name="Straight Arrow Connector 4">
          <a:extLst>
            <a:ext uri="{FF2B5EF4-FFF2-40B4-BE49-F238E27FC236}">
              <a16:creationId xmlns:a16="http://schemas.microsoft.com/office/drawing/2014/main" id="{00000000-0008-0000-0C00-000005000000}"/>
            </a:ext>
          </a:extLst>
        </xdr:cNvPr>
        <xdr:cNvCxnSpPr/>
      </xdr:nvCxnSpPr>
      <xdr:spPr>
        <a:xfrm>
          <a:off x="1943100" y="596900"/>
          <a:ext cx="1028700" cy="736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584200</xdr:colOff>
      <xdr:row>17</xdr:row>
      <xdr:rowOff>63500</xdr:rowOff>
    </xdr:from>
    <xdr:to>
      <xdr:col>1</xdr:col>
      <xdr:colOff>762000</xdr:colOff>
      <xdr:row>18</xdr:row>
      <xdr:rowOff>139700</xdr:rowOff>
    </xdr:to>
    <xdr:cxnSp macro="">
      <xdr:nvCxnSpPr>
        <xdr:cNvPr id="6" name="Straight Arrow Connector 5">
          <a:extLst>
            <a:ext uri="{FF2B5EF4-FFF2-40B4-BE49-F238E27FC236}">
              <a16:creationId xmlns:a16="http://schemas.microsoft.com/office/drawing/2014/main" id="{00000000-0008-0000-0C00-000006000000}"/>
            </a:ext>
          </a:extLst>
        </xdr:cNvPr>
        <xdr:cNvCxnSpPr/>
      </xdr:nvCxnSpPr>
      <xdr:spPr>
        <a:xfrm flipV="1">
          <a:off x="1930400" y="1473200"/>
          <a:ext cx="990600" cy="266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647700</xdr:colOff>
      <xdr:row>12</xdr:row>
      <xdr:rowOff>50800</xdr:rowOff>
    </xdr:from>
    <xdr:to>
      <xdr:col>1</xdr:col>
      <xdr:colOff>736600</xdr:colOff>
      <xdr:row>13</xdr:row>
      <xdr:rowOff>152400</xdr:rowOff>
    </xdr:to>
    <xdr:cxnSp macro="">
      <xdr:nvCxnSpPr>
        <xdr:cNvPr id="7" name="Straight Arrow Connector 6">
          <a:extLst>
            <a:ext uri="{FF2B5EF4-FFF2-40B4-BE49-F238E27FC236}">
              <a16:creationId xmlns:a16="http://schemas.microsoft.com/office/drawing/2014/main" id="{00000000-0008-0000-0C00-000007000000}"/>
            </a:ext>
          </a:extLst>
        </xdr:cNvPr>
        <xdr:cNvCxnSpPr/>
      </xdr:nvCxnSpPr>
      <xdr:spPr>
        <a:xfrm>
          <a:off x="1993900" y="508000"/>
          <a:ext cx="90170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571500</xdr:colOff>
      <xdr:row>12</xdr:row>
      <xdr:rowOff>63500</xdr:rowOff>
    </xdr:from>
    <xdr:to>
      <xdr:col>5</xdr:col>
      <xdr:colOff>25400</xdr:colOff>
      <xdr:row>14</xdr:row>
      <xdr:rowOff>114300</xdr:rowOff>
    </xdr:to>
    <xdr:cxnSp macro="">
      <xdr:nvCxnSpPr>
        <xdr:cNvPr id="8" name="Straight Arrow Connector 7">
          <a:extLst>
            <a:ext uri="{FF2B5EF4-FFF2-40B4-BE49-F238E27FC236}">
              <a16:creationId xmlns:a16="http://schemas.microsoft.com/office/drawing/2014/main" id="{00000000-0008-0000-0C00-000008000000}"/>
            </a:ext>
          </a:extLst>
        </xdr:cNvPr>
        <xdr:cNvCxnSpPr/>
      </xdr:nvCxnSpPr>
      <xdr:spPr>
        <a:xfrm flipV="1">
          <a:off x="3517900" y="520700"/>
          <a:ext cx="1295400" cy="4318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622300</xdr:colOff>
      <xdr:row>15</xdr:row>
      <xdr:rowOff>12700</xdr:rowOff>
    </xdr:from>
    <xdr:to>
      <xdr:col>4</xdr:col>
      <xdr:colOff>698500</xdr:colOff>
      <xdr:row>17</xdr:row>
      <xdr:rowOff>165100</xdr:rowOff>
    </xdr:to>
    <xdr:cxnSp macro="">
      <xdr:nvCxnSpPr>
        <xdr:cNvPr id="9" name="Straight Arrow Connector 8">
          <a:extLst>
            <a:ext uri="{FF2B5EF4-FFF2-40B4-BE49-F238E27FC236}">
              <a16:creationId xmlns:a16="http://schemas.microsoft.com/office/drawing/2014/main" id="{00000000-0008-0000-0C00-000009000000}"/>
            </a:ext>
          </a:extLst>
        </xdr:cNvPr>
        <xdr:cNvCxnSpPr/>
      </xdr:nvCxnSpPr>
      <xdr:spPr>
        <a:xfrm>
          <a:off x="3568700" y="1041400"/>
          <a:ext cx="1219200" cy="5334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546100</xdr:colOff>
      <xdr:row>13</xdr:row>
      <xdr:rowOff>63500</xdr:rowOff>
    </xdr:from>
    <xdr:to>
      <xdr:col>5</xdr:col>
      <xdr:colOff>25400</xdr:colOff>
      <xdr:row>16</xdr:row>
      <xdr:rowOff>152400</xdr:rowOff>
    </xdr:to>
    <xdr:cxnSp macro="">
      <xdr:nvCxnSpPr>
        <xdr:cNvPr id="10" name="Straight Arrow Connector 9">
          <a:extLst>
            <a:ext uri="{FF2B5EF4-FFF2-40B4-BE49-F238E27FC236}">
              <a16:creationId xmlns:a16="http://schemas.microsoft.com/office/drawing/2014/main" id="{00000000-0008-0000-0C00-00000A000000}"/>
            </a:ext>
          </a:extLst>
        </xdr:cNvPr>
        <xdr:cNvCxnSpPr/>
      </xdr:nvCxnSpPr>
      <xdr:spPr>
        <a:xfrm flipV="1">
          <a:off x="3492500" y="711200"/>
          <a:ext cx="1320800" cy="6604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558800</xdr:colOff>
      <xdr:row>17</xdr:row>
      <xdr:rowOff>50800</xdr:rowOff>
    </xdr:from>
    <xdr:to>
      <xdr:col>4</xdr:col>
      <xdr:colOff>723900</xdr:colOff>
      <xdr:row>18</xdr:row>
      <xdr:rowOff>114300</xdr:rowOff>
    </xdr:to>
    <xdr:cxnSp macro="">
      <xdr:nvCxnSpPr>
        <xdr:cNvPr id="11" name="Straight Arrow Connector 10">
          <a:extLst>
            <a:ext uri="{FF2B5EF4-FFF2-40B4-BE49-F238E27FC236}">
              <a16:creationId xmlns:a16="http://schemas.microsoft.com/office/drawing/2014/main" id="{00000000-0008-0000-0C00-00000B000000}"/>
            </a:ext>
          </a:extLst>
        </xdr:cNvPr>
        <xdr:cNvCxnSpPr/>
      </xdr:nvCxnSpPr>
      <xdr:spPr>
        <a:xfrm>
          <a:off x="3505200" y="1460500"/>
          <a:ext cx="1282700" cy="254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673100</xdr:colOff>
      <xdr:row>15</xdr:row>
      <xdr:rowOff>127000</xdr:rowOff>
    </xdr:from>
    <xdr:to>
      <xdr:col>1</xdr:col>
      <xdr:colOff>749300</xdr:colOff>
      <xdr:row>17</xdr:row>
      <xdr:rowOff>12700</xdr:rowOff>
    </xdr:to>
    <xdr:cxnSp macro="">
      <xdr:nvCxnSpPr>
        <xdr:cNvPr id="12" name="Straight Arrow Connector 11">
          <a:extLst>
            <a:ext uri="{FF2B5EF4-FFF2-40B4-BE49-F238E27FC236}">
              <a16:creationId xmlns:a16="http://schemas.microsoft.com/office/drawing/2014/main" id="{00000000-0008-0000-0C00-00000C000000}"/>
            </a:ext>
          </a:extLst>
        </xdr:cNvPr>
        <xdr:cNvCxnSpPr/>
      </xdr:nvCxnSpPr>
      <xdr:spPr>
        <a:xfrm>
          <a:off x="2019300" y="1155700"/>
          <a:ext cx="889000" cy="266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635000</xdr:colOff>
      <xdr:row>20</xdr:row>
      <xdr:rowOff>50800</xdr:rowOff>
    </xdr:from>
    <xdr:to>
      <xdr:col>1</xdr:col>
      <xdr:colOff>698500</xdr:colOff>
      <xdr:row>21</xdr:row>
      <xdr:rowOff>101600</xdr:rowOff>
    </xdr:to>
    <xdr:cxnSp macro="">
      <xdr:nvCxnSpPr>
        <xdr:cNvPr id="2" name="Straight Arrow Connector 1">
          <a:extLst>
            <a:ext uri="{FF2B5EF4-FFF2-40B4-BE49-F238E27FC236}">
              <a16:creationId xmlns:a16="http://schemas.microsoft.com/office/drawing/2014/main" id="{00000000-0008-0000-0D00-000002000000}"/>
            </a:ext>
          </a:extLst>
        </xdr:cNvPr>
        <xdr:cNvCxnSpPr/>
      </xdr:nvCxnSpPr>
      <xdr:spPr>
        <a:xfrm flipV="1">
          <a:off x="635000" y="2851150"/>
          <a:ext cx="901700" cy="250825"/>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584200</xdr:colOff>
      <xdr:row>20</xdr:row>
      <xdr:rowOff>127000</xdr:rowOff>
    </xdr:from>
    <xdr:to>
      <xdr:col>1</xdr:col>
      <xdr:colOff>723900</xdr:colOff>
      <xdr:row>24</xdr:row>
      <xdr:rowOff>63500</xdr:rowOff>
    </xdr:to>
    <xdr:cxnSp macro="">
      <xdr:nvCxnSpPr>
        <xdr:cNvPr id="3" name="Straight Arrow Connector 2">
          <a:extLst>
            <a:ext uri="{FF2B5EF4-FFF2-40B4-BE49-F238E27FC236}">
              <a16:creationId xmlns:a16="http://schemas.microsoft.com/office/drawing/2014/main" id="{00000000-0008-0000-0D00-000003000000}"/>
            </a:ext>
          </a:extLst>
        </xdr:cNvPr>
        <xdr:cNvCxnSpPr/>
      </xdr:nvCxnSpPr>
      <xdr:spPr>
        <a:xfrm flipV="1">
          <a:off x="584200" y="2927350"/>
          <a:ext cx="977900" cy="736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596900</xdr:colOff>
      <xdr:row>18</xdr:row>
      <xdr:rowOff>139700</xdr:rowOff>
    </xdr:from>
    <xdr:to>
      <xdr:col>2</xdr:col>
      <xdr:colOff>25400</xdr:colOff>
      <xdr:row>22</xdr:row>
      <xdr:rowOff>114300</xdr:rowOff>
    </xdr:to>
    <xdr:cxnSp macro="">
      <xdr:nvCxnSpPr>
        <xdr:cNvPr id="4" name="Straight Arrow Connector 3">
          <a:extLst>
            <a:ext uri="{FF2B5EF4-FFF2-40B4-BE49-F238E27FC236}">
              <a16:creationId xmlns:a16="http://schemas.microsoft.com/office/drawing/2014/main" id="{00000000-0008-0000-0D00-000004000000}"/>
            </a:ext>
          </a:extLst>
        </xdr:cNvPr>
        <xdr:cNvCxnSpPr/>
      </xdr:nvCxnSpPr>
      <xdr:spPr>
        <a:xfrm>
          <a:off x="596900" y="2540000"/>
          <a:ext cx="1104900" cy="774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584200</xdr:colOff>
      <xdr:row>23</xdr:row>
      <xdr:rowOff>63500</xdr:rowOff>
    </xdr:from>
    <xdr:to>
      <xdr:col>1</xdr:col>
      <xdr:colOff>762000</xdr:colOff>
      <xdr:row>24</xdr:row>
      <xdr:rowOff>139700</xdr:rowOff>
    </xdr:to>
    <xdr:cxnSp macro="">
      <xdr:nvCxnSpPr>
        <xdr:cNvPr id="5" name="Straight Arrow Connector 4">
          <a:extLst>
            <a:ext uri="{FF2B5EF4-FFF2-40B4-BE49-F238E27FC236}">
              <a16:creationId xmlns:a16="http://schemas.microsoft.com/office/drawing/2014/main" id="{00000000-0008-0000-0D00-000005000000}"/>
            </a:ext>
          </a:extLst>
        </xdr:cNvPr>
        <xdr:cNvCxnSpPr/>
      </xdr:nvCxnSpPr>
      <xdr:spPr>
        <a:xfrm flipV="1">
          <a:off x="584200" y="3463925"/>
          <a:ext cx="1016000" cy="276225"/>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653438</xdr:colOff>
      <xdr:row>18</xdr:row>
      <xdr:rowOff>125393</xdr:rowOff>
    </xdr:from>
    <xdr:to>
      <xdr:col>1</xdr:col>
      <xdr:colOff>742338</xdr:colOff>
      <xdr:row>20</xdr:row>
      <xdr:rowOff>26164</xdr:rowOff>
    </xdr:to>
    <xdr:cxnSp macro="">
      <xdr:nvCxnSpPr>
        <xdr:cNvPr id="6" name="Straight Arrow Connector 5">
          <a:extLst>
            <a:ext uri="{FF2B5EF4-FFF2-40B4-BE49-F238E27FC236}">
              <a16:creationId xmlns:a16="http://schemas.microsoft.com/office/drawing/2014/main" id="{00000000-0008-0000-0D00-000006000000}"/>
            </a:ext>
          </a:extLst>
        </xdr:cNvPr>
        <xdr:cNvCxnSpPr/>
      </xdr:nvCxnSpPr>
      <xdr:spPr>
        <a:xfrm>
          <a:off x="653438" y="3768992"/>
          <a:ext cx="926641" cy="302428"/>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571500</xdr:colOff>
      <xdr:row>18</xdr:row>
      <xdr:rowOff>63500</xdr:rowOff>
    </xdr:from>
    <xdr:to>
      <xdr:col>7</xdr:col>
      <xdr:colOff>25400</xdr:colOff>
      <xdr:row>20</xdr:row>
      <xdr:rowOff>114300</xdr:rowOff>
    </xdr:to>
    <xdr:cxnSp macro="">
      <xdr:nvCxnSpPr>
        <xdr:cNvPr id="7" name="Straight Arrow Connector 6">
          <a:extLst>
            <a:ext uri="{FF2B5EF4-FFF2-40B4-BE49-F238E27FC236}">
              <a16:creationId xmlns:a16="http://schemas.microsoft.com/office/drawing/2014/main" id="{00000000-0008-0000-0D00-000007000000}"/>
            </a:ext>
          </a:extLst>
        </xdr:cNvPr>
        <xdr:cNvCxnSpPr/>
      </xdr:nvCxnSpPr>
      <xdr:spPr>
        <a:xfrm flipV="1">
          <a:off x="2247900" y="2463800"/>
          <a:ext cx="1968500" cy="4508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622300</xdr:colOff>
      <xdr:row>21</xdr:row>
      <xdr:rowOff>12700</xdr:rowOff>
    </xdr:from>
    <xdr:to>
      <xdr:col>4</xdr:col>
      <xdr:colOff>698500</xdr:colOff>
      <xdr:row>23</xdr:row>
      <xdr:rowOff>165100</xdr:rowOff>
    </xdr:to>
    <xdr:cxnSp macro="">
      <xdr:nvCxnSpPr>
        <xdr:cNvPr id="8" name="Straight Arrow Connector 7">
          <a:extLst>
            <a:ext uri="{FF2B5EF4-FFF2-40B4-BE49-F238E27FC236}">
              <a16:creationId xmlns:a16="http://schemas.microsoft.com/office/drawing/2014/main" id="{00000000-0008-0000-0D00-000008000000}"/>
            </a:ext>
          </a:extLst>
        </xdr:cNvPr>
        <xdr:cNvCxnSpPr/>
      </xdr:nvCxnSpPr>
      <xdr:spPr>
        <a:xfrm>
          <a:off x="2298700" y="3013075"/>
          <a:ext cx="1752600" cy="5524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546100</xdr:colOff>
      <xdr:row>19</xdr:row>
      <xdr:rowOff>63500</xdr:rowOff>
    </xdr:from>
    <xdr:to>
      <xdr:col>7</xdr:col>
      <xdr:colOff>25400</xdr:colOff>
      <xdr:row>22</xdr:row>
      <xdr:rowOff>152400</xdr:rowOff>
    </xdr:to>
    <xdr:cxnSp macro="">
      <xdr:nvCxnSpPr>
        <xdr:cNvPr id="9" name="Straight Arrow Connector 8">
          <a:extLst>
            <a:ext uri="{FF2B5EF4-FFF2-40B4-BE49-F238E27FC236}">
              <a16:creationId xmlns:a16="http://schemas.microsoft.com/office/drawing/2014/main" id="{00000000-0008-0000-0D00-000009000000}"/>
            </a:ext>
          </a:extLst>
        </xdr:cNvPr>
        <xdr:cNvCxnSpPr/>
      </xdr:nvCxnSpPr>
      <xdr:spPr>
        <a:xfrm flipV="1">
          <a:off x="2222500" y="2663825"/>
          <a:ext cx="1993900" cy="688975"/>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558800</xdr:colOff>
      <xdr:row>23</xdr:row>
      <xdr:rowOff>50800</xdr:rowOff>
    </xdr:from>
    <xdr:to>
      <xdr:col>4</xdr:col>
      <xdr:colOff>723900</xdr:colOff>
      <xdr:row>24</xdr:row>
      <xdr:rowOff>114300</xdr:rowOff>
    </xdr:to>
    <xdr:cxnSp macro="">
      <xdr:nvCxnSpPr>
        <xdr:cNvPr id="10" name="Straight Arrow Connector 9">
          <a:extLst>
            <a:ext uri="{FF2B5EF4-FFF2-40B4-BE49-F238E27FC236}">
              <a16:creationId xmlns:a16="http://schemas.microsoft.com/office/drawing/2014/main" id="{00000000-0008-0000-0D00-00000A000000}"/>
            </a:ext>
          </a:extLst>
        </xdr:cNvPr>
        <xdr:cNvCxnSpPr/>
      </xdr:nvCxnSpPr>
      <xdr:spPr>
        <a:xfrm>
          <a:off x="2235200" y="3451225"/>
          <a:ext cx="1841500" cy="263525"/>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673100</xdr:colOff>
      <xdr:row>21</xdr:row>
      <xdr:rowOff>127000</xdr:rowOff>
    </xdr:from>
    <xdr:to>
      <xdr:col>1</xdr:col>
      <xdr:colOff>749300</xdr:colOff>
      <xdr:row>23</xdr:row>
      <xdr:rowOff>12700</xdr:rowOff>
    </xdr:to>
    <xdr:cxnSp macro="">
      <xdr:nvCxnSpPr>
        <xdr:cNvPr id="11" name="Straight Arrow Connector 10">
          <a:extLst>
            <a:ext uri="{FF2B5EF4-FFF2-40B4-BE49-F238E27FC236}">
              <a16:creationId xmlns:a16="http://schemas.microsoft.com/office/drawing/2014/main" id="{00000000-0008-0000-0D00-00000B000000}"/>
            </a:ext>
          </a:extLst>
        </xdr:cNvPr>
        <xdr:cNvCxnSpPr/>
      </xdr:nvCxnSpPr>
      <xdr:spPr>
        <a:xfrm>
          <a:off x="673100" y="3127375"/>
          <a:ext cx="914400" cy="285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E6" totalsRowShown="0">
  <autoFilter ref="B1:E6" xr:uid="{00000000-0009-0000-0100-000002000000}"/>
  <tableColumns count="4">
    <tableColumn id="1" xr3:uid="{00000000-0010-0000-0000-000001000000}" name="Id"/>
    <tableColumn id="2" xr3:uid="{00000000-0010-0000-0000-000002000000}" name="Quads"/>
    <tableColumn id="3" xr3:uid="{00000000-0010-0000-0000-000003000000}" name="Motors" dataDxfId="1"/>
    <tableColumn id="4" xr3:uid="{00000000-0010-0000-0000-000004000000}" name="Batter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1"/>
  <sheetViews>
    <sheetView topLeftCell="A24" zoomScale="260" zoomScaleNormal="260" workbookViewId="0">
      <selection activeCell="A31" sqref="A31"/>
    </sheetView>
  </sheetViews>
  <sheetFormatPr baseColWidth="10" defaultColWidth="11" defaultRowHeight="16" x14ac:dyDescent="0.2"/>
  <sheetData>
    <row r="1" spans="1:3" x14ac:dyDescent="0.2">
      <c r="A1" s="2" t="s">
        <v>46</v>
      </c>
    </row>
    <row r="2" spans="1:3" x14ac:dyDescent="0.2">
      <c r="A2" t="s">
        <v>0</v>
      </c>
      <c r="B2" t="s">
        <v>47</v>
      </c>
    </row>
    <row r="4" spans="1:3" x14ac:dyDescent="0.2">
      <c r="A4" t="s">
        <v>1</v>
      </c>
      <c r="B4" t="s">
        <v>48</v>
      </c>
    </row>
    <row r="6" spans="1:3" x14ac:dyDescent="0.2">
      <c r="A6" t="s">
        <v>3</v>
      </c>
      <c r="B6" t="s">
        <v>49</v>
      </c>
    </row>
    <row r="8" spans="1:3" x14ac:dyDescent="0.2">
      <c r="A8" t="s">
        <v>2</v>
      </c>
      <c r="B8" t="s">
        <v>28</v>
      </c>
    </row>
    <row r="9" spans="1:3" x14ac:dyDescent="0.2">
      <c r="C9" t="s">
        <v>35</v>
      </c>
    </row>
    <row r="10" spans="1:3" x14ac:dyDescent="0.2">
      <c r="B10" t="s">
        <v>29</v>
      </c>
    </row>
    <row r="11" spans="1:3" x14ac:dyDescent="0.2">
      <c r="C11" t="s">
        <v>39</v>
      </c>
    </row>
    <row r="12" spans="1:3" x14ac:dyDescent="0.2">
      <c r="B12" t="s">
        <v>30</v>
      </c>
    </row>
    <row r="13" spans="1:3" x14ac:dyDescent="0.2">
      <c r="B13" t="s">
        <v>31</v>
      </c>
    </row>
    <row r="14" spans="1:3" x14ac:dyDescent="0.2">
      <c r="C14" t="s">
        <v>43</v>
      </c>
    </row>
    <row r="15" spans="1:3" x14ac:dyDescent="0.2">
      <c r="B15" t="s">
        <v>32</v>
      </c>
    </row>
    <row r="16" spans="1:3" x14ac:dyDescent="0.2">
      <c r="C16" t="s">
        <v>42</v>
      </c>
    </row>
    <row r="17" spans="1:3" x14ac:dyDescent="0.2">
      <c r="B17" t="s">
        <v>37</v>
      </c>
    </row>
    <row r="18" spans="1:3" x14ac:dyDescent="0.2">
      <c r="C18" t="s">
        <v>38</v>
      </c>
    </row>
    <row r="19" spans="1:3" x14ac:dyDescent="0.2">
      <c r="B19" t="s">
        <v>27</v>
      </c>
    </row>
    <row r="20" spans="1:3" x14ac:dyDescent="0.2">
      <c r="C20" t="s">
        <v>36</v>
      </c>
    </row>
    <row r="21" spans="1:3" x14ac:dyDescent="0.2">
      <c r="B21" t="s">
        <v>40</v>
      </c>
    </row>
    <row r="22" spans="1:3" x14ac:dyDescent="0.2">
      <c r="C22" t="s">
        <v>41</v>
      </c>
    </row>
    <row r="23" spans="1:3" x14ac:dyDescent="0.2">
      <c r="B23" t="s">
        <v>33</v>
      </c>
    </row>
    <row r="24" spans="1:3" x14ac:dyDescent="0.2">
      <c r="C24" t="s">
        <v>34</v>
      </c>
    </row>
    <row r="25" spans="1:3" x14ac:dyDescent="0.2">
      <c r="B25" t="s">
        <v>44</v>
      </c>
    </row>
    <row r="26" spans="1:3" x14ac:dyDescent="0.2">
      <c r="C26" t="s">
        <v>45</v>
      </c>
    </row>
    <row r="29" spans="1:3" x14ac:dyDescent="0.2">
      <c r="A29" t="s">
        <v>4</v>
      </c>
      <c r="B29" t="s">
        <v>50</v>
      </c>
    </row>
    <row r="31" spans="1:3" x14ac:dyDescent="0.2">
      <c r="A31" t="s">
        <v>51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zoomScale="242" zoomScaleNormal="242" workbookViewId="0"/>
  </sheetViews>
  <sheetFormatPr baseColWidth="10" defaultColWidth="11" defaultRowHeight="16" x14ac:dyDescent="0.2"/>
  <sheetData>
    <row r="1" spans="1:1" x14ac:dyDescent="0.2">
      <c r="A1" s="2" t="s">
        <v>25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18"/>
  <sheetViews>
    <sheetView zoomScale="228" zoomScaleNormal="228" workbookViewId="0">
      <selection activeCell="C13" sqref="C13"/>
    </sheetView>
  </sheetViews>
  <sheetFormatPr baseColWidth="10" defaultColWidth="11" defaultRowHeight="16" x14ac:dyDescent="0.2"/>
  <cols>
    <col min="1" max="1" width="6.33203125" customWidth="1"/>
    <col min="2" max="2" width="7.33203125" customWidth="1"/>
    <col min="3" max="3" width="6.5" bestFit="1" customWidth="1"/>
    <col min="4" max="4" width="9.33203125" customWidth="1"/>
    <col min="5" max="5" width="7.33203125" customWidth="1"/>
    <col min="6" max="6" width="3.1640625" customWidth="1"/>
    <col min="7" max="7" width="10" bestFit="1" customWidth="1"/>
    <col min="8" max="8" width="3.33203125" customWidth="1"/>
  </cols>
  <sheetData>
    <row r="1" spans="1:9" x14ac:dyDescent="0.2">
      <c r="A1" s="2" t="s">
        <v>46</v>
      </c>
    </row>
    <row r="2" spans="1:9" ht="21" x14ac:dyDescent="0.25">
      <c r="A2" s="4"/>
      <c r="B2" s="14"/>
      <c r="C2" s="15"/>
      <c r="D2" s="15"/>
      <c r="E2" s="15"/>
      <c r="F2" s="15"/>
      <c r="G2" s="15"/>
      <c r="H2" s="15"/>
      <c r="I2" s="15"/>
    </row>
    <row r="3" spans="1:9" ht="21" x14ac:dyDescent="0.25">
      <c r="A3" s="6" t="s">
        <v>52</v>
      </c>
      <c r="B3" s="14"/>
      <c r="C3" s="15"/>
      <c r="D3" s="15"/>
      <c r="E3" s="15"/>
      <c r="F3" s="15"/>
      <c r="G3" s="15"/>
      <c r="H3" s="15"/>
      <c r="I3" s="15"/>
    </row>
    <row r="4" spans="1:9" x14ac:dyDescent="0.2">
      <c r="A4" s="13"/>
      <c r="B4" s="16"/>
      <c r="C4" s="19" t="s">
        <v>53</v>
      </c>
      <c r="D4" s="19" t="s">
        <v>54</v>
      </c>
      <c r="E4" s="17"/>
      <c r="F4" s="15"/>
      <c r="G4" s="15"/>
      <c r="H4" s="15"/>
      <c r="I4" s="15"/>
    </row>
    <row r="5" spans="1:9" x14ac:dyDescent="0.2">
      <c r="A5" s="13"/>
      <c r="B5" s="16" t="s">
        <v>55</v>
      </c>
      <c r="C5" s="18">
        <v>800</v>
      </c>
      <c r="D5" s="18">
        <v>600</v>
      </c>
      <c r="E5" s="17"/>
      <c r="F5" s="15"/>
      <c r="G5" s="15"/>
      <c r="H5" s="15"/>
      <c r="I5" s="15"/>
    </row>
    <row r="6" spans="1:9" x14ac:dyDescent="0.2">
      <c r="A6" s="13"/>
      <c r="B6" s="16" t="s">
        <v>57</v>
      </c>
      <c r="C6" s="18">
        <v>300</v>
      </c>
      <c r="D6" s="18">
        <v>400</v>
      </c>
      <c r="E6" s="17"/>
      <c r="F6" s="15"/>
      <c r="G6" s="15"/>
      <c r="H6" s="15"/>
      <c r="I6" s="15"/>
    </row>
    <row r="7" spans="1:9" x14ac:dyDescent="0.2">
      <c r="A7" s="13"/>
      <c r="B7" s="16" t="s">
        <v>58</v>
      </c>
      <c r="C7" s="18">
        <v>500</v>
      </c>
      <c r="D7" s="18">
        <v>700</v>
      </c>
      <c r="E7" s="17"/>
      <c r="F7" s="15"/>
      <c r="G7" s="15"/>
      <c r="H7" s="15"/>
      <c r="I7" s="15"/>
    </row>
    <row r="8" spans="1:9" x14ac:dyDescent="0.2">
      <c r="A8" s="13"/>
      <c r="B8" s="16"/>
      <c r="C8" s="17"/>
      <c r="D8" s="17"/>
      <c r="E8" s="17"/>
      <c r="F8" s="17"/>
      <c r="G8" s="17"/>
      <c r="H8" s="17"/>
      <c r="I8" s="15"/>
    </row>
    <row r="9" spans="1:9" x14ac:dyDescent="0.2">
      <c r="A9" s="13" t="s">
        <v>62</v>
      </c>
      <c r="B9" s="20" t="s">
        <v>63</v>
      </c>
      <c r="C9" s="17"/>
      <c r="D9" s="17"/>
      <c r="E9" s="17"/>
      <c r="F9" s="17"/>
      <c r="G9" s="17"/>
      <c r="H9" s="17"/>
      <c r="I9" s="15"/>
    </row>
    <row r="10" spans="1:9" x14ac:dyDescent="0.2">
      <c r="A10" s="13"/>
      <c r="B10" s="20" t="s">
        <v>64</v>
      </c>
      <c r="C10" s="17"/>
      <c r="D10" s="17"/>
      <c r="E10" s="17"/>
      <c r="F10" s="17"/>
      <c r="G10" s="17"/>
      <c r="H10" s="17"/>
      <c r="I10" s="15"/>
    </row>
    <row r="11" spans="1:9" x14ac:dyDescent="0.2">
      <c r="A11" s="13"/>
      <c r="B11" s="20" t="s">
        <v>65</v>
      </c>
      <c r="C11" s="17"/>
      <c r="D11" s="17"/>
      <c r="E11" s="17"/>
      <c r="F11" s="17"/>
      <c r="G11" s="17"/>
      <c r="H11" s="17"/>
      <c r="I11" s="15"/>
    </row>
    <row r="12" spans="1:9" x14ac:dyDescent="0.2">
      <c r="A12" s="13"/>
      <c r="B12" s="20" t="s">
        <v>66</v>
      </c>
      <c r="C12" s="17"/>
      <c r="D12" s="17"/>
      <c r="E12" s="17"/>
      <c r="F12" s="17"/>
      <c r="G12" s="17"/>
      <c r="H12" s="17"/>
      <c r="I12" s="15"/>
    </row>
    <row r="13" spans="1:9" x14ac:dyDescent="0.2">
      <c r="A13" s="13"/>
      <c r="B13" s="16"/>
      <c r="C13" s="17"/>
      <c r="D13" s="17"/>
      <c r="E13" s="17"/>
      <c r="F13" s="17"/>
      <c r="G13" s="17"/>
      <c r="H13" s="17"/>
      <c r="I13" s="15"/>
    </row>
    <row r="14" spans="1:9" x14ac:dyDescent="0.2">
      <c r="A14" s="13"/>
      <c r="B14" s="16"/>
      <c r="C14" s="17"/>
      <c r="D14" s="17"/>
      <c r="E14" s="17"/>
      <c r="F14" s="17"/>
      <c r="G14" s="17"/>
      <c r="H14" s="17"/>
      <c r="I14" s="15"/>
    </row>
    <row r="15" spans="1:9" x14ac:dyDescent="0.2">
      <c r="A15" s="13"/>
      <c r="B15" s="16"/>
      <c r="C15" s="17"/>
      <c r="D15" s="17"/>
      <c r="E15" s="17"/>
      <c r="F15" s="17"/>
      <c r="G15" s="17"/>
      <c r="H15" s="17"/>
      <c r="I15" s="15"/>
    </row>
    <row r="16" spans="1:9" x14ac:dyDescent="0.2">
      <c r="A16" s="13"/>
      <c r="B16" s="16"/>
      <c r="C16" s="17"/>
      <c r="D16" s="17"/>
      <c r="E16" s="17"/>
      <c r="F16" s="17"/>
      <c r="G16" s="17"/>
      <c r="H16" s="17"/>
      <c r="I16" s="15"/>
    </row>
    <row r="17" spans="1:9" x14ac:dyDescent="0.2">
      <c r="A17" s="13"/>
      <c r="B17" s="17"/>
      <c r="C17" s="17"/>
      <c r="D17" s="17"/>
      <c r="E17" s="17"/>
      <c r="F17" s="17"/>
      <c r="G17" s="17"/>
      <c r="H17" s="17"/>
      <c r="I17" s="15"/>
    </row>
    <row r="18" spans="1:9" x14ac:dyDescent="0.2">
      <c r="A18" s="13"/>
      <c r="B18" s="13"/>
      <c r="C18" s="13"/>
      <c r="D18" s="13"/>
      <c r="E18" s="13"/>
      <c r="F18" s="13"/>
      <c r="G18" s="13"/>
      <c r="H18" s="1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0"/>
  <sheetViews>
    <sheetView zoomScale="228" zoomScaleNormal="228" workbookViewId="0">
      <selection activeCell="G10" sqref="G10"/>
    </sheetView>
  </sheetViews>
  <sheetFormatPr baseColWidth="10" defaultColWidth="11" defaultRowHeight="16" x14ac:dyDescent="0.2"/>
  <cols>
    <col min="1" max="1" width="6.33203125" customWidth="1"/>
    <col min="2" max="2" width="7.33203125" customWidth="1"/>
    <col min="3" max="3" width="9" customWidth="1"/>
    <col min="4" max="4" width="9.33203125" customWidth="1"/>
    <col min="5" max="5" width="7.33203125" customWidth="1"/>
    <col min="6" max="6" width="3.1640625" customWidth="1"/>
    <col min="7" max="7" width="10" bestFit="1" customWidth="1"/>
    <col min="8" max="8" width="3.33203125" customWidth="1"/>
  </cols>
  <sheetData>
    <row r="1" spans="1:9" x14ac:dyDescent="0.2">
      <c r="A1" s="2" t="s">
        <v>46</v>
      </c>
    </row>
    <row r="2" spans="1:9" ht="21" x14ac:dyDescent="0.25">
      <c r="A2" s="4"/>
      <c r="B2" s="14"/>
      <c r="C2" s="15"/>
      <c r="D2" s="15"/>
      <c r="E2" s="15"/>
      <c r="F2" s="15"/>
      <c r="G2" s="15"/>
      <c r="H2" s="15"/>
      <c r="I2" s="15"/>
    </row>
    <row r="3" spans="1:9" ht="21" x14ac:dyDescent="0.25">
      <c r="A3" s="6" t="s">
        <v>52</v>
      </c>
      <c r="B3" s="14"/>
      <c r="C3" s="15"/>
      <c r="D3" s="15"/>
      <c r="E3" s="15"/>
      <c r="F3" s="15"/>
      <c r="G3" s="15"/>
      <c r="H3" s="15"/>
      <c r="I3" s="15"/>
    </row>
    <row r="4" spans="1:9" x14ac:dyDescent="0.2">
      <c r="A4" s="13" t="s">
        <v>24</v>
      </c>
      <c r="B4" s="16"/>
      <c r="C4" s="19" t="s">
        <v>53</v>
      </c>
      <c r="D4" s="19" t="s">
        <v>54</v>
      </c>
      <c r="E4" s="17"/>
      <c r="F4" s="15"/>
      <c r="G4" s="15"/>
      <c r="H4" s="15"/>
      <c r="I4" s="15"/>
    </row>
    <row r="5" spans="1:9" x14ac:dyDescent="0.2">
      <c r="A5" s="13"/>
      <c r="B5" s="16" t="s">
        <v>55</v>
      </c>
      <c r="C5" s="18">
        <v>800</v>
      </c>
      <c r="D5" s="18">
        <v>600</v>
      </c>
      <c r="E5" s="17"/>
      <c r="F5" s="15"/>
      <c r="G5" s="15"/>
      <c r="H5" s="15"/>
      <c r="I5" s="15"/>
    </row>
    <row r="6" spans="1:9" x14ac:dyDescent="0.2">
      <c r="A6" s="13"/>
      <c r="B6" s="16" t="s">
        <v>57</v>
      </c>
      <c r="C6" s="18">
        <v>300</v>
      </c>
      <c r="D6" s="18">
        <v>400</v>
      </c>
      <c r="E6" s="17"/>
      <c r="F6" s="15"/>
      <c r="G6" s="15"/>
      <c r="H6" s="15"/>
      <c r="I6" s="15"/>
    </row>
    <row r="7" spans="1:9" x14ac:dyDescent="0.2">
      <c r="A7" s="13"/>
      <c r="B7" s="16" t="s">
        <v>58</v>
      </c>
      <c r="C7" s="18">
        <v>500</v>
      </c>
      <c r="D7" s="18">
        <v>700</v>
      </c>
      <c r="E7" s="17"/>
      <c r="F7" s="15"/>
      <c r="G7" s="15"/>
      <c r="H7" s="15"/>
      <c r="I7" s="15"/>
    </row>
    <row r="8" spans="1:9" x14ac:dyDescent="0.2">
      <c r="A8" s="13"/>
      <c r="B8" s="16"/>
      <c r="C8" s="17"/>
      <c r="D8" s="17"/>
      <c r="E8" s="17"/>
      <c r="F8" s="17"/>
      <c r="G8" s="17"/>
      <c r="H8" s="17"/>
      <c r="I8" s="15"/>
    </row>
    <row r="9" spans="1:9" x14ac:dyDescent="0.2">
      <c r="A9" t="s">
        <v>67</v>
      </c>
      <c r="B9" s="16"/>
      <c r="C9" s="19" t="s">
        <v>53</v>
      </c>
      <c r="D9" s="19" t="s">
        <v>54</v>
      </c>
      <c r="F9" s="17"/>
      <c r="G9" s="17"/>
      <c r="H9" s="17"/>
      <c r="I9" s="15"/>
    </row>
    <row r="10" spans="1:9" x14ac:dyDescent="0.2">
      <c r="B10" s="16" t="s">
        <v>55</v>
      </c>
      <c r="C10" s="18"/>
      <c r="D10" s="18"/>
      <c r="F10" s="17"/>
      <c r="G10" s="17"/>
      <c r="H10" s="17"/>
      <c r="I10" s="15"/>
    </row>
    <row r="11" spans="1:9" x14ac:dyDescent="0.2">
      <c r="B11" s="16" t="s">
        <v>57</v>
      </c>
      <c r="C11" s="18"/>
      <c r="D11" s="18"/>
      <c r="F11" s="17"/>
      <c r="G11" s="17"/>
      <c r="H11" s="17"/>
      <c r="I11" s="15"/>
    </row>
    <row r="12" spans="1:9" x14ac:dyDescent="0.2">
      <c r="B12" s="16" t="s">
        <v>58</v>
      </c>
      <c r="C12" s="18"/>
      <c r="D12" s="18"/>
      <c r="F12" s="17"/>
      <c r="G12" s="17"/>
      <c r="H12" s="17"/>
      <c r="I12" s="15"/>
    </row>
    <row r="13" spans="1:9" x14ac:dyDescent="0.2">
      <c r="A13" s="13"/>
      <c r="B13" s="16"/>
      <c r="C13" s="17"/>
      <c r="D13" s="17"/>
      <c r="E13" s="17"/>
      <c r="F13" s="17"/>
      <c r="G13" s="17"/>
      <c r="H13" s="17"/>
      <c r="I13" s="15"/>
    </row>
    <row r="14" spans="1:9" x14ac:dyDescent="0.2">
      <c r="A14" s="13" t="s">
        <v>68</v>
      </c>
      <c r="B14" s="20" t="s">
        <v>69</v>
      </c>
      <c r="C14" s="17"/>
      <c r="D14" s="17"/>
      <c r="E14" s="17"/>
      <c r="F14" s="17"/>
      <c r="G14" s="17"/>
      <c r="H14" s="17"/>
      <c r="I14" s="15"/>
    </row>
    <row r="15" spans="1:9" x14ac:dyDescent="0.2">
      <c r="A15" s="13"/>
      <c r="B15" s="16"/>
      <c r="C15" s="17"/>
      <c r="D15" s="17"/>
      <c r="E15" s="17"/>
      <c r="F15" s="17"/>
      <c r="G15" s="17"/>
      <c r="H15" s="17"/>
      <c r="I15" s="15"/>
    </row>
    <row r="16" spans="1:9" x14ac:dyDescent="0.2">
      <c r="A16" s="13"/>
      <c r="B16" s="16"/>
      <c r="C16" s="17"/>
      <c r="D16" s="17"/>
      <c r="E16" s="17"/>
      <c r="F16" s="17"/>
      <c r="G16" s="17"/>
      <c r="H16" s="17"/>
      <c r="I16" s="15"/>
    </row>
    <row r="17" spans="1:9" x14ac:dyDescent="0.2">
      <c r="A17" s="13" t="s">
        <v>62</v>
      </c>
      <c r="B17" s="20" t="s">
        <v>63</v>
      </c>
      <c r="C17" s="17"/>
      <c r="D17" s="17"/>
      <c r="E17" s="17"/>
      <c r="F17" s="17"/>
      <c r="G17" s="17"/>
      <c r="H17" s="17"/>
      <c r="I17" s="15"/>
    </row>
    <row r="18" spans="1:9" x14ac:dyDescent="0.2">
      <c r="A18" s="13"/>
      <c r="B18" s="20" t="s">
        <v>64</v>
      </c>
      <c r="C18" s="17"/>
      <c r="D18" s="17"/>
      <c r="E18" s="17"/>
      <c r="F18" s="13"/>
      <c r="G18" s="13"/>
      <c r="H18" s="13"/>
    </row>
    <row r="19" spans="1:9" x14ac:dyDescent="0.2">
      <c r="A19" s="13"/>
      <c r="B19" s="20" t="s">
        <v>65</v>
      </c>
      <c r="C19" s="17"/>
      <c r="D19" s="17"/>
      <c r="E19" s="17"/>
    </row>
    <row r="20" spans="1:9" x14ac:dyDescent="0.2">
      <c r="A20" s="13"/>
      <c r="B20" s="20" t="s">
        <v>66</v>
      </c>
      <c r="C20" s="17"/>
      <c r="D20" s="17"/>
      <c r="E20"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zoomScale="228" zoomScaleNormal="228" workbookViewId="0">
      <selection activeCell="I12" sqref="I12"/>
    </sheetView>
  </sheetViews>
  <sheetFormatPr baseColWidth="10" defaultColWidth="11" defaultRowHeight="16" x14ac:dyDescent="0.2"/>
  <cols>
    <col min="1" max="1" width="6.33203125" customWidth="1"/>
    <col min="2" max="2" width="7.33203125" customWidth="1"/>
    <col min="3" max="3" width="6.5" bestFit="1" customWidth="1"/>
    <col min="4" max="4" width="9.33203125" customWidth="1"/>
    <col min="5" max="5" width="7.33203125" customWidth="1"/>
    <col min="6" max="6" width="3.1640625" customWidth="1"/>
    <col min="7" max="7" width="10" bestFit="1" customWidth="1"/>
    <col min="8" max="8" width="3.33203125" customWidth="1"/>
  </cols>
  <sheetData>
    <row r="1" spans="1:7" x14ac:dyDescent="0.2">
      <c r="A1" s="2" t="s">
        <v>46</v>
      </c>
    </row>
    <row r="2" spans="1:7" ht="21" x14ac:dyDescent="0.25">
      <c r="A2" s="4"/>
      <c r="B2" s="5"/>
    </row>
    <row r="3" spans="1:7" ht="21" x14ac:dyDescent="0.25">
      <c r="A3" s="6" t="s">
        <v>52</v>
      </c>
      <c r="B3" s="5"/>
    </row>
    <row r="4" spans="1:7" x14ac:dyDescent="0.2">
      <c r="B4" s="5"/>
      <c r="C4" s="5" t="s">
        <v>53</v>
      </c>
      <c r="D4" s="5" t="s">
        <v>54</v>
      </c>
    </row>
    <row r="5" spans="1:7" ht="17" thickBot="1" x14ac:dyDescent="0.25">
      <c r="B5" s="5" t="s">
        <v>55</v>
      </c>
      <c r="C5" s="7">
        <v>800</v>
      </c>
      <c r="D5" s="7">
        <v>600</v>
      </c>
      <c r="G5" s="5" t="s">
        <v>56</v>
      </c>
    </row>
    <row r="6" spans="1:7" ht="17" thickBot="1" x14ac:dyDescent="0.25">
      <c r="B6" s="5" t="s">
        <v>57</v>
      </c>
      <c r="C6" s="7">
        <v>300</v>
      </c>
      <c r="D6" s="7">
        <v>400</v>
      </c>
      <c r="G6" s="8">
        <f>SUMPRODUCT(C5:D7,C10:D12)</f>
        <v>119000</v>
      </c>
    </row>
    <row r="7" spans="1:7" x14ac:dyDescent="0.2">
      <c r="B7" s="5" t="s">
        <v>58</v>
      </c>
      <c r="C7" s="7">
        <v>500</v>
      </c>
      <c r="D7" s="7">
        <v>700</v>
      </c>
    </row>
    <row r="8" spans="1:7" x14ac:dyDescent="0.2">
      <c r="B8" s="5"/>
    </row>
    <row r="9" spans="1:7" x14ac:dyDescent="0.2">
      <c r="B9" s="5"/>
      <c r="C9" s="5" t="s">
        <v>53</v>
      </c>
      <c r="D9" s="5" t="s">
        <v>54</v>
      </c>
      <c r="E9" s="5"/>
      <c r="F9" s="5"/>
      <c r="G9" s="5" t="s">
        <v>59</v>
      </c>
    </row>
    <row r="10" spans="1:7" x14ac:dyDescent="0.2">
      <c r="B10" s="5" t="s">
        <v>55</v>
      </c>
      <c r="C10" s="9">
        <v>0</v>
      </c>
      <c r="D10" s="9">
        <v>100</v>
      </c>
      <c r="E10" s="10">
        <f>SUM(C10:D10)</f>
        <v>100</v>
      </c>
      <c r="F10" s="11" t="s">
        <v>60</v>
      </c>
      <c r="G10" s="12">
        <v>100</v>
      </c>
    </row>
    <row r="11" spans="1:7" x14ac:dyDescent="0.2">
      <c r="B11" s="5" t="s">
        <v>57</v>
      </c>
      <c r="C11" s="9">
        <v>30</v>
      </c>
      <c r="D11" s="9">
        <v>50</v>
      </c>
      <c r="E11" s="10">
        <f t="shared" ref="E11:E12" si="0">SUM(C11:D11)</f>
        <v>80</v>
      </c>
      <c r="F11" s="11" t="s">
        <v>60</v>
      </c>
      <c r="G11" s="12">
        <v>80</v>
      </c>
    </row>
    <row r="12" spans="1:7" x14ac:dyDescent="0.2">
      <c r="B12" s="5" t="s">
        <v>58</v>
      </c>
      <c r="C12" s="9">
        <v>60</v>
      </c>
      <c r="D12" s="9">
        <v>0</v>
      </c>
      <c r="E12" s="10">
        <f t="shared" si="0"/>
        <v>60</v>
      </c>
      <c r="F12" s="11" t="s">
        <v>60</v>
      </c>
      <c r="G12" s="12">
        <v>60</v>
      </c>
    </row>
    <row r="13" spans="1:7" x14ac:dyDescent="0.2">
      <c r="B13" s="5"/>
      <c r="C13" s="10">
        <f>SUM(C10:C12)</f>
        <v>90</v>
      </c>
      <c r="D13" s="10">
        <f>SUM(D10:D12)</f>
        <v>150</v>
      </c>
    </row>
    <row r="14" spans="1:7" x14ac:dyDescent="0.2">
      <c r="B14" s="5"/>
      <c r="C14" s="11" t="s">
        <v>60</v>
      </c>
      <c r="D14" s="11" t="s">
        <v>60</v>
      </c>
    </row>
    <row r="15" spans="1:7" x14ac:dyDescent="0.2">
      <c r="B15" s="5" t="s">
        <v>61</v>
      </c>
      <c r="C15" s="12">
        <v>90</v>
      </c>
      <c r="D15" s="12">
        <v>150</v>
      </c>
    </row>
    <row r="16" spans="1:7" x14ac:dyDescent="0.2">
      <c r="B16"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16"/>
  <sheetViews>
    <sheetView zoomScale="228" zoomScaleNormal="228" workbookViewId="0">
      <selection activeCell="K16" sqref="K16"/>
    </sheetView>
  </sheetViews>
  <sheetFormatPr baseColWidth="10" defaultColWidth="11" defaultRowHeight="16" x14ac:dyDescent="0.2"/>
  <cols>
    <col min="1" max="1" width="6.33203125" customWidth="1"/>
    <col min="2" max="2" width="7.33203125" customWidth="1"/>
    <col min="3" max="3" width="6.5" bestFit="1" customWidth="1"/>
    <col min="4" max="4" width="9.33203125" customWidth="1"/>
    <col min="5" max="5" width="7.33203125" customWidth="1"/>
    <col min="6" max="6" width="3.1640625" customWidth="1"/>
    <col min="7" max="7" width="10" bestFit="1" customWidth="1"/>
    <col min="8" max="8" width="3.33203125" customWidth="1"/>
    <col min="9" max="9" width="8.1640625" customWidth="1"/>
    <col min="10" max="14" width="7.5" customWidth="1"/>
  </cols>
  <sheetData>
    <row r="1" spans="1:11" x14ac:dyDescent="0.2">
      <c r="A1" s="2" t="s">
        <v>46</v>
      </c>
    </row>
    <row r="2" spans="1:11" ht="21" x14ac:dyDescent="0.25">
      <c r="A2" s="4"/>
      <c r="B2" s="5"/>
    </row>
    <row r="3" spans="1:11" ht="21" x14ac:dyDescent="0.25">
      <c r="A3" s="6" t="s">
        <v>70</v>
      </c>
      <c r="B3" s="5"/>
      <c r="I3" t="s">
        <v>71</v>
      </c>
      <c r="J3" t="s">
        <v>55</v>
      </c>
      <c r="K3" t="s">
        <v>73</v>
      </c>
    </row>
    <row r="4" spans="1:11" x14ac:dyDescent="0.2">
      <c r="B4" s="5"/>
      <c r="C4" s="5" t="s">
        <v>53</v>
      </c>
      <c r="D4" s="5" t="s">
        <v>54</v>
      </c>
      <c r="I4" t="s">
        <v>72</v>
      </c>
      <c r="J4" t="s">
        <v>53</v>
      </c>
      <c r="K4" t="s">
        <v>73</v>
      </c>
    </row>
    <row r="5" spans="1:11" ht="17" thickBot="1" x14ac:dyDescent="0.25">
      <c r="B5" s="5" t="s">
        <v>55</v>
      </c>
      <c r="C5" s="7">
        <v>800</v>
      </c>
      <c r="D5" s="7">
        <v>600</v>
      </c>
      <c r="G5" s="5" t="s">
        <v>56</v>
      </c>
      <c r="I5" t="s">
        <v>24</v>
      </c>
    </row>
    <row r="6" spans="1:11" ht="17" thickBot="1" x14ac:dyDescent="0.25">
      <c r="B6" s="5" t="s">
        <v>57</v>
      </c>
      <c r="C6" s="7">
        <v>300</v>
      </c>
      <c r="D6" s="7">
        <v>400</v>
      </c>
      <c r="G6" s="8">
        <f>SUMPRODUCT(C5:D7,C10:D12)</f>
        <v>119000</v>
      </c>
    </row>
    <row r="7" spans="1:11" x14ac:dyDescent="0.2">
      <c r="B7" s="5" t="s">
        <v>58</v>
      </c>
      <c r="C7" s="7">
        <v>500</v>
      </c>
      <c r="D7" s="7">
        <v>700</v>
      </c>
      <c r="I7" t="s">
        <v>74</v>
      </c>
    </row>
    <row r="8" spans="1:11" x14ac:dyDescent="0.2">
      <c r="B8" s="5"/>
      <c r="I8" s="21" t="s">
        <v>55</v>
      </c>
    </row>
    <row r="9" spans="1:11" x14ac:dyDescent="0.2">
      <c r="B9" s="5"/>
      <c r="C9" s="5" t="s">
        <v>53</v>
      </c>
      <c r="D9" s="5" t="s">
        <v>54</v>
      </c>
      <c r="E9" s="5"/>
      <c r="F9" s="5"/>
      <c r="G9" s="5" t="s">
        <v>59</v>
      </c>
      <c r="I9" s="21" t="s">
        <v>57</v>
      </c>
    </row>
    <row r="10" spans="1:11" x14ac:dyDescent="0.2">
      <c r="B10" s="5" t="s">
        <v>55</v>
      </c>
      <c r="C10" s="9">
        <v>0</v>
      </c>
      <c r="D10" s="9">
        <v>100</v>
      </c>
      <c r="E10" s="10">
        <f>SUM(C10:D10)</f>
        <v>100</v>
      </c>
      <c r="F10" s="11" t="s">
        <v>60</v>
      </c>
      <c r="G10" s="12">
        <v>100</v>
      </c>
      <c r="I10" s="21" t="s">
        <v>58</v>
      </c>
    </row>
    <row r="11" spans="1:11" x14ac:dyDescent="0.2">
      <c r="B11" s="5" t="s">
        <v>57</v>
      </c>
      <c r="C11" s="9">
        <v>30</v>
      </c>
      <c r="D11" s="9">
        <v>50</v>
      </c>
      <c r="E11" s="10">
        <f t="shared" ref="E11:E12" si="0">SUM(C11:D11)</f>
        <v>80</v>
      </c>
      <c r="F11" s="11" t="s">
        <v>60</v>
      </c>
      <c r="G11" s="12">
        <v>80</v>
      </c>
    </row>
    <row r="12" spans="1:11" x14ac:dyDescent="0.2">
      <c r="B12" s="5" t="s">
        <v>58</v>
      </c>
      <c r="C12" s="9">
        <v>60</v>
      </c>
      <c r="D12" s="9">
        <v>0</v>
      </c>
      <c r="E12" s="10">
        <f t="shared" si="0"/>
        <v>60</v>
      </c>
      <c r="F12" s="11" t="s">
        <v>60</v>
      </c>
      <c r="G12" s="12">
        <v>60</v>
      </c>
      <c r="I12" s="21" t="s">
        <v>61</v>
      </c>
    </row>
    <row r="13" spans="1:11" x14ac:dyDescent="0.2">
      <c r="B13" s="5"/>
      <c r="C13" s="10">
        <f>SUM(C10:C12)</f>
        <v>90</v>
      </c>
      <c r="D13" s="10">
        <f>SUM(D10:D12)</f>
        <v>150</v>
      </c>
      <c r="I13" s="21" t="s">
        <v>53</v>
      </c>
    </row>
    <row r="14" spans="1:11" x14ac:dyDescent="0.2">
      <c r="B14" s="5"/>
      <c r="C14" s="11" t="s">
        <v>60</v>
      </c>
      <c r="D14" s="11" t="s">
        <v>60</v>
      </c>
      <c r="I14" s="21" t="s">
        <v>54</v>
      </c>
    </row>
    <row r="15" spans="1:11" x14ac:dyDescent="0.2">
      <c r="B15" s="5" t="s">
        <v>61</v>
      </c>
      <c r="C15" s="12">
        <v>90</v>
      </c>
      <c r="D15" s="12">
        <v>150</v>
      </c>
    </row>
    <row r="16" spans="1:11" x14ac:dyDescent="0.2">
      <c r="B16" s="5"/>
      <c r="I16" s="21" t="s">
        <v>75</v>
      </c>
      <c r="J16"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R18"/>
  <sheetViews>
    <sheetView topLeftCell="E1" zoomScale="228" zoomScaleNormal="228" workbookViewId="0">
      <selection activeCell="P3" sqref="P3"/>
    </sheetView>
  </sheetViews>
  <sheetFormatPr baseColWidth="10" defaultColWidth="11" defaultRowHeight="16" x14ac:dyDescent="0.2"/>
  <cols>
    <col min="1" max="1" width="6.33203125" customWidth="1"/>
    <col min="2" max="2" width="7.33203125" customWidth="1"/>
    <col min="3" max="3" width="6.5" bestFit="1" customWidth="1"/>
    <col min="4" max="4" width="9.33203125" customWidth="1"/>
    <col min="5" max="5" width="7.33203125" customWidth="1"/>
    <col min="6" max="6" width="3.1640625" customWidth="1"/>
    <col min="7" max="7" width="10" bestFit="1" customWidth="1"/>
    <col min="8" max="8" width="3.33203125" customWidth="1"/>
    <col min="9" max="9" width="8.1640625" customWidth="1"/>
    <col min="10" max="15" width="9" bestFit="1" customWidth="1"/>
    <col min="16" max="16" width="12.5" bestFit="1" customWidth="1"/>
    <col min="17" max="17" width="2.5" customWidth="1"/>
    <col min="18" max="18" width="4.33203125" customWidth="1"/>
  </cols>
  <sheetData>
    <row r="1" spans="1:18" x14ac:dyDescent="0.2">
      <c r="A1" s="2" t="s">
        <v>46</v>
      </c>
    </row>
    <row r="2" spans="1:18" ht="21" x14ac:dyDescent="0.25">
      <c r="A2" s="4"/>
      <c r="B2" s="5"/>
    </row>
    <row r="3" spans="1:18" ht="21" x14ac:dyDescent="0.25">
      <c r="A3" s="6" t="s">
        <v>70</v>
      </c>
      <c r="B3" s="5"/>
      <c r="I3" t="s">
        <v>71</v>
      </c>
      <c r="J3" t="s">
        <v>55</v>
      </c>
      <c r="K3" t="s">
        <v>55</v>
      </c>
      <c r="L3" t="s">
        <v>57</v>
      </c>
      <c r="M3" t="s">
        <v>57</v>
      </c>
      <c r="N3" t="s">
        <v>58</v>
      </c>
      <c r="O3" t="s">
        <v>58</v>
      </c>
    </row>
    <row r="4" spans="1:18" x14ac:dyDescent="0.2">
      <c r="B4" s="5"/>
      <c r="C4" s="5" t="s">
        <v>53</v>
      </c>
      <c r="D4" s="5" t="s">
        <v>54</v>
      </c>
      <c r="I4" t="s">
        <v>72</v>
      </c>
      <c r="J4" t="s">
        <v>53</v>
      </c>
      <c r="K4" t="s">
        <v>54</v>
      </c>
      <c r="L4" t="s">
        <v>53</v>
      </c>
      <c r="M4" t="s">
        <v>54</v>
      </c>
      <c r="N4" t="s">
        <v>53</v>
      </c>
      <c r="O4" t="s">
        <v>54</v>
      </c>
    </row>
    <row r="5" spans="1:18" ht="17" thickBot="1" x14ac:dyDescent="0.25">
      <c r="B5" s="5" t="s">
        <v>55</v>
      </c>
      <c r="C5" s="7">
        <v>800</v>
      </c>
      <c r="D5" s="7">
        <v>600</v>
      </c>
      <c r="G5" s="5" t="s">
        <v>56</v>
      </c>
      <c r="I5" t="s">
        <v>24</v>
      </c>
      <c r="J5" s="26">
        <v>800</v>
      </c>
      <c r="K5" s="26">
        <v>600</v>
      </c>
      <c r="L5" s="26">
        <v>300</v>
      </c>
      <c r="M5" s="26">
        <v>400</v>
      </c>
      <c r="N5" s="26">
        <v>500</v>
      </c>
      <c r="O5" s="26">
        <v>700</v>
      </c>
      <c r="P5" s="27">
        <f>SUMPRODUCT(J5:O5,$J$16:$O$16)</f>
        <v>119000</v>
      </c>
    </row>
    <row r="6" spans="1:18" ht="17" thickBot="1" x14ac:dyDescent="0.25">
      <c r="B6" s="5" t="s">
        <v>57</v>
      </c>
      <c r="C6" s="7">
        <v>300</v>
      </c>
      <c r="D6" s="7">
        <v>400</v>
      </c>
      <c r="G6" s="8">
        <f>SUMPRODUCT(C5:D7,C10:D12)</f>
        <v>119000</v>
      </c>
      <c r="J6" s="1"/>
      <c r="K6" s="1"/>
      <c r="L6" s="1"/>
      <c r="M6" s="1"/>
      <c r="N6" s="1"/>
      <c r="O6" s="1"/>
      <c r="P6" s="1"/>
    </row>
    <row r="7" spans="1:18" x14ac:dyDescent="0.2">
      <c r="B7" s="5" t="s">
        <v>58</v>
      </c>
      <c r="C7" s="7">
        <v>500</v>
      </c>
      <c r="D7" s="7">
        <v>700</v>
      </c>
      <c r="I7" t="s">
        <v>74</v>
      </c>
      <c r="J7" s="1"/>
      <c r="K7" s="1"/>
      <c r="L7" s="1"/>
      <c r="M7" s="1"/>
      <c r="N7" s="1"/>
      <c r="O7" s="1"/>
      <c r="P7" s="1"/>
    </row>
    <row r="8" spans="1:18" x14ac:dyDescent="0.2">
      <c r="B8" s="5"/>
      <c r="I8" s="21" t="s">
        <v>55</v>
      </c>
      <c r="J8" s="24">
        <v>1</v>
      </c>
      <c r="K8" s="24">
        <v>1</v>
      </c>
      <c r="L8" s="24"/>
      <c r="M8" s="24"/>
      <c r="N8" s="24"/>
      <c r="O8" s="24"/>
      <c r="P8" s="1">
        <f t="shared" ref="P8:P10" si="0">SUMPRODUCT(J8:O8,$J$16:$O$16)</f>
        <v>100</v>
      </c>
      <c r="Q8" t="s">
        <v>60</v>
      </c>
      <c r="R8" s="25">
        <v>100</v>
      </c>
    </row>
    <row r="9" spans="1:18" x14ac:dyDescent="0.2">
      <c r="B9" s="5"/>
      <c r="C9" s="5" t="s">
        <v>53</v>
      </c>
      <c r="D9" s="5" t="s">
        <v>54</v>
      </c>
      <c r="E9" s="5"/>
      <c r="F9" s="5"/>
      <c r="G9" s="5" t="s">
        <v>59</v>
      </c>
      <c r="I9" s="21" t="s">
        <v>57</v>
      </c>
      <c r="J9" s="24"/>
      <c r="K9" s="24"/>
      <c r="L9" s="24">
        <v>1</v>
      </c>
      <c r="M9" s="24">
        <v>1</v>
      </c>
      <c r="N9" s="24"/>
      <c r="O9" s="24"/>
      <c r="P9" s="1">
        <f t="shared" si="0"/>
        <v>80</v>
      </c>
      <c r="Q9" t="s">
        <v>60</v>
      </c>
      <c r="R9" s="25">
        <v>80</v>
      </c>
    </row>
    <row r="10" spans="1:18" x14ac:dyDescent="0.2">
      <c r="B10" s="5" t="s">
        <v>55</v>
      </c>
      <c r="C10" s="9">
        <v>0</v>
      </c>
      <c r="D10" s="9">
        <v>100</v>
      </c>
      <c r="E10" s="10">
        <f>SUM(C10:D10)</f>
        <v>100</v>
      </c>
      <c r="F10" s="11" t="s">
        <v>60</v>
      </c>
      <c r="G10" s="12">
        <v>100</v>
      </c>
      <c r="I10" s="21" t="s">
        <v>58</v>
      </c>
      <c r="J10" s="24"/>
      <c r="K10" s="24"/>
      <c r="L10" s="24"/>
      <c r="M10" s="24"/>
      <c r="N10" s="24">
        <v>1</v>
      </c>
      <c r="O10" s="24">
        <v>1</v>
      </c>
      <c r="P10" s="1">
        <f t="shared" si="0"/>
        <v>60</v>
      </c>
      <c r="Q10" t="s">
        <v>60</v>
      </c>
      <c r="R10" s="25">
        <v>60</v>
      </c>
    </row>
    <row r="11" spans="1:18" x14ac:dyDescent="0.2">
      <c r="B11" s="5" t="s">
        <v>57</v>
      </c>
      <c r="C11" s="9">
        <v>30</v>
      </c>
      <c r="D11" s="9">
        <v>50</v>
      </c>
      <c r="E11" s="10">
        <f t="shared" ref="E11:E12" si="1">SUM(C11:D11)</f>
        <v>80</v>
      </c>
      <c r="F11" s="11" t="s">
        <v>60</v>
      </c>
      <c r="G11" s="12">
        <v>80</v>
      </c>
      <c r="J11" s="1"/>
      <c r="K11" s="1"/>
      <c r="L11" s="1"/>
      <c r="M11" s="1"/>
      <c r="N11" s="1"/>
      <c r="O11" s="1"/>
      <c r="P11" s="1"/>
    </row>
    <row r="12" spans="1:18" x14ac:dyDescent="0.2">
      <c r="B12" s="5" t="s">
        <v>58</v>
      </c>
      <c r="C12" s="9">
        <v>60</v>
      </c>
      <c r="D12" s="9">
        <v>0</v>
      </c>
      <c r="E12" s="10">
        <f t="shared" si="1"/>
        <v>60</v>
      </c>
      <c r="F12" s="11" t="s">
        <v>60</v>
      </c>
      <c r="G12" s="12">
        <v>60</v>
      </c>
      <c r="I12" s="21" t="s">
        <v>61</v>
      </c>
      <c r="J12" s="1"/>
      <c r="K12" s="1"/>
      <c r="L12" s="1"/>
      <c r="M12" s="1"/>
      <c r="N12" s="1"/>
      <c r="O12" s="1"/>
      <c r="P12" s="1"/>
    </row>
    <row r="13" spans="1:18" x14ac:dyDescent="0.2">
      <c r="B13" s="5"/>
      <c r="C13" s="10">
        <f>SUM(C10:C12)</f>
        <v>90</v>
      </c>
      <c r="D13" s="10">
        <f>SUM(D10:D12)</f>
        <v>150</v>
      </c>
      <c r="I13" s="21" t="s">
        <v>53</v>
      </c>
      <c r="J13" s="24">
        <v>1</v>
      </c>
      <c r="K13" s="24"/>
      <c r="L13" s="24">
        <v>1</v>
      </c>
      <c r="M13" s="24"/>
      <c r="N13" s="24">
        <v>1</v>
      </c>
      <c r="O13" s="24"/>
      <c r="P13" s="1">
        <f t="shared" ref="P13:P14" si="2">SUMPRODUCT(J13:O13,$J$16:$O$16)</f>
        <v>90</v>
      </c>
      <c r="Q13" t="s">
        <v>60</v>
      </c>
      <c r="R13" s="25">
        <v>90</v>
      </c>
    </row>
    <row r="14" spans="1:18" x14ac:dyDescent="0.2">
      <c r="B14" s="5"/>
      <c r="C14" s="11" t="s">
        <v>60</v>
      </c>
      <c r="D14" s="11" t="s">
        <v>60</v>
      </c>
      <c r="I14" s="21" t="s">
        <v>54</v>
      </c>
      <c r="J14" s="24"/>
      <c r="K14" s="24">
        <v>1</v>
      </c>
      <c r="L14" s="24"/>
      <c r="M14" s="24">
        <v>1</v>
      </c>
      <c r="N14" s="24"/>
      <c r="O14" s="24">
        <v>1</v>
      </c>
      <c r="P14" s="1">
        <f t="shared" si="2"/>
        <v>150</v>
      </c>
      <c r="Q14" t="s">
        <v>60</v>
      </c>
      <c r="R14" s="25">
        <v>150</v>
      </c>
    </row>
    <row r="15" spans="1:18" x14ac:dyDescent="0.2">
      <c r="B15" s="5" t="s">
        <v>61</v>
      </c>
      <c r="C15" s="12">
        <v>90</v>
      </c>
      <c r="D15" s="12">
        <v>150</v>
      </c>
      <c r="J15" s="1"/>
      <c r="K15" s="1"/>
      <c r="L15" s="1"/>
      <c r="M15" s="1"/>
      <c r="N15" s="1"/>
      <c r="O15" s="1"/>
      <c r="P15" s="1"/>
    </row>
    <row r="16" spans="1:18" x14ac:dyDescent="0.2">
      <c r="B16" s="5"/>
      <c r="I16" s="21" t="s">
        <v>75</v>
      </c>
      <c r="J16" s="23">
        <v>0</v>
      </c>
      <c r="K16" s="23">
        <v>100</v>
      </c>
      <c r="L16" s="23">
        <v>30</v>
      </c>
      <c r="M16" s="23">
        <v>50</v>
      </c>
      <c r="N16" s="23">
        <v>60</v>
      </c>
      <c r="O16" s="23">
        <v>0</v>
      </c>
      <c r="P16" s="1"/>
    </row>
    <row r="17" spans="10:16" x14ac:dyDescent="0.2">
      <c r="J17" s="1"/>
      <c r="K17" s="1"/>
      <c r="L17" s="1"/>
      <c r="M17" s="1"/>
      <c r="N17" s="1"/>
      <c r="O17" s="1"/>
      <c r="P17" s="1"/>
    </row>
    <row r="18" spans="10:16" x14ac:dyDescent="0.2">
      <c r="J18" s="1"/>
      <c r="K18" s="1"/>
      <c r="L18" s="1"/>
      <c r="M18" s="1"/>
      <c r="N18" s="1"/>
      <c r="O18" s="1"/>
      <c r="P1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14"/>
  <sheetViews>
    <sheetView zoomScale="238" zoomScaleNormal="238" workbookViewId="0">
      <selection activeCell="G7" sqref="G7"/>
    </sheetView>
  </sheetViews>
  <sheetFormatPr baseColWidth="10" defaultColWidth="11" defaultRowHeight="16" x14ac:dyDescent="0.2"/>
  <cols>
    <col min="1" max="1" width="7.83203125" customWidth="1"/>
    <col min="2" max="2" width="3.6640625" customWidth="1"/>
    <col min="3" max="3" width="14" customWidth="1"/>
    <col min="4" max="4" width="7.5" customWidth="1"/>
  </cols>
  <sheetData>
    <row r="1" spans="1:5" x14ac:dyDescent="0.2">
      <c r="A1" t="s">
        <v>5</v>
      </c>
      <c r="B1" t="s">
        <v>23</v>
      </c>
      <c r="C1" t="s">
        <v>11</v>
      </c>
      <c r="D1" t="s">
        <v>19</v>
      </c>
      <c r="E1" t="s">
        <v>20</v>
      </c>
    </row>
    <row r="2" spans="1:5" x14ac:dyDescent="0.2">
      <c r="B2" t="s">
        <v>6</v>
      </c>
      <c r="C2" t="s">
        <v>12</v>
      </c>
      <c r="D2" s="1">
        <v>4</v>
      </c>
      <c r="E2" s="1" t="s">
        <v>21</v>
      </c>
    </row>
    <row r="3" spans="1:5" x14ac:dyDescent="0.2">
      <c r="B3" t="s">
        <v>7</v>
      </c>
      <c r="C3" t="s">
        <v>13</v>
      </c>
      <c r="D3" s="1">
        <v>4</v>
      </c>
      <c r="E3" s="1" t="s">
        <v>21</v>
      </c>
    </row>
    <row r="4" spans="1:5" x14ac:dyDescent="0.2">
      <c r="B4" t="s">
        <v>8</v>
      </c>
      <c r="C4" t="s">
        <v>14</v>
      </c>
      <c r="D4" s="1">
        <v>3</v>
      </c>
      <c r="E4" s="1" t="s">
        <v>22</v>
      </c>
    </row>
    <row r="5" spans="1:5" x14ac:dyDescent="0.2">
      <c r="B5" t="s">
        <v>9</v>
      </c>
      <c r="C5" t="s">
        <v>15</v>
      </c>
      <c r="D5" s="1">
        <v>3</v>
      </c>
      <c r="E5" s="1" t="s">
        <v>22</v>
      </c>
    </row>
    <row r="6" spans="1:5" x14ac:dyDescent="0.2">
      <c r="B6" t="s">
        <v>10</v>
      </c>
      <c r="C6" t="s">
        <v>16</v>
      </c>
      <c r="D6" s="1">
        <v>3</v>
      </c>
      <c r="E6" s="1" t="s">
        <v>22</v>
      </c>
    </row>
    <row r="8" spans="1:5" x14ac:dyDescent="0.2">
      <c r="B8" t="s">
        <v>6</v>
      </c>
      <c r="C8" t="str">
        <f t="shared" ref="C8:C14" si="0">VLOOKUP(B8,quads,2,FALSE)</f>
        <v>QuadOne</v>
      </c>
      <c r="D8" s="3" t="s">
        <v>26</v>
      </c>
    </row>
    <row r="9" spans="1:5" x14ac:dyDescent="0.2">
      <c r="B9" t="s">
        <v>17</v>
      </c>
      <c r="C9" t="e">
        <f t="shared" si="0"/>
        <v>#N/A</v>
      </c>
    </row>
    <row r="10" spans="1:5" x14ac:dyDescent="0.2">
      <c r="B10" t="s">
        <v>7</v>
      </c>
      <c r="C10" t="str">
        <f t="shared" si="0"/>
        <v>QuadAwesome</v>
      </c>
    </row>
    <row r="11" spans="1:5" x14ac:dyDescent="0.2">
      <c r="B11" t="s">
        <v>18</v>
      </c>
      <c r="C11" t="e">
        <f t="shared" si="0"/>
        <v>#N/A</v>
      </c>
    </row>
    <row r="12" spans="1:5" x14ac:dyDescent="0.2">
      <c r="B12" t="s">
        <v>8</v>
      </c>
      <c r="C12" t="str">
        <f t="shared" si="0"/>
        <v>QuadThensome</v>
      </c>
    </row>
    <row r="13" spans="1:5" x14ac:dyDescent="0.2">
      <c r="B13" t="s">
        <v>9</v>
      </c>
      <c r="C13" t="str">
        <f t="shared" si="0"/>
        <v>QuadMaximus</v>
      </c>
    </row>
    <row r="14" spans="1:5" x14ac:dyDescent="0.2">
      <c r="B14" t="s">
        <v>10</v>
      </c>
      <c r="C14" t="str">
        <f t="shared" si="0"/>
        <v>QuadImpressive</v>
      </c>
    </row>
  </sheetData>
  <pageMargins left="0.7" right="0.7" top="0.75" bottom="0.75" header="0.3" footer="0.3"/>
  <ignoredErrors>
    <ignoredError sqref="C9 C11" evalError="1"/>
  </ignoredError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
  <sheetViews>
    <sheetView topLeftCell="A4" zoomScale="227" zoomScaleNormal="227" workbookViewId="0">
      <selection activeCell="G12" sqref="G12"/>
    </sheetView>
  </sheetViews>
  <sheetFormatPr baseColWidth="10" defaultColWidth="11" defaultRowHeight="16" x14ac:dyDescent="0.2"/>
  <sheetData>
    <row r="1" spans="1:1" x14ac:dyDescent="0.2">
      <c r="A1" s="2" t="s">
        <v>25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18"/>
  <sheetViews>
    <sheetView zoomScale="180" zoomScaleNormal="180" workbookViewId="0">
      <selection activeCell="H17" sqref="H17"/>
    </sheetView>
  </sheetViews>
  <sheetFormatPr baseColWidth="10" defaultColWidth="11" defaultRowHeight="16" x14ac:dyDescent="0.2"/>
  <cols>
    <col min="1" max="1" width="6.33203125" customWidth="1"/>
    <col min="2" max="2" width="10" customWidth="1"/>
    <col min="3" max="3" width="6.5" bestFit="1" customWidth="1"/>
    <col min="4" max="4" width="5.5" bestFit="1" customWidth="1"/>
    <col min="5" max="5" width="6.1640625" bestFit="1" customWidth="1"/>
    <col min="6" max="6" width="7.83203125" bestFit="1" customWidth="1"/>
    <col min="7" max="7" width="4.6640625" customWidth="1"/>
    <col min="8" max="8" width="4.1640625" bestFit="1" customWidth="1"/>
    <col min="9" max="9" width="22" customWidth="1"/>
    <col min="10" max="10" width="3.33203125" customWidth="1"/>
  </cols>
  <sheetData>
    <row r="1" spans="1:12" x14ac:dyDescent="0.2">
      <c r="A1" s="2" t="s">
        <v>46</v>
      </c>
    </row>
    <row r="2" spans="1:12" ht="21" x14ac:dyDescent="0.25">
      <c r="A2" s="4"/>
      <c r="B2" s="14"/>
      <c r="C2" s="15"/>
      <c r="D2" s="15"/>
      <c r="E2" s="15"/>
      <c r="F2" s="15"/>
      <c r="G2" s="15"/>
      <c r="H2" s="15"/>
      <c r="I2" s="15"/>
      <c r="J2" s="15"/>
      <c r="K2" s="15"/>
      <c r="L2" s="15"/>
    </row>
    <row r="3" spans="1:12" ht="21" x14ac:dyDescent="0.25">
      <c r="A3" s="6" t="s">
        <v>52</v>
      </c>
      <c r="B3" s="14"/>
      <c r="C3" s="15"/>
      <c r="D3" s="15"/>
      <c r="E3" s="15"/>
      <c r="F3" s="15"/>
      <c r="G3" s="15"/>
      <c r="H3" s="15"/>
      <c r="I3" s="15"/>
      <c r="J3" s="15"/>
      <c r="K3" s="15"/>
      <c r="L3" s="15"/>
    </row>
    <row r="4" spans="1:12" x14ac:dyDescent="0.2">
      <c r="A4" s="13"/>
      <c r="B4" s="16"/>
      <c r="C4" s="19" t="s">
        <v>78</v>
      </c>
      <c r="D4" s="19" t="s">
        <v>79</v>
      </c>
      <c r="E4" s="19" t="s">
        <v>58</v>
      </c>
      <c r="F4" s="19" t="s">
        <v>80</v>
      </c>
      <c r="G4" s="15"/>
      <c r="H4" s="15"/>
      <c r="I4" s="15"/>
      <c r="J4" s="15"/>
      <c r="K4" s="15"/>
      <c r="L4" s="15"/>
    </row>
    <row r="5" spans="1:12" x14ac:dyDescent="0.2">
      <c r="A5" s="13"/>
      <c r="B5" s="16" t="s">
        <v>76</v>
      </c>
      <c r="C5" s="33">
        <v>80</v>
      </c>
      <c r="D5" s="33">
        <v>30</v>
      </c>
      <c r="E5" s="33">
        <v>50</v>
      </c>
      <c r="F5" s="31">
        <f>SUMPRODUCT(C5:E6,C10:E11)</f>
        <v>12100</v>
      </c>
      <c r="G5" s="29"/>
      <c r="H5" s="29"/>
      <c r="I5" s="29"/>
      <c r="J5" s="29"/>
      <c r="K5" s="29"/>
      <c r="L5" s="29"/>
    </row>
    <row r="6" spans="1:12" x14ac:dyDescent="0.2">
      <c r="A6" s="13"/>
      <c r="B6" s="16" t="s">
        <v>77</v>
      </c>
      <c r="C6" s="33">
        <v>60</v>
      </c>
      <c r="D6" s="33">
        <v>40</v>
      </c>
      <c r="E6" s="33">
        <v>70</v>
      </c>
      <c r="F6" s="29"/>
      <c r="G6" s="29"/>
      <c r="H6" s="29"/>
      <c r="I6" s="29"/>
      <c r="J6" s="29"/>
      <c r="K6" s="29"/>
      <c r="L6" s="29"/>
    </row>
    <row r="7" spans="1:12" x14ac:dyDescent="0.2">
      <c r="A7" s="13"/>
      <c r="B7" s="17"/>
      <c r="C7" s="28"/>
      <c r="D7" s="28"/>
      <c r="E7" s="28"/>
      <c r="F7" s="29"/>
      <c r="G7" s="29"/>
      <c r="H7" s="29"/>
      <c r="I7" s="29"/>
      <c r="J7" s="29"/>
      <c r="K7" s="29"/>
      <c r="L7" s="29"/>
    </row>
    <row r="8" spans="1:12" x14ac:dyDescent="0.2">
      <c r="A8" s="13"/>
      <c r="B8" s="16"/>
      <c r="C8" s="28"/>
      <c r="D8" s="28"/>
      <c r="E8" s="28"/>
      <c r="F8" s="28"/>
      <c r="G8" s="28"/>
      <c r="H8" s="28"/>
      <c r="I8" s="28"/>
      <c r="J8" s="28"/>
      <c r="K8" s="28"/>
      <c r="L8" s="28"/>
    </row>
    <row r="9" spans="1:12" x14ac:dyDescent="0.2">
      <c r="A9" s="13"/>
      <c r="B9" s="16"/>
      <c r="C9" s="19" t="s">
        <v>78</v>
      </c>
      <c r="D9" s="19" t="s">
        <v>79</v>
      </c>
      <c r="E9" s="19" t="s">
        <v>58</v>
      </c>
      <c r="F9" s="28"/>
      <c r="G9" s="28"/>
      <c r="H9" s="28"/>
      <c r="I9" s="28"/>
      <c r="J9" s="28"/>
      <c r="K9" s="28"/>
      <c r="L9" s="28"/>
    </row>
    <row r="10" spans="1:12" x14ac:dyDescent="0.2">
      <c r="A10" s="13"/>
      <c r="B10" s="16" t="s">
        <v>76</v>
      </c>
      <c r="C10" s="30">
        <v>0</v>
      </c>
      <c r="D10" s="30">
        <v>10</v>
      </c>
      <c r="E10" s="30">
        <v>80</v>
      </c>
      <c r="F10" s="28">
        <f>SUM(C10:E10)</f>
        <v>90</v>
      </c>
      <c r="G10" s="28" t="s">
        <v>60</v>
      </c>
      <c r="H10" s="32">
        <v>90</v>
      </c>
      <c r="I10" s="28"/>
      <c r="J10" s="28"/>
      <c r="K10" s="28"/>
      <c r="L10" s="28"/>
    </row>
    <row r="11" spans="1:12" x14ac:dyDescent="0.2">
      <c r="A11" s="13"/>
      <c r="B11" s="16" t="s">
        <v>77</v>
      </c>
      <c r="C11" s="30">
        <v>60</v>
      </c>
      <c r="D11" s="30">
        <v>70</v>
      </c>
      <c r="E11" s="30">
        <v>20</v>
      </c>
      <c r="F11" s="28">
        <f>SUM(C11:E11)</f>
        <v>150</v>
      </c>
      <c r="G11" s="28" t="s">
        <v>60</v>
      </c>
      <c r="H11" s="32">
        <v>150</v>
      </c>
      <c r="I11" s="17"/>
      <c r="J11" s="17"/>
      <c r="K11" s="15"/>
    </row>
    <row r="12" spans="1:12" x14ac:dyDescent="0.2">
      <c r="A12" s="13"/>
      <c r="B12" s="16"/>
      <c r="C12" s="28">
        <f>SUM(C10:C11)</f>
        <v>60</v>
      </c>
      <c r="D12" s="28">
        <f t="shared" ref="D12:E12" si="0">SUM(D10:D11)</f>
        <v>80</v>
      </c>
      <c r="E12" s="28">
        <f t="shared" si="0"/>
        <v>100</v>
      </c>
      <c r="F12" s="28"/>
      <c r="G12" s="28"/>
      <c r="H12" s="28"/>
      <c r="I12" s="17"/>
      <c r="J12" s="17"/>
      <c r="K12" s="15"/>
    </row>
    <row r="13" spans="1:12" x14ac:dyDescent="0.2">
      <c r="A13" s="13"/>
      <c r="B13" s="16"/>
      <c r="C13" s="28" t="s">
        <v>60</v>
      </c>
      <c r="D13" s="28" t="s">
        <v>60</v>
      </c>
      <c r="E13" s="28" t="s">
        <v>60</v>
      </c>
      <c r="F13" s="17"/>
      <c r="G13" s="17"/>
      <c r="H13" s="17"/>
      <c r="I13" s="17"/>
      <c r="J13" s="17"/>
      <c r="K13" s="15"/>
    </row>
    <row r="14" spans="1:12" x14ac:dyDescent="0.2">
      <c r="A14" s="13"/>
      <c r="B14" s="16"/>
      <c r="C14" s="32">
        <v>60</v>
      </c>
      <c r="D14" s="32">
        <v>80</v>
      </c>
      <c r="E14" s="32">
        <v>100</v>
      </c>
      <c r="F14" s="17"/>
      <c r="G14" s="17"/>
      <c r="H14" s="17"/>
      <c r="I14" s="17"/>
      <c r="J14" s="17"/>
      <c r="K14" s="15"/>
    </row>
    <row r="15" spans="1:12" x14ac:dyDescent="0.2">
      <c r="A15" s="13"/>
      <c r="B15" s="16"/>
      <c r="C15" s="17"/>
      <c r="D15" s="17"/>
      <c r="E15" s="17"/>
      <c r="F15" s="17"/>
      <c r="G15" s="17"/>
      <c r="H15" s="17"/>
      <c r="I15" s="17"/>
      <c r="J15" s="17"/>
      <c r="K15" s="15"/>
    </row>
    <row r="16" spans="1:12" x14ac:dyDescent="0.2">
      <c r="A16" s="13"/>
      <c r="B16" s="16"/>
      <c r="C16" s="19" t="s">
        <v>78</v>
      </c>
      <c r="D16" s="19" t="s">
        <v>79</v>
      </c>
      <c r="E16" s="19" t="s">
        <v>58</v>
      </c>
      <c r="F16" s="17"/>
      <c r="G16" s="17"/>
      <c r="H16" s="17"/>
      <c r="I16" s="17"/>
      <c r="J16" s="17"/>
      <c r="K16" s="15"/>
    </row>
    <row r="17" spans="1:11" x14ac:dyDescent="0.2">
      <c r="A17" s="13"/>
      <c r="B17" s="16" t="s">
        <v>76</v>
      </c>
      <c r="C17" s="32"/>
      <c r="D17" s="32"/>
      <c r="E17" s="32">
        <v>80</v>
      </c>
      <c r="F17" s="17"/>
      <c r="G17" s="17"/>
      <c r="H17" s="17"/>
      <c r="I17" s="17"/>
      <c r="J17" s="17"/>
      <c r="K17" s="15"/>
    </row>
    <row r="18" spans="1:11" x14ac:dyDescent="0.2">
      <c r="A18" s="13"/>
      <c r="B18" s="16" t="s">
        <v>77</v>
      </c>
      <c r="C18" s="24"/>
      <c r="D18" s="24">
        <v>68</v>
      </c>
      <c r="E18" s="24"/>
      <c r="F18" s="13"/>
      <c r="G18" s="13"/>
      <c r="H18" s="13"/>
      <c r="I18" s="13"/>
      <c r="J18"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18"/>
  <sheetViews>
    <sheetView topLeftCell="A7" zoomScale="228" zoomScaleNormal="228" workbookViewId="0">
      <selection activeCell="F13" sqref="F13"/>
    </sheetView>
  </sheetViews>
  <sheetFormatPr baseColWidth="10" defaultColWidth="11" defaultRowHeight="16" x14ac:dyDescent="0.2"/>
  <cols>
    <col min="1" max="1" width="6.33203125" customWidth="1"/>
    <col min="2" max="2" width="10" customWidth="1"/>
    <col min="3" max="3" width="6.5" bestFit="1" customWidth="1"/>
    <col min="4" max="4" width="5.5" bestFit="1" customWidth="1"/>
    <col min="5" max="5" width="6.1640625" bestFit="1" customWidth="1"/>
    <col min="6" max="6" width="7.83203125" bestFit="1" customWidth="1"/>
    <col min="7" max="7" width="4.6640625" customWidth="1"/>
    <col min="8" max="8" width="4.1640625" bestFit="1" customWidth="1"/>
    <col min="9" max="9" width="22" customWidth="1"/>
    <col min="10" max="10" width="3.33203125" customWidth="1"/>
  </cols>
  <sheetData>
    <row r="1" spans="1:12" x14ac:dyDescent="0.2">
      <c r="A1" s="2" t="s">
        <v>46</v>
      </c>
    </row>
    <row r="2" spans="1:12" ht="21" x14ac:dyDescent="0.25">
      <c r="A2" s="4"/>
      <c r="B2" s="14"/>
      <c r="C2" s="15"/>
      <c r="D2" s="15"/>
      <c r="E2" s="15"/>
      <c r="F2" s="15"/>
      <c r="G2" s="15"/>
      <c r="H2" s="15"/>
      <c r="I2" s="15"/>
      <c r="J2" s="15"/>
      <c r="K2" s="15"/>
      <c r="L2" s="15"/>
    </row>
    <row r="3" spans="1:12" ht="21" x14ac:dyDescent="0.25">
      <c r="A3" s="6" t="s">
        <v>52</v>
      </c>
      <c r="B3" s="14"/>
      <c r="C3" s="15"/>
      <c r="D3" s="15"/>
      <c r="E3" s="15"/>
      <c r="F3" s="15"/>
      <c r="G3" s="15"/>
      <c r="H3" s="15"/>
      <c r="I3" s="15"/>
      <c r="J3" s="15"/>
      <c r="K3" s="15"/>
      <c r="L3" s="15"/>
    </row>
    <row r="4" spans="1:12" x14ac:dyDescent="0.2">
      <c r="A4" s="13"/>
      <c r="B4" s="16"/>
      <c r="C4" s="19" t="s">
        <v>78</v>
      </c>
      <c r="D4" s="19" t="s">
        <v>79</v>
      </c>
      <c r="E4" s="19" t="s">
        <v>58</v>
      </c>
      <c r="F4" s="19" t="s">
        <v>80</v>
      </c>
      <c r="G4" s="15"/>
      <c r="H4" s="15"/>
      <c r="I4" s="15"/>
      <c r="J4" s="15"/>
      <c r="K4" s="15"/>
      <c r="L4" s="15"/>
    </row>
    <row r="5" spans="1:12" x14ac:dyDescent="0.2">
      <c r="A5" s="13"/>
      <c r="B5" s="16" t="s">
        <v>76</v>
      </c>
      <c r="C5" s="33">
        <v>80</v>
      </c>
      <c r="D5" s="33">
        <v>30</v>
      </c>
      <c r="E5" s="33">
        <v>50</v>
      </c>
      <c r="F5" s="31">
        <f>SUMPRODUCT(C5:E6,C10:E11)</f>
        <v>12000</v>
      </c>
      <c r="G5" s="29"/>
      <c r="H5" s="29"/>
      <c r="I5" s="29"/>
      <c r="J5" s="29"/>
      <c r="K5" s="29"/>
      <c r="L5" s="29"/>
    </row>
    <row r="6" spans="1:12" x14ac:dyDescent="0.2">
      <c r="A6" s="13"/>
      <c r="B6" s="16" t="s">
        <v>77</v>
      </c>
      <c r="C6" s="33">
        <v>60</v>
      </c>
      <c r="D6" s="33">
        <v>40</v>
      </c>
      <c r="E6" s="33">
        <v>70</v>
      </c>
      <c r="F6" s="29"/>
      <c r="G6" s="29"/>
      <c r="H6" s="29"/>
      <c r="I6" s="29"/>
      <c r="J6" s="29"/>
      <c r="K6" s="29"/>
      <c r="L6" s="29"/>
    </row>
    <row r="7" spans="1:12" x14ac:dyDescent="0.2">
      <c r="A7" s="13"/>
      <c r="B7" s="17"/>
      <c r="C7" s="28"/>
      <c r="D7" s="28"/>
      <c r="E7" s="28"/>
      <c r="F7" s="29"/>
      <c r="G7" s="29"/>
      <c r="H7" s="29"/>
      <c r="I7" s="29"/>
      <c r="J7" s="29"/>
      <c r="K7" s="29"/>
      <c r="L7" s="29"/>
    </row>
    <row r="8" spans="1:12" x14ac:dyDescent="0.2">
      <c r="A8" s="13"/>
      <c r="B8" s="16"/>
      <c r="C8" s="28"/>
      <c r="D8" s="28"/>
      <c r="E8" s="28"/>
      <c r="F8" s="28"/>
      <c r="G8" s="28"/>
      <c r="H8" s="28"/>
      <c r="I8" s="28"/>
      <c r="J8" s="28"/>
      <c r="K8" s="28"/>
      <c r="L8" s="28"/>
    </row>
    <row r="9" spans="1:12" x14ac:dyDescent="0.2">
      <c r="A9" s="13"/>
      <c r="B9" s="16"/>
      <c r="C9" s="19" t="s">
        <v>78</v>
      </c>
      <c r="D9" s="19" t="s">
        <v>79</v>
      </c>
      <c r="E9" s="19" t="s">
        <v>58</v>
      </c>
      <c r="F9" s="28"/>
      <c r="G9" s="28"/>
      <c r="H9" s="28"/>
      <c r="I9" s="28"/>
      <c r="J9" s="28"/>
      <c r="K9" s="28"/>
      <c r="L9" s="28"/>
    </row>
    <row r="10" spans="1:12" x14ac:dyDescent="0.2">
      <c r="A10" s="13"/>
      <c r="B10" s="16" t="s">
        <v>76</v>
      </c>
      <c r="C10" s="30">
        <v>0</v>
      </c>
      <c r="D10" s="30">
        <v>0</v>
      </c>
      <c r="E10" s="30">
        <v>90</v>
      </c>
      <c r="F10" s="28">
        <f>SUM(C10:E10)</f>
        <v>90</v>
      </c>
      <c r="G10" s="28" t="s">
        <v>60</v>
      </c>
      <c r="H10" s="32">
        <v>90</v>
      </c>
      <c r="I10" s="28"/>
      <c r="J10" s="28"/>
      <c r="K10" s="28"/>
      <c r="L10" s="28"/>
    </row>
    <row r="11" spans="1:12" x14ac:dyDescent="0.2">
      <c r="A11" s="13"/>
      <c r="B11" s="16" t="s">
        <v>77</v>
      </c>
      <c r="C11" s="30">
        <v>60</v>
      </c>
      <c r="D11" s="30">
        <v>80</v>
      </c>
      <c r="E11" s="30">
        <v>10</v>
      </c>
      <c r="F11" s="28">
        <f>SUM(C11:E11)</f>
        <v>150</v>
      </c>
      <c r="G11" s="28" t="s">
        <v>60</v>
      </c>
      <c r="H11" s="32">
        <v>150</v>
      </c>
      <c r="I11" s="17"/>
      <c r="J11" s="17"/>
      <c r="K11" s="15"/>
    </row>
    <row r="12" spans="1:12" x14ac:dyDescent="0.2">
      <c r="A12" s="13"/>
      <c r="B12" s="16"/>
      <c r="C12" s="28">
        <f>SUM(C10:C11)</f>
        <v>60</v>
      </c>
      <c r="D12" s="28">
        <f t="shared" ref="D12:E12" si="0">SUM(D10:D11)</f>
        <v>80</v>
      </c>
      <c r="E12" s="28">
        <f t="shared" si="0"/>
        <v>100</v>
      </c>
      <c r="F12" s="28"/>
      <c r="G12" s="28"/>
      <c r="H12" s="28"/>
      <c r="I12" s="17"/>
      <c r="J12" s="17"/>
      <c r="K12" s="15"/>
    </row>
    <row r="13" spans="1:12" x14ac:dyDescent="0.2">
      <c r="A13" s="13"/>
      <c r="B13" s="16"/>
      <c r="C13" s="28" t="s">
        <v>60</v>
      </c>
      <c r="D13" s="28" t="s">
        <v>60</v>
      </c>
      <c r="E13" s="28" t="s">
        <v>60</v>
      </c>
      <c r="F13" s="17"/>
      <c r="G13" s="17"/>
      <c r="H13" s="17"/>
      <c r="I13" s="17"/>
      <c r="J13" s="17"/>
      <c r="K13" s="15"/>
    </row>
    <row r="14" spans="1:12" x14ac:dyDescent="0.2">
      <c r="A14" s="13"/>
      <c r="B14" s="16"/>
      <c r="C14" s="32">
        <v>60</v>
      </c>
      <c r="D14" s="32">
        <v>80</v>
      </c>
      <c r="E14" s="32">
        <v>100</v>
      </c>
      <c r="F14" s="17"/>
      <c r="G14" s="17"/>
      <c r="H14" s="17"/>
      <c r="I14" s="17"/>
      <c r="J14" s="17"/>
      <c r="K14" s="15"/>
    </row>
    <row r="15" spans="1:12" x14ac:dyDescent="0.2">
      <c r="A15" s="13"/>
      <c r="B15" s="16"/>
      <c r="C15" s="17"/>
      <c r="D15" s="17"/>
      <c r="E15" s="17"/>
      <c r="F15" s="17"/>
      <c r="G15" s="17"/>
      <c r="H15" s="17"/>
      <c r="I15" s="17"/>
      <c r="J15" s="17"/>
      <c r="K15" s="15"/>
    </row>
    <row r="16" spans="1:12" x14ac:dyDescent="0.2">
      <c r="A16" s="13"/>
      <c r="B16" s="16"/>
      <c r="C16" s="17"/>
      <c r="D16" s="17"/>
      <c r="E16" s="17"/>
      <c r="F16" s="17"/>
      <c r="G16" s="17"/>
      <c r="H16" s="17"/>
      <c r="I16" s="17"/>
      <c r="J16" s="17"/>
      <c r="K16" s="15"/>
    </row>
    <row r="17" spans="1:11" x14ac:dyDescent="0.2">
      <c r="A17" s="13"/>
      <c r="B17" s="17"/>
      <c r="C17" s="17"/>
      <c r="D17" s="17"/>
      <c r="E17" s="17"/>
      <c r="F17" s="17"/>
      <c r="G17" s="17"/>
      <c r="H17" s="17"/>
      <c r="I17" s="17"/>
      <c r="J17" s="17"/>
      <c r="K17" s="15"/>
    </row>
    <row r="18" spans="1:11" x14ac:dyDescent="0.2">
      <c r="A18" s="13"/>
      <c r="B18" s="13"/>
      <c r="C18" s="13"/>
      <c r="D18" s="13"/>
      <c r="E18" s="13"/>
      <c r="F18" s="13"/>
      <c r="G18" s="13"/>
      <c r="H18" s="13"/>
      <c r="I18" s="13"/>
      <c r="J18"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topLeftCell="A5" zoomScale="227" zoomScaleNormal="227" workbookViewId="0">
      <selection activeCell="A13" sqref="A13:F19"/>
    </sheetView>
  </sheetViews>
  <sheetFormatPr baseColWidth="10" defaultColWidth="11" defaultRowHeight="16" x14ac:dyDescent="0.2"/>
  <sheetData>
    <row r="1" spans="1:6" x14ac:dyDescent="0.2">
      <c r="A1" s="2" t="s">
        <v>25</v>
      </c>
    </row>
    <row r="13" spans="1:6" x14ac:dyDescent="0.2">
      <c r="A13" t="s">
        <v>55</v>
      </c>
      <c r="F13" t="s">
        <v>53</v>
      </c>
    </row>
    <row r="15" spans="1:6" x14ac:dyDescent="0.2">
      <c r="C15" t="s">
        <v>78</v>
      </c>
    </row>
    <row r="16" spans="1:6" x14ac:dyDescent="0.2">
      <c r="A16" t="s">
        <v>57</v>
      </c>
    </row>
    <row r="17" spans="1:6" x14ac:dyDescent="0.2">
      <c r="C17" t="s">
        <v>81</v>
      </c>
    </row>
    <row r="19" spans="1:6" x14ac:dyDescent="0.2">
      <c r="A19" t="s">
        <v>58</v>
      </c>
      <c r="F19" t="s">
        <v>54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5"/>
  <sheetViews>
    <sheetView zoomScale="166" zoomScaleNormal="166" workbookViewId="0">
      <selection activeCell="A16" sqref="A16"/>
    </sheetView>
  </sheetViews>
  <sheetFormatPr baseColWidth="10" defaultColWidth="11" defaultRowHeight="16" x14ac:dyDescent="0.2"/>
  <cols>
    <col min="5" max="5" width="7" customWidth="1"/>
    <col min="6" max="6" width="2.33203125" customWidth="1"/>
    <col min="7" max="7" width="5.6640625" customWidth="1"/>
  </cols>
  <sheetData>
    <row r="1" spans="1:8" x14ac:dyDescent="0.2">
      <c r="A1" s="2" t="s">
        <v>46</v>
      </c>
    </row>
    <row r="2" spans="1:8" ht="33.75" customHeight="1" x14ac:dyDescent="0.2">
      <c r="C2" s="1" t="s">
        <v>78</v>
      </c>
      <c r="D2" s="1" t="s">
        <v>81</v>
      </c>
      <c r="E2" s="47" t="s">
        <v>92</v>
      </c>
      <c r="H2" s="34" t="s">
        <v>82</v>
      </c>
    </row>
    <row r="3" spans="1:8" x14ac:dyDescent="0.2">
      <c r="B3" t="s">
        <v>55</v>
      </c>
      <c r="C3" s="36">
        <v>100</v>
      </c>
      <c r="D3" s="36">
        <v>80</v>
      </c>
      <c r="E3" s="41">
        <f>SUMPRODUCT(C3:D7,C10:D14)</f>
        <v>36900</v>
      </c>
      <c r="H3" s="34" t="s">
        <v>83</v>
      </c>
    </row>
    <row r="4" spans="1:8" x14ac:dyDescent="0.2">
      <c r="B4" t="s">
        <v>57</v>
      </c>
      <c r="C4" s="36">
        <v>60</v>
      </c>
      <c r="D4" s="36">
        <v>90</v>
      </c>
      <c r="H4" s="34" t="s">
        <v>84</v>
      </c>
    </row>
    <row r="5" spans="1:8" x14ac:dyDescent="0.2">
      <c r="B5" s="35" t="s">
        <v>58</v>
      </c>
      <c r="C5" s="37">
        <v>50</v>
      </c>
      <c r="D5" s="37">
        <v>70</v>
      </c>
      <c r="H5" s="34" t="s">
        <v>85</v>
      </c>
    </row>
    <row r="6" spans="1:8" x14ac:dyDescent="0.2">
      <c r="B6" t="s">
        <v>53</v>
      </c>
      <c r="C6" s="36">
        <v>90</v>
      </c>
      <c r="D6" s="36">
        <v>85</v>
      </c>
      <c r="H6" s="34" t="s">
        <v>86</v>
      </c>
    </row>
    <row r="7" spans="1:8" x14ac:dyDescent="0.2">
      <c r="B7" t="s">
        <v>54</v>
      </c>
      <c r="C7" s="36">
        <v>100</v>
      </c>
      <c r="D7" s="36">
        <v>80</v>
      </c>
      <c r="H7" s="34" t="s">
        <v>87</v>
      </c>
    </row>
    <row r="8" spans="1:8" x14ac:dyDescent="0.2">
      <c r="H8" s="34" t="s">
        <v>88</v>
      </c>
    </row>
    <row r="9" spans="1:8" x14ac:dyDescent="0.2">
      <c r="C9" s="1" t="s">
        <v>78</v>
      </c>
      <c r="D9" s="1" t="s">
        <v>81</v>
      </c>
      <c r="H9" s="34" t="s">
        <v>89</v>
      </c>
    </row>
    <row r="10" spans="1:8" x14ac:dyDescent="0.2">
      <c r="B10" t="s">
        <v>55</v>
      </c>
      <c r="C10" s="43">
        <v>0</v>
      </c>
      <c r="D10" s="43">
        <v>100</v>
      </c>
      <c r="E10" s="45">
        <f>SUM(C10:D10)</f>
        <v>100</v>
      </c>
      <c r="F10" s="42" t="s">
        <v>60</v>
      </c>
      <c r="G10">
        <v>100</v>
      </c>
    </row>
    <row r="11" spans="1:8" x14ac:dyDescent="0.2">
      <c r="B11" t="s">
        <v>57</v>
      </c>
      <c r="C11" s="43">
        <v>80</v>
      </c>
      <c r="D11" s="43">
        <v>0</v>
      </c>
      <c r="E11" s="45">
        <f>SUM(C11:D11)</f>
        <v>80</v>
      </c>
      <c r="F11" s="42" t="s">
        <v>60</v>
      </c>
      <c r="G11">
        <v>80</v>
      </c>
    </row>
    <row r="12" spans="1:8" x14ac:dyDescent="0.2">
      <c r="B12" s="35" t="s">
        <v>58</v>
      </c>
      <c r="C12" s="44">
        <v>10</v>
      </c>
      <c r="D12" s="44">
        <v>50</v>
      </c>
      <c r="E12" s="45">
        <f t="shared" ref="E12:E14" si="0">SUM(C12:D12)</f>
        <v>60</v>
      </c>
      <c r="F12" s="42" t="s">
        <v>60</v>
      </c>
      <c r="G12">
        <v>60</v>
      </c>
      <c r="H12">
        <f>SUM(G10:G12)</f>
        <v>240</v>
      </c>
    </row>
    <row r="13" spans="1:8" x14ac:dyDescent="0.2">
      <c r="B13" t="s">
        <v>53</v>
      </c>
      <c r="C13" s="43">
        <v>90</v>
      </c>
      <c r="D13" s="43">
        <v>0</v>
      </c>
      <c r="E13" s="45">
        <f t="shared" si="0"/>
        <v>90</v>
      </c>
      <c r="F13" s="42" t="s">
        <v>60</v>
      </c>
      <c r="G13">
        <v>90</v>
      </c>
    </row>
    <row r="14" spans="1:8" x14ac:dyDescent="0.2">
      <c r="B14" t="s">
        <v>54</v>
      </c>
      <c r="C14" s="43">
        <v>0</v>
      </c>
      <c r="D14" s="43">
        <v>150</v>
      </c>
      <c r="E14" s="45">
        <f t="shared" si="0"/>
        <v>150</v>
      </c>
      <c r="F14" s="42" t="s">
        <v>60</v>
      </c>
      <c r="G14">
        <v>150</v>
      </c>
      <c r="H14">
        <f>SUM(G13:G14)</f>
        <v>240</v>
      </c>
    </row>
    <row r="15" spans="1:8" x14ac:dyDescent="0.2">
      <c r="C15" s="45"/>
      <c r="D15" s="45"/>
      <c r="G15" s="3"/>
    </row>
    <row r="16" spans="1:8" x14ac:dyDescent="0.2">
      <c r="B16" t="s">
        <v>93</v>
      </c>
      <c r="C16" s="46">
        <f>SUM(C10:C12)</f>
        <v>90</v>
      </c>
      <c r="D16" s="46">
        <f>SUM(D10:D12)</f>
        <v>150</v>
      </c>
    </row>
    <row r="17" spans="1:8" ht="5.25" customHeight="1" x14ac:dyDescent="0.2">
      <c r="C17" s="46"/>
      <c r="D17" s="46"/>
    </row>
    <row r="18" spans="1:8" x14ac:dyDescent="0.2">
      <c r="B18" t="s">
        <v>94</v>
      </c>
      <c r="C18" s="46">
        <f>SUM(C13:C14)</f>
        <v>90</v>
      </c>
      <c r="D18" s="46">
        <f>SUM(D13:D14)</f>
        <v>150</v>
      </c>
    </row>
    <row r="19" spans="1:8" x14ac:dyDescent="0.2">
      <c r="A19" t="s">
        <v>55</v>
      </c>
      <c r="H19" t="s">
        <v>53</v>
      </c>
    </row>
    <row r="21" spans="1:8" x14ac:dyDescent="0.2">
      <c r="C21" t="s">
        <v>78</v>
      </c>
    </row>
    <row r="22" spans="1:8" x14ac:dyDescent="0.2">
      <c r="A22" t="s">
        <v>57</v>
      </c>
    </row>
    <row r="23" spans="1:8" x14ac:dyDescent="0.2">
      <c r="C23" t="s">
        <v>81</v>
      </c>
    </row>
    <row r="25" spans="1:8" x14ac:dyDescent="0.2">
      <c r="A25" t="s">
        <v>58</v>
      </c>
      <c r="H25" t="s">
        <v>54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6"/>
  <sheetViews>
    <sheetView tabSelected="1" zoomScale="166" zoomScaleNormal="166" workbookViewId="0">
      <selection activeCell="D2" sqref="D2"/>
    </sheetView>
  </sheetViews>
  <sheetFormatPr baseColWidth="10" defaultColWidth="11" defaultRowHeight="16" x14ac:dyDescent="0.2"/>
  <cols>
    <col min="5" max="5" width="7.5" customWidth="1"/>
  </cols>
  <sheetData>
    <row r="1" spans="1:4" x14ac:dyDescent="0.2">
      <c r="A1" s="2" t="s">
        <v>46</v>
      </c>
      <c r="D1" t="s">
        <v>95</v>
      </c>
    </row>
    <row r="3" spans="1:4" x14ac:dyDescent="0.2">
      <c r="C3" t="s">
        <v>78</v>
      </c>
      <c r="D3" t="s">
        <v>81</v>
      </c>
    </row>
    <row r="4" spans="1:4" x14ac:dyDescent="0.2">
      <c r="B4" t="s">
        <v>55</v>
      </c>
      <c r="C4" s="36">
        <v>100</v>
      </c>
      <c r="D4" s="36">
        <v>80</v>
      </c>
    </row>
    <row r="5" spans="1:4" x14ac:dyDescent="0.2">
      <c r="B5" t="s">
        <v>57</v>
      </c>
      <c r="C5" s="36">
        <v>60</v>
      </c>
      <c r="D5" s="36">
        <v>90</v>
      </c>
    </row>
    <row r="6" spans="1:4" x14ac:dyDescent="0.2">
      <c r="B6" s="35" t="s">
        <v>58</v>
      </c>
      <c r="C6" s="37">
        <v>50</v>
      </c>
      <c r="D6" s="37">
        <v>70</v>
      </c>
    </row>
    <row r="7" spans="1:4" x14ac:dyDescent="0.2">
      <c r="B7" t="s">
        <v>53</v>
      </c>
      <c r="C7" s="36">
        <v>90</v>
      </c>
      <c r="D7" s="36">
        <v>85</v>
      </c>
    </row>
    <row r="8" spans="1:4" x14ac:dyDescent="0.2">
      <c r="B8" t="s">
        <v>54</v>
      </c>
      <c r="C8" s="36">
        <v>100</v>
      </c>
      <c r="D8" s="36">
        <v>80</v>
      </c>
    </row>
    <row r="10" spans="1:4" x14ac:dyDescent="0.2">
      <c r="C10" t="s">
        <v>78</v>
      </c>
      <c r="D10" t="s">
        <v>81</v>
      </c>
    </row>
    <row r="11" spans="1:4" x14ac:dyDescent="0.2">
      <c r="B11" t="s">
        <v>55</v>
      </c>
      <c r="C11" s="38">
        <v>1</v>
      </c>
      <c r="D11" s="38"/>
    </row>
    <row r="12" spans="1:4" x14ac:dyDescent="0.2">
      <c r="B12" t="s">
        <v>57</v>
      </c>
      <c r="C12" s="38">
        <v>2</v>
      </c>
      <c r="D12" s="38"/>
    </row>
    <row r="13" spans="1:4" x14ac:dyDescent="0.2">
      <c r="B13" s="35" t="s">
        <v>58</v>
      </c>
      <c r="C13" s="39">
        <v>3</v>
      </c>
      <c r="D13" s="39"/>
    </row>
    <row r="14" spans="1:4" x14ac:dyDescent="0.2">
      <c r="B14" t="s">
        <v>53</v>
      </c>
      <c r="C14" s="38"/>
      <c r="D14" s="38"/>
    </row>
    <row r="15" spans="1:4" x14ac:dyDescent="0.2">
      <c r="B15" t="s">
        <v>54</v>
      </c>
      <c r="C15" s="38"/>
      <c r="D15" s="38"/>
    </row>
    <row r="17" spans="2:6" x14ac:dyDescent="0.2">
      <c r="B17" t="s">
        <v>90</v>
      </c>
      <c r="C17" s="40">
        <f>SUM(C11:C13)</f>
        <v>6</v>
      </c>
      <c r="D17" s="40">
        <f>SUM(D11:D13)</f>
        <v>0</v>
      </c>
    </row>
    <row r="18" spans="2:6" x14ac:dyDescent="0.2">
      <c r="B18" t="s">
        <v>91</v>
      </c>
      <c r="C18" s="40">
        <f>SUM(C14:C15)</f>
        <v>0</v>
      </c>
      <c r="D18" s="40">
        <f>SUM(D14:D15)</f>
        <v>0</v>
      </c>
    </row>
    <row r="19" spans="2:6" x14ac:dyDescent="0.2">
      <c r="F19" s="34" t="s">
        <v>82</v>
      </c>
    </row>
    <row r="20" spans="2:6" x14ac:dyDescent="0.2">
      <c r="F20" s="34" t="s">
        <v>83</v>
      </c>
    </row>
    <row r="21" spans="2:6" x14ac:dyDescent="0.2">
      <c r="F21" s="34" t="s">
        <v>84</v>
      </c>
    </row>
    <row r="22" spans="2:6" x14ac:dyDescent="0.2">
      <c r="F22" s="34" t="s">
        <v>85</v>
      </c>
    </row>
    <row r="23" spans="2:6" x14ac:dyDescent="0.2">
      <c r="F23" s="34" t="s">
        <v>86</v>
      </c>
    </row>
    <row r="24" spans="2:6" x14ac:dyDescent="0.2">
      <c r="F24" s="34" t="s">
        <v>87</v>
      </c>
    </row>
    <row r="25" spans="2:6" x14ac:dyDescent="0.2">
      <c r="F25" s="34" t="s">
        <v>88</v>
      </c>
    </row>
    <row r="26" spans="2:6" x14ac:dyDescent="0.2">
      <c r="F26" s="3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Notes</vt:lpstr>
      <vt:lpstr>Problem</vt:lpstr>
      <vt:lpstr>01</vt:lpstr>
      <vt:lpstr>01b</vt:lpstr>
      <vt:lpstr>01c</vt:lpstr>
      <vt:lpstr>01d</vt:lpstr>
      <vt:lpstr>01long</vt:lpstr>
      <vt:lpstr>vlookup</vt:lpstr>
      <vt:lpstr>Problem2</vt:lpstr>
      <vt:lpstr>02</vt:lpstr>
      <vt:lpstr>02long</vt:lpstr>
      <vt:lpstr>DistributionCenters</vt:lpstr>
      <vt:lpstr>03</vt:lpstr>
      <vt:lpstr>03long</vt:lpstr>
      <vt:lpstr>quads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2020-01-30T21:25:03Z</dcterms:created>
  <dcterms:modified xsi:type="dcterms:W3CDTF">2020-02-24T01:53:57Z</dcterms:modified>
</cp:coreProperties>
</file>