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nr01a/Documents/data/ACU/20S/20S-MS/MSGit/01_Linear/"/>
    </mc:Choice>
  </mc:AlternateContent>
  <xr:revisionPtr revIDLastSave="0" documentId="13_ncr:1_{756E73EE-1BF1-5A4C-A383-9054667D6C67}" xr6:coauthVersionLast="45" xr6:coauthVersionMax="45" xr10:uidLastSave="{00000000-0000-0000-0000-000000000000}"/>
  <bookViews>
    <workbookView xWindow="0" yWindow="460" windowWidth="31340" windowHeight="19560" activeTab="3" xr2:uid="{A7FC1D30-F79D-BE4F-B04A-26AC788931EB}"/>
  </bookViews>
  <sheets>
    <sheet name="Notes" sheetId="1" r:id="rId1"/>
    <sheet name="Problem" sheetId="3" r:id="rId2"/>
    <sheet name="01" sheetId="2" r:id="rId3"/>
    <sheet name="01b" sheetId="18" r:id="rId4"/>
    <sheet name="01_Z" sheetId="17" r:id="rId5"/>
    <sheet name="vlookup" sheetId="7" r:id="rId6"/>
  </sheets>
  <definedNames>
    <definedName name="quads">vlookup!$B$2:$E$6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17" l="1"/>
  <c r="C13" i="17"/>
  <c r="E12" i="17"/>
  <c r="E11" i="17"/>
  <c r="E10" i="17"/>
  <c r="G6" i="17"/>
  <c r="C9" i="7" l="1"/>
  <c r="C10" i="7"/>
  <c r="C11" i="7"/>
  <c r="C12" i="7"/>
  <c r="C13" i="7"/>
  <c r="C14" i="7"/>
  <c r="C8" i="7"/>
</calcChain>
</file>

<file path=xl/sharedStrings.xml><?xml version="1.0" encoding="utf-8"?>
<sst xmlns="http://schemas.openxmlformats.org/spreadsheetml/2006/main" count="117" uniqueCount="75">
  <si>
    <t>Challenge:</t>
  </si>
  <si>
    <t>Setting:</t>
  </si>
  <si>
    <t>Terms:</t>
  </si>
  <si>
    <t>Goal: </t>
  </si>
  <si>
    <t>Decision: </t>
  </si>
  <si>
    <t>vlookup</t>
  </si>
  <si>
    <t>a</t>
  </si>
  <si>
    <t>c</t>
  </si>
  <si>
    <t>e</t>
  </si>
  <si>
    <t>f</t>
  </si>
  <si>
    <t>g</t>
  </si>
  <si>
    <t>Quads</t>
  </si>
  <si>
    <t>QuadOne</t>
  </si>
  <si>
    <t>QuadAwesome</t>
  </si>
  <si>
    <t>QuadThensome</t>
  </si>
  <si>
    <t>QuadMaximus</t>
  </si>
  <si>
    <t>QuadImpressive</t>
  </si>
  <si>
    <t>b</t>
  </si>
  <si>
    <t>d</t>
  </si>
  <si>
    <t>Motors</t>
  </si>
  <si>
    <t>Battery</t>
  </si>
  <si>
    <t>4s</t>
  </si>
  <si>
    <t>6s</t>
  </si>
  <si>
    <t>Id</t>
  </si>
  <si>
    <t>Cost</t>
  </si>
  <si>
    <t>Nachtfliegen_03</t>
  </si>
  <si>
    <t>Titanium weighs 4 grams, has 10 strength, 10 flexibility, and 100 shine.</t>
  </si>
  <si>
    <t>Steel weighs 13 grams, has 60 strength, 25 flexibility, and 50 shine.</t>
  </si>
  <si>
    <t>Aluminum weighs 12 grams, has 50 strength, 20 flexibility, and 20 shine.</t>
  </si>
  <si>
    <t>QX should have at least 1000 shine, 1500 flexibility, and 2000 strength.</t>
  </si>
  <si>
    <t>How much of each metal should we use in order to minimize weight?</t>
  </si>
  <si>
    <t>=VLOOKUP(B8,quads,2,FALSE)</t>
  </si>
  <si>
    <t>Product-Mix Problem</t>
  </si>
  <si>
    <t>Resource Allocation Problem</t>
  </si>
  <si>
    <t>Cost-Benefit-Trade-Off Problems</t>
  </si>
  <si>
    <t>Mixed Problems</t>
  </si>
  <si>
    <t>Transportation Problems</t>
  </si>
  <si>
    <t>Assignment Problems</t>
  </si>
  <si>
    <t>Divisibility Assumption: integer values</t>
  </si>
  <si>
    <t>linear programming models require decision variables to allow fractional values</t>
  </si>
  <si>
    <t>resources used &lt;= available resources</t>
  </si>
  <si>
    <t>how many of each product to make?</t>
  </si>
  <si>
    <t>Scheduling</t>
  </si>
  <si>
    <t>How many people for each shift?</t>
  </si>
  <si>
    <t>resources used &gt;= available needed</t>
  </si>
  <si>
    <t>Functional Constraints</t>
  </si>
  <si>
    <t>&gt;=, &lt;=, ==</t>
  </si>
  <si>
    <t>one Task per Person, one Person per Task</t>
  </si>
  <si>
    <t>Trains, Planes, and Automobiles</t>
  </si>
  <si>
    <t>Diagonal Ones</t>
  </si>
  <si>
    <t>multiplicative identity: 1 times this, plus 1 times that, plus 1 times…</t>
  </si>
  <si>
    <t>Nachtfliegen_04_Transportation</t>
  </si>
  <si>
    <t>How to minimize shipping costs.</t>
  </si>
  <si>
    <t>Nachtfliegen Enterprises ships Quadcopters</t>
  </si>
  <si>
    <t>Minimize Shipping Costs</t>
  </si>
  <si>
    <t>How many items to ship along which route?</t>
  </si>
  <si>
    <t>Notes:</t>
  </si>
  <si>
    <t>"Compact" format</t>
  </si>
  <si>
    <t>Omaha</t>
  </si>
  <si>
    <t>Tulsa</t>
  </si>
  <si>
    <t>Houston</t>
  </si>
  <si>
    <t>Total Cost</t>
  </si>
  <si>
    <t>Dallas</t>
  </si>
  <si>
    <t>Austin</t>
  </si>
  <si>
    <t>On Hand</t>
  </si>
  <si>
    <t>=</t>
  </si>
  <si>
    <t>Demand</t>
  </si>
  <si>
    <t>To Do:</t>
  </si>
  <si>
    <t>Streets, links, paths</t>
  </si>
  <si>
    <t>"Arcs" and "Nodes"</t>
  </si>
  <si>
    <t>"Cities" and "Streets"</t>
  </si>
  <si>
    <t>"Factories" and "Shipping Routes"</t>
  </si>
  <si>
    <t>Streets</t>
  </si>
  <si>
    <t>Q:</t>
  </si>
  <si>
    <t>How to Ship 1 from Houston to Omaha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</si>
</sst>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5" formatCode="_(&quot;$&quot;* #,##0_);_(&quot;$&quot;* \(#,##0\);_(&quot;$&quot;* &quot;-&quot;??_);_(@_)"/>
    <numFmt numFmtId="166" formatCode="_(* #,##0_);_(* \(#,##0\);_(* &quot;-&quot;??_);_(@_)"/>
  </numFmts>
  <fonts count="9" x14ac:knownFonts="1">
    <font>
      <sz val="12"/>
      <color theme="1"/>
      <name val="Calibri"/>
      <family val="2"/>
      <scheme val="minor"/>
    </font>
    <font>
      <sz val="12"/>
      <color theme="1"/>
      <name val="Calibri"/>
      <family val="2"/>
      <scheme val="minor"/>
    </font>
    <font>
      <sz val="8"/>
      <name val="Calibri"/>
      <family val="2"/>
      <scheme val="minor"/>
    </font>
    <font>
      <sz val="12"/>
      <color rgb="FF000000"/>
      <name val="Calibri"/>
      <family val="2"/>
      <scheme val="minor"/>
    </font>
    <font>
      <sz val="11"/>
      <color rgb="FF000000"/>
      <name val="Calibri"/>
      <family val="2"/>
      <scheme val="minor"/>
    </font>
    <font>
      <b/>
      <sz val="16"/>
      <color theme="1"/>
      <name val="Calibri"/>
      <family val="2"/>
      <scheme val="minor"/>
    </font>
    <font>
      <b/>
      <sz val="11"/>
      <color theme="1"/>
      <name val="Calibri"/>
      <family val="2"/>
      <scheme val="minor"/>
    </font>
    <font>
      <b/>
      <i/>
      <sz val="16"/>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22">
    <xf numFmtId="0" fontId="0" fillId="0" borderId="0" xfId="0"/>
    <xf numFmtId="0" fontId="0" fillId="0" borderId="0" xfId="0" applyAlignment="1">
      <alignment horizontal="center"/>
    </xf>
    <xf numFmtId="0" fontId="3" fillId="0" borderId="0" xfId="0" applyFont="1"/>
    <xf numFmtId="0" fontId="4" fillId="0" borderId="0" xfId="0" applyFont="1"/>
    <xf numFmtId="0" fontId="0" fillId="0" borderId="0" xfId="0" quotePrefix="1"/>
    <xf numFmtId="0" fontId="5" fillId="0" borderId="0" xfId="0" applyFont="1"/>
    <xf numFmtId="0" fontId="6" fillId="0" borderId="0" xfId="0" applyFont="1"/>
    <xf numFmtId="0" fontId="7" fillId="0" borderId="0" xfId="0" applyFont="1"/>
    <xf numFmtId="165" fontId="0" fillId="4" borderId="1" xfId="1" applyNumberFormat="1" applyFont="1" applyFill="1" applyBorder="1"/>
    <xf numFmtId="165" fontId="0" fillId="2" borderId="2" xfId="1" applyNumberFormat="1" applyFont="1" applyFill="1" applyBorder="1"/>
    <xf numFmtId="166" fontId="0" fillId="3" borderId="1" xfId="2" applyNumberFormat="1" applyFont="1" applyFill="1" applyBorder="1"/>
    <xf numFmtId="166" fontId="0" fillId="2" borderId="1" xfId="0" applyNumberFormat="1" applyFill="1" applyBorder="1"/>
    <xf numFmtId="0" fontId="0" fillId="0" borderId="0" xfId="0" quotePrefix="1" applyAlignment="1">
      <alignment horizontal="center"/>
    </xf>
    <xf numFmtId="0" fontId="0" fillId="4" borderId="1" xfId="0" applyFill="1" applyBorder="1"/>
    <xf numFmtId="0" fontId="0" fillId="0" borderId="0" xfId="0" applyFill="1"/>
    <xf numFmtId="0" fontId="6" fillId="0" borderId="0" xfId="0" applyFont="1" applyBorder="1"/>
    <xf numFmtId="0" fontId="0" fillId="0" borderId="0" xfId="0" applyBorder="1"/>
    <xf numFmtId="0" fontId="6" fillId="0" borderId="0" xfId="0" applyFont="1" applyFill="1" applyBorder="1"/>
    <xf numFmtId="0" fontId="0" fillId="0" borderId="0" xfId="0" applyFill="1" applyBorder="1"/>
    <xf numFmtId="165" fontId="0" fillId="0" borderId="0" xfId="1" applyNumberFormat="1" applyFont="1" applyFill="1" applyBorder="1"/>
    <xf numFmtId="0" fontId="6" fillId="0" borderId="0" xfId="0" applyFont="1" applyFill="1" applyBorder="1" applyAlignment="1">
      <alignment horizontal="center"/>
    </xf>
    <xf numFmtId="0" fontId="8" fillId="0" borderId="0" xfId="0" applyFont="1" applyFill="1" applyBorder="1"/>
  </cellXfs>
  <cellStyles count="3">
    <cellStyle name="Comma" xfId="2" builtinId="3"/>
    <cellStyle name="Currency" xfId="1" builtinId="4"/>
    <cellStyle name="Normal" xfId="0" builtinId="0"/>
  </cellStyles>
  <dxfs count="2">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27709</xdr:colOff>
      <xdr:row>0</xdr:row>
      <xdr:rowOff>26240</xdr:rowOff>
    </xdr:from>
    <xdr:to>
      <xdr:col>5</xdr:col>
      <xdr:colOff>666488</xdr:colOff>
      <xdr:row>10</xdr:row>
      <xdr:rowOff>10496</xdr:rowOff>
    </xdr:to>
    <xdr:sp macro="" textlink="">
      <xdr:nvSpPr>
        <xdr:cNvPr id="2" name="TextBox 1">
          <a:extLst>
            <a:ext uri="{FF2B5EF4-FFF2-40B4-BE49-F238E27FC236}">
              <a16:creationId xmlns:a16="http://schemas.microsoft.com/office/drawing/2014/main" id="{ECBD2489-9CBC-D444-970C-B36FDB11D794}"/>
            </a:ext>
          </a:extLst>
        </xdr:cNvPr>
        <xdr:cNvSpPr txBox="1"/>
      </xdr:nvSpPr>
      <xdr:spPr>
        <a:xfrm>
          <a:off x="27709" y="26240"/>
          <a:ext cx="4758407" cy="203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Nachtfliegen enterprises is coming to West Texas and needs the most cost effective way to get their products (rubber bands for quadcopter motors) to new cities from their new distribution centers.  Help them decide how much to ship along each route to minimize shipping costs.  </a:t>
          </a:r>
        </a:p>
        <a:p>
          <a:r>
            <a:rPr lang="en-US" sz="1100">
              <a:solidFill>
                <a:schemeClr val="dk1"/>
              </a:solidFill>
              <a:effectLst/>
              <a:latin typeface="+mn-lt"/>
              <a:ea typeface="+mn-ea"/>
              <a:cs typeface="+mn-cs"/>
            </a:rPr>
            <a:t>Houston has 100 on hand, Dallas has 80, and Austin has 60.  We need to ship all of them.   Omaha needs 90 and Tulsa needs 150. </a:t>
          </a:r>
        </a:p>
        <a:p>
          <a:r>
            <a:rPr lang="en-US" sz="1100">
              <a:solidFill>
                <a:schemeClr val="dk1"/>
              </a:solidFill>
              <a:effectLst/>
              <a:latin typeface="+mn-lt"/>
              <a:ea typeface="+mn-ea"/>
              <a:cs typeface="+mn-cs"/>
            </a:rPr>
            <a:t>Use Solver to minimize</a:t>
          </a:r>
          <a:r>
            <a:rPr lang="en-US" sz="1100" baseline="0">
              <a:solidFill>
                <a:schemeClr val="dk1"/>
              </a:solidFill>
              <a:effectLst/>
              <a:latin typeface="+mn-lt"/>
              <a:ea typeface="+mn-ea"/>
              <a:cs typeface="+mn-cs"/>
            </a:rPr>
            <a:t> shipping costs</a:t>
          </a:r>
          <a:r>
            <a:rPr lang="en-US" sz="1100">
              <a:solidFill>
                <a:schemeClr val="dk1"/>
              </a:solidFill>
              <a:effectLst/>
              <a:latin typeface="+mn-lt"/>
              <a:ea typeface="+mn-ea"/>
              <a:cs typeface="+mn-cs"/>
            </a:rPr>
            <a:t>.  Route costs are as follows:</a:t>
          </a:r>
          <a:r>
            <a:rPr lang="en-US">
              <a:effectLst/>
            </a:rPr>
            <a:t> </a:t>
          </a:r>
        </a:p>
        <a:p>
          <a:endParaRPr lang="en-US">
            <a:effectLst/>
          </a:endParaRPr>
        </a:p>
        <a:p>
          <a:r>
            <a:rPr lang="en-US" sz="1100" b="0" i="0">
              <a:solidFill>
                <a:schemeClr val="dk1"/>
              </a:solidFill>
              <a:effectLst/>
              <a:latin typeface="Iosevka Term" panose="02000509000000000000" pitchFamily="49" charset="0"/>
              <a:ea typeface="Iosevka Term" panose="02000509000000000000" pitchFamily="49" charset="0"/>
              <a:cs typeface="Hack" panose="020B0609030202020204" pitchFamily="49" charset="0"/>
            </a:rPr>
            <a:t>Houston – Omaha $800	Houston – Tulsa $600</a:t>
          </a:r>
        </a:p>
        <a:p>
          <a:r>
            <a:rPr lang="en-US" sz="1100" b="0" i="0">
              <a:solidFill>
                <a:schemeClr val="dk1"/>
              </a:solidFill>
              <a:effectLst/>
              <a:latin typeface="Iosevka Term" panose="02000509000000000000" pitchFamily="49" charset="0"/>
              <a:ea typeface="Iosevka Term" panose="02000509000000000000" pitchFamily="49" charset="0"/>
              <a:cs typeface="Hack" panose="020B0609030202020204" pitchFamily="49" charset="0"/>
            </a:rPr>
            <a:t>Dallas  - Omaha $300	Dallas  – Tulsa $400</a:t>
          </a:r>
        </a:p>
        <a:p>
          <a:r>
            <a:rPr lang="en-US" sz="1100" b="0" i="0">
              <a:solidFill>
                <a:schemeClr val="dk1"/>
              </a:solidFill>
              <a:effectLst/>
              <a:latin typeface="Iosevka Term" panose="02000509000000000000" pitchFamily="49" charset="0"/>
              <a:ea typeface="Iosevka Term" panose="02000509000000000000" pitchFamily="49" charset="0"/>
              <a:cs typeface="Hack" panose="020B0609030202020204" pitchFamily="49" charset="0"/>
            </a:rPr>
            <a:t>Austin  – Omaha $500	Austin  – Tulsa $700</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12555E-0DF0-EE41-A633-E8FA6FBAD359}" name="Table2" displayName="Table2" ref="B1:E6" totalsRowShown="0">
  <autoFilter ref="B1:E6" xr:uid="{3AAEFB82-F5CB-094E-892B-C76C47651AA4}"/>
  <tableColumns count="4">
    <tableColumn id="1" xr3:uid="{D03BA4BC-90D8-4D42-A588-42B78857EF6B}" name="Id"/>
    <tableColumn id="2" xr3:uid="{BD178E3C-9371-4B46-8DAF-B643DBA92544}" name="Quads"/>
    <tableColumn id="3" xr3:uid="{9C5BA0C1-32CA-1949-89F5-98725EFCD533}" name="Motors" dataDxfId="1"/>
    <tableColumn id="4" xr3:uid="{7FFFF1D7-871A-F14E-BED8-AA78A6FF0905}" name="Battery"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F7CFD-36EB-B946-8904-E54727B0DCE3}">
  <dimension ref="A1:C31"/>
  <sheetViews>
    <sheetView topLeftCell="A24" zoomScale="260" zoomScaleNormal="260" workbookViewId="0">
      <selection activeCell="A31" sqref="A31"/>
    </sheetView>
  </sheetViews>
  <sheetFormatPr baseColWidth="10" defaultRowHeight="16" x14ac:dyDescent="0.2"/>
  <sheetData>
    <row r="1" spans="1:3" x14ac:dyDescent="0.2">
      <c r="A1" s="2" t="s">
        <v>51</v>
      </c>
    </row>
    <row r="2" spans="1:3" x14ac:dyDescent="0.2">
      <c r="A2" t="s">
        <v>0</v>
      </c>
      <c r="B2" t="s">
        <v>52</v>
      </c>
    </row>
    <row r="4" spans="1:3" x14ac:dyDescent="0.2">
      <c r="A4" t="s">
        <v>1</v>
      </c>
      <c r="B4" t="s">
        <v>53</v>
      </c>
    </row>
    <row r="6" spans="1:3" x14ac:dyDescent="0.2">
      <c r="A6" t="s">
        <v>3</v>
      </c>
      <c r="B6" t="s">
        <v>54</v>
      </c>
    </row>
    <row r="8" spans="1:3" x14ac:dyDescent="0.2">
      <c r="A8" t="s">
        <v>2</v>
      </c>
      <c r="B8" t="s">
        <v>33</v>
      </c>
    </row>
    <row r="9" spans="1:3" x14ac:dyDescent="0.2">
      <c r="C9" t="s">
        <v>40</v>
      </c>
    </row>
    <row r="10" spans="1:3" x14ac:dyDescent="0.2">
      <c r="B10" t="s">
        <v>34</v>
      </c>
    </row>
    <row r="11" spans="1:3" x14ac:dyDescent="0.2">
      <c r="C11" t="s">
        <v>44</v>
      </c>
    </row>
    <row r="12" spans="1:3" x14ac:dyDescent="0.2">
      <c r="B12" t="s">
        <v>35</v>
      </c>
    </row>
    <row r="13" spans="1:3" x14ac:dyDescent="0.2">
      <c r="B13" t="s">
        <v>36</v>
      </c>
    </row>
    <row r="14" spans="1:3" x14ac:dyDescent="0.2">
      <c r="C14" t="s">
        <v>48</v>
      </c>
    </row>
    <row r="15" spans="1:3" x14ac:dyDescent="0.2">
      <c r="B15" t="s">
        <v>37</v>
      </c>
    </row>
    <row r="16" spans="1:3" x14ac:dyDescent="0.2">
      <c r="C16" t="s">
        <v>47</v>
      </c>
    </row>
    <row r="17" spans="1:3" x14ac:dyDescent="0.2">
      <c r="B17" t="s">
        <v>42</v>
      </c>
    </row>
    <row r="18" spans="1:3" x14ac:dyDescent="0.2">
      <c r="C18" t="s">
        <v>43</v>
      </c>
    </row>
    <row r="19" spans="1:3" x14ac:dyDescent="0.2">
      <c r="B19" t="s">
        <v>32</v>
      </c>
    </row>
    <row r="20" spans="1:3" x14ac:dyDescent="0.2">
      <c r="C20" t="s">
        <v>41</v>
      </c>
    </row>
    <row r="21" spans="1:3" x14ac:dyDescent="0.2">
      <c r="B21" t="s">
        <v>45</v>
      </c>
    </row>
    <row r="22" spans="1:3" x14ac:dyDescent="0.2">
      <c r="C22" t="s">
        <v>46</v>
      </c>
    </row>
    <row r="23" spans="1:3" x14ac:dyDescent="0.2">
      <c r="B23" t="s">
        <v>38</v>
      </c>
    </row>
    <row r="24" spans="1:3" x14ac:dyDescent="0.2">
      <c r="C24" t="s">
        <v>39</v>
      </c>
    </row>
    <row r="25" spans="1:3" x14ac:dyDescent="0.2">
      <c r="B25" t="s">
        <v>49</v>
      </c>
    </row>
    <row r="26" spans="1:3" x14ac:dyDescent="0.2">
      <c r="C26" t="s">
        <v>50</v>
      </c>
    </row>
    <row r="29" spans="1:3" x14ac:dyDescent="0.2">
      <c r="A29" t="s">
        <v>4</v>
      </c>
      <c r="B29" t="s">
        <v>55</v>
      </c>
    </row>
    <row r="31" spans="1:3" x14ac:dyDescent="0.2">
      <c r="A31" t="s">
        <v>56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44AB-9FF3-8748-A8BE-D9A144FAA072}">
  <dimension ref="A1"/>
  <sheetViews>
    <sheetView zoomScale="242" zoomScaleNormal="242" workbookViewId="0"/>
  </sheetViews>
  <sheetFormatPr baseColWidth="10" defaultRowHeight="16" x14ac:dyDescent="0.2"/>
  <sheetData>
    <row r="1" spans="1:1" x14ac:dyDescent="0.2">
      <c r="A1" s="2" t="s">
        <v>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B4494-BB38-7944-8CA2-6884F9F40CCC}">
  <dimension ref="A1:I18"/>
  <sheetViews>
    <sheetView zoomScale="228" zoomScaleNormal="228" workbookViewId="0">
      <selection activeCell="C13" sqref="C13"/>
    </sheetView>
  </sheetViews>
  <sheetFormatPr baseColWidth="10"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s>
  <sheetData>
    <row r="1" spans="1:9" x14ac:dyDescent="0.2">
      <c r="A1" s="2" t="s">
        <v>51</v>
      </c>
    </row>
    <row r="2" spans="1:9" ht="21" x14ac:dyDescent="0.25">
      <c r="A2" s="5"/>
      <c r="B2" s="15"/>
      <c r="C2" s="16"/>
      <c r="D2" s="16"/>
      <c r="E2" s="16"/>
      <c r="F2" s="16"/>
      <c r="G2" s="16"/>
      <c r="H2" s="16"/>
      <c r="I2" s="16"/>
    </row>
    <row r="3" spans="1:9" ht="21" x14ac:dyDescent="0.25">
      <c r="A3" s="7" t="s">
        <v>57</v>
      </c>
      <c r="B3" s="15"/>
      <c r="C3" s="16"/>
      <c r="D3" s="16"/>
      <c r="E3" s="16"/>
      <c r="F3" s="16"/>
      <c r="G3" s="16"/>
      <c r="H3" s="16"/>
      <c r="I3" s="16"/>
    </row>
    <row r="4" spans="1:9" x14ac:dyDescent="0.2">
      <c r="A4" s="14"/>
      <c r="B4" s="17"/>
      <c r="C4" s="20" t="s">
        <v>58</v>
      </c>
      <c r="D4" s="20" t="s">
        <v>59</v>
      </c>
      <c r="E4" s="18"/>
      <c r="F4" s="16"/>
      <c r="G4" s="16"/>
      <c r="H4" s="16"/>
      <c r="I4" s="16"/>
    </row>
    <row r="5" spans="1:9" x14ac:dyDescent="0.2">
      <c r="A5" s="14"/>
      <c r="B5" s="17" t="s">
        <v>60</v>
      </c>
      <c r="C5" s="19">
        <v>800</v>
      </c>
      <c r="D5" s="19">
        <v>600</v>
      </c>
      <c r="E5" s="18"/>
      <c r="F5" s="16"/>
      <c r="G5" s="16"/>
      <c r="H5" s="16"/>
      <c r="I5" s="16"/>
    </row>
    <row r="6" spans="1:9" x14ac:dyDescent="0.2">
      <c r="A6" s="14"/>
      <c r="B6" s="17" t="s">
        <v>62</v>
      </c>
      <c r="C6" s="19">
        <v>300</v>
      </c>
      <c r="D6" s="19">
        <v>400</v>
      </c>
      <c r="E6" s="18"/>
      <c r="F6" s="16"/>
      <c r="G6" s="16"/>
      <c r="H6" s="16"/>
      <c r="I6" s="16"/>
    </row>
    <row r="7" spans="1:9" x14ac:dyDescent="0.2">
      <c r="A7" s="14"/>
      <c r="B7" s="17" t="s">
        <v>63</v>
      </c>
      <c r="C7" s="19">
        <v>500</v>
      </c>
      <c r="D7" s="19">
        <v>700</v>
      </c>
      <c r="E7" s="18"/>
      <c r="F7" s="16"/>
      <c r="G7" s="16"/>
      <c r="H7" s="16"/>
      <c r="I7" s="16"/>
    </row>
    <row r="8" spans="1:9" x14ac:dyDescent="0.2">
      <c r="A8" s="14"/>
      <c r="B8" s="17"/>
      <c r="C8" s="18"/>
      <c r="D8" s="18"/>
      <c r="E8" s="18"/>
      <c r="F8" s="18"/>
      <c r="G8" s="18"/>
      <c r="H8" s="18"/>
      <c r="I8" s="16"/>
    </row>
    <row r="9" spans="1:9" x14ac:dyDescent="0.2">
      <c r="A9" s="14" t="s">
        <v>67</v>
      </c>
      <c r="B9" s="21" t="s">
        <v>68</v>
      </c>
      <c r="C9" s="18"/>
      <c r="D9" s="18"/>
      <c r="E9" s="18"/>
      <c r="F9" s="18"/>
      <c r="G9" s="18"/>
      <c r="H9" s="18"/>
      <c r="I9" s="16"/>
    </row>
    <row r="10" spans="1:9" x14ac:dyDescent="0.2">
      <c r="A10" s="14"/>
      <c r="B10" s="21" t="s">
        <v>69</v>
      </c>
      <c r="C10" s="18"/>
      <c r="D10" s="18"/>
      <c r="E10" s="18"/>
      <c r="F10" s="18"/>
      <c r="G10" s="18"/>
      <c r="H10" s="18"/>
      <c r="I10" s="16"/>
    </row>
    <row r="11" spans="1:9" x14ac:dyDescent="0.2">
      <c r="A11" s="14"/>
      <c r="B11" s="21" t="s">
        <v>70</v>
      </c>
      <c r="C11" s="18"/>
      <c r="D11" s="18"/>
      <c r="E11" s="18"/>
      <c r="F11" s="18"/>
      <c r="G11" s="18"/>
      <c r="H11" s="18"/>
      <c r="I11" s="16"/>
    </row>
    <row r="12" spans="1:9" x14ac:dyDescent="0.2">
      <c r="A12" s="14"/>
      <c r="B12" s="21" t="s">
        <v>71</v>
      </c>
      <c r="C12" s="18"/>
      <c r="D12" s="18"/>
      <c r="E12" s="18"/>
      <c r="F12" s="18"/>
      <c r="G12" s="18"/>
      <c r="H12" s="18"/>
      <c r="I12" s="16"/>
    </row>
    <row r="13" spans="1:9" x14ac:dyDescent="0.2">
      <c r="A13" s="14"/>
      <c r="B13" s="17"/>
      <c r="C13" s="18"/>
      <c r="D13" s="18"/>
      <c r="E13" s="18"/>
      <c r="F13" s="18"/>
      <c r="G13" s="18"/>
      <c r="H13" s="18"/>
      <c r="I13" s="16"/>
    </row>
    <row r="14" spans="1:9" x14ac:dyDescent="0.2">
      <c r="A14" s="14"/>
      <c r="B14" s="17"/>
      <c r="C14" s="18"/>
      <c r="D14" s="18"/>
      <c r="E14" s="18"/>
      <c r="F14" s="18"/>
      <c r="G14" s="18"/>
      <c r="H14" s="18"/>
      <c r="I14" s="16"/>
    </row>
    <row r="15" spans="1:9" x14ac:dyDescent="0.2">
      <c r="A15" s="14"/>
      <c r="B15" s="17"/>
      <c r="C15" s="18"/>
      <c r="D15" s="18"/>
      <c r="E15" s="18"/>
      <c r="F15" s="18"/>
      <c r="G15" s="18"/>
      <c r="H15" s="18"/>
      <c r="I15" s="16"/>
    </row>
    <row r="16" spans="1:9" x14ac:dyDescent="0.2">
      <c r="A16" s="14"/>
      <c r="B16" s="17"/>
      <c r="C16" s="18"/>
      <c r="D16" s="18"/>
      <c r="E16" s="18"/>
      <c r="F16" s="18"/>
      <c r="G16" s="18"/>
      <c r="H16" s="18"/>
      <c r="I16" s="16"/>
    </row>
    <row r="17" spans="1:9" x14ac:dyDescent="0.2">
      <c r="A17" s="14"/>
      <c r="B17" s="18"/>
      <c r="C17" s="18"/>
      <c r="D17" s="18"/>
      <c r="E17" s="18"/>
      <c r="F17" s="18"/>
      <c r="G17" s="18"/>
      <c r="H17" s="18"/>
      <c r="I17" s="16"/>
    </row>
    <row r="18" spans="1:9" x14ac:dyDescent="0.2">
      <c r="A18" s="14"/>
      <c r="B18" s="14"/>
      <c r="C18" s="14"/>
      <c r="D18" s="14"/>
      <c r="E18" s="14"/>
      <c r="F18" s="14"/>
      <c r="G18" s="14"/>
      <c r="H18" s="14"/>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A0188-A464-594F-94E2-E79D7C0E9442}">
  <dimension ref="A1:I20"/>
  <sheetViews>
    <sheetView tabSelected="1" zoomScale="228" zoomScaleNormal="228" workbookViewId="0">
      <selection activeCell="G10" sqref="G10"/>
    </sheetView>
  </sheetViews>
  <sheetFormatPr baseColWidth="10" defaultRowHeight="16" x14ac:dyDescent="0.2"/>
  <cols>
    <col min="1" max="1" width="6.33203125" customWidth="1"/>
    <col min="2" max="2" width="7.33203125" customWidth="1"/>
    <col min="3" max="3" width="9" customWidth="1"/>
    <col min="4" max="4" width="9.33203125" customWidth="1"/>
    <col min="5" max="5" width="7.33203125" customWidth="1"/>
    <col min="6" max="6" width="3.1640625" customWidth="1"/>
    <col min="7" max="7" width="10" bestFit="1" customWidth="1"/>
    <col min="8" max="8" width="3.33203125" customWidth="1"/>
  </cols>
  <sheetData>
    <row r="1" spans="1:9" x14ac:dyDescent="0.2">
      <c r="A1" s="2" t="s">
        <v>51</v>
      </c>
    </row>
    <row r="2" spans="1:9" ht="21" x14ac:dyDescent="0.25">
      <c r="A2" s="5"/>
      <c r="B2" s="15"/>
      <c r="C2" s="16"/>
      <c r="D2" s="16"/>
      <c r="E2" s="16"/>
      <c r="F2" s="16"/>
      <c r="G2" s="16"/>
      <c r="H2" s="16"/>
      <c r="I2" s="16"/>
    </row>
    <row r="3" spans="1:9" ht="21" x14ac:dyDescent="0.25">
      <c r="A3" s="7" t="s">
        <v>57</v>
      </c>
      <c r="B3" s="15"/>
      <c r="C3" s="16"/>
      <c r="D3" s="16"/>
      <c r="E3" s="16"/>
      <c r="F3" s="16"/>
      <c r="G3" s="16"/>
      <c r="H3" s="16"/>
      <c r="I3" s="16"/>
    </row>
    <row r="4" spans="1:9" x14ac:dyDescent="0.2">
      <c r="A4" s="14" t="s">
        <v>24</v>
      </c>
      <c r="B4" s="17"/>
      <c r="C4" s="20" t="s">
        <v>58</v>
      </c>
      <c r="D4" s="20" t="s">
        <v>59</v>
      </c>
      <c r="E4" s="18"/>
      <c r="F4" s="16"/>
      <c r="G4" s="16"/>
      <c r="H4" s="16"/>
      <c r="I4" s="16"/>
    </row>
    <row r="5" spans="1:9" x14ac:dyDescent="0.2">
      <c r="A5" s="14"/>
      <c r="B5" s="17" t="s">
        <v>60</v>
      </c>
      <c r="C5" s="19">
        <v>800</v>
      </c>
      <c r="D5" s="19">
        <v>600</v>
      </c>
      <c r="E5" s="18"/>
      <c r="F5" s="16"/>
      <c r="G5" s="16"/>
      <c r="H5" s="16"/>
      <c r="I5" s="16"/>
    </row>
    <row r="6" spans="1:9" x14ac:dyDescent="0.2">
      <c r="A6" s="14"/>
      <c r="B6" s="17" t="s">
        <v>62</v>
      </c>
      <c r="C6" s="19">
        <v>300</v>
      </c>
      <c r="D6" s="19">
        <v>400</v>
      </c>
      <c r="E6" s="18"/>
      <c r="F6" s="16"/>
      <c r="G6" s="16"/>
      <c r="H6" s="16"/>
      <c r="I6" s="16"/>
    </row>
    <row r="7" spans="1:9" x14ac:dyDescent="0.2">
      <c r="A7" s="14"/>
      <c r="B7" s="17" t="s">
        <v>63</v>
      </c>
      <c r="C7" s="19">
        <v>500</v>
      </c>
      <c r="D7" s="19">
        <v>700</v>
      </c>
      <c r="E7" s="18"/>
      <c r="F7" s="16"/>
      <c r="G7" s="16"/>
      <c r="H7" s="16"/>
      <c r="I7" s="16"/>
    </row>
    <row r="8" spans="1:9" x14ac:dyDescent="0.2">
      <c r="A8" s="14"/>
      <c r="B8" s="17"/>
      <c r="C8" s="18"/>
      <c r="D8" s="18"/>
      <c r="E8" s="18"/>
      <c r="F8" s="18"/>
      <c r="G8" s="18"/>
      <c r="H8" s="18"/>
      <c r="I8" s="16"/>
    </row>
    <row r="9" spans="1:9" x14ac:dyDescent="0.2">
      <c r="A9" t="s">
        <v>72</v>
      </c>
      <c r="B9" s="17"/>
      <c r="C9" s="20" t="s">
        <v>58</v>
      </c>
      <c r="D9" s="20" t="s">
        <v>59</v>
      </c>
      <c r="F9" s="18"/>
      <c r="G9" s="18"/>
      <c r="H9" s="18"/>
      <c r="I9" s="16"/>
    </row>
    <row r="10" spans="1:9" x14ac:dyDescent="0.2">
      <c r="B10" s="17" t="s">
        <v>60</v>
      </c>
      <c r="C10" s="19"/>
      <c r="D10" s="19"/>
      <c r="F10" s="18"/>
      <c r="G10" s="18"/>
      <c r="H10" s="18"/>
      <c r="I10" s="16"/>
    </row>
    <row r="11" spans="1:9" x14ac:dyDescent="0.2">
      <c r="B11" s="17" t="s">
        <v>62</v>
      </c>
      <c r="C11" s="19"/>
      <c r="D11" s="19"/>
      <c r="F11" s="18"/>
      <c r="G11" s="18"/>
      <c r="H11" s="18"/>
      <c r="I11" s="16"/>
    </row>
    <row r="12" spans="1:9" x14ac:dyDescent="0.2">
      <c r="B12" s="17" t="s">
        <v>63</v>
      </c>
      <c r="C12" s="19"/>
      <c r="D12" s="19"/>
      <c r="F12" s="18"/>
      <c r="G12" s="18"/>
      <c r="H12" s="18"/>
      <c r="I12" s="16"/>
    </row>
    <row r="13" spans="1:9" x14ac:dyDescent="0.2">
      <c r="A13" s="14"/>
      <c r="B13" s="17"/>
      <c r="C13" s="18"/>
      <c r="D13" s="18"/>
      <c r="E13" s="18"/>
      <c r="F13" s="18"/>
      <c r="G13" s="18"/>
      <c r="H13" s="18"/>
      <c r="I13" s="16"/>
    </row>
    <row r="14" spans="1:9" x14ac:dyDescent="0.2">
      <c r="A14" s="14" t="s">
        <v>73</v>
      </c>
      <c r="B14" s="21" t="s">
        <v>74</v>
      </c>
      <c r="C14" s="18"/>
      <c r="D14" s="18"/>
      <c r="E14" s="18"/>
      <c r="F14" s="18"/>
      <c r="G14" s="18"/>
      <c r="H14" s="18"/>
      <c r="I14" s="16"/>
    </row>
    <row r="15" spans="1:9" x14ac:dyDescent="0.2">
      <c r="A15" s="14"/>
      <c r="B15" s="17"/>
      <c r="C15" s="18"/>
      <c r="D15" s="18"/>
      <c r="E15" s="18"/>
      <c r="F15" s="18"/>
      <c r="G15" s="18"/>
      <c r="H15" s="18"/>
      <c r="I15" s="16"/>
    </row>
    <row r="16" spans="1:9" x14ac:dyDescent="0.2">
      <c r="A16" s="14"/>
      <c r="B16" s="17"/>
      <c r="C16" s="18"/>
      <c r="D16" s="18"/>
      <c r="E16" s="18"/>
      <c r="F16" s="18"/>
      <c r="G16" s="18"/>
      <c r="H16" s="18"/>
      <c r="I16" s="16"/>
    </row>
    <row r="17" spans="1:9" x14ac:dyDescent="0.2">
      <c r="A17" s="14" t="s">
        <v>67</v>
      </c>
      <c r="B17" s="21" t="s">
        <v>68</v>
      </c>
      <c r="C17" s="18"/>
      <c r="D17" s="18"/>
      <c r="E17" s="18"/>
      <c r="F17" s="18"/>
      <c r="G17" s="18"/>
      <c r="H17" s="18"/>
      <c r="I17" s="16"/>
    </row>
    <row r="18" spans="1:9" x14ac:dyDescent="0.2">
      <c r="A18" s="14"/>
      <c r="B18" s="21" t="s">
        <v>69</v>
      </c>
      <c r="C18" s="18"/>
      <c r="D18" s="18"/>
      <c r="E18" s="18"/>
      <c r="F18" s="14"/>
      <c r="G18" s="14"/>
      <c r="H18" s="14"/>
    </row>
    <row r="19" spans="1:9" x14ac:dyDescent="0.2">
      <c r="A19" s="14"/>
      <c r="B19" s="21" t="s">
        <v>70</v>
      </c>
      <c r="C19" s="18"/>
      <c r="D19" s="18"/>
      <c r="E19" s="18"/>
    </row>
    <row r="20" spans="1:9" x14ac:dyDescent="0.2">
      <c r="A20" s="14"/>
      <c r="B20" s="21" t="s">
        <v>71</v>
      </c>
      <c r="C20" s="18"/>
      <c r="D20" s="18"/>
      <c r="E20"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AA9DA-B635-8341-8244-034A1E2B6982}">
  <dimension ref="A1:I16"/>
  <sheetViews>
    <sheetView zoomScale="228" zoomScaleNormal="228" workbookViewId="0">
      <selection activeCell="G6" sqref="G6"/>
    </sheetView>
  </sheetViews>
  <sheetFormatPr baseColWidth="10"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s>
  <sheetData>
    <row r="1" spans="1:9" x14ac:dyDescent="0.2">
      <c r="A1" s="2" t="s">
        <v>51</v>
      </c>
    </row>
    <row r="2" spans="1:9" ht="21" x14ac:dyDescent="0.25">
      <c r="A2" s="5"/>
      <c r="B2" s="6"/>
    </row>
    <row r="3" spans="1:9" ht="21" x14ac:dyDescent="0.25">
      <c r="A3" s="7" t="s">
        <v>57</v>
      </c>
      <c r="B3" s="6"/>
    </row>
    <row r="4" spans="1:9" x14ac:dyDescent="0.2">
      <c r="B4" s="6"/>
      <c r="C4" s="6" t="s">
        <v>58</v>
      </c>
      <c r="D4" s="6" t="s">
        <v>59</v>
      </c>
      <c r="I4" s="3" t="s">
        <v>26</v>
      </c>
    </row>
    <row r="5" spans="1:9" ht="17" thickBot="1" x14ac:dyDescent="0.25">
      <c r="B5" s="6" t="s">
        <v>60</v>
      </c>
      <c r="C5" s="8">
        <v>800</v>
      </c>
      <c r="D5" s="8">
        <v>600</v>
      </c>
      <c r="G5" s="6" t="s">
        <v>61</v>
      </c>
      <c r="I5" s="3" t="s">
        <v>27</v>
      </c>
    </row>
    <row r="6" spans="1:9" ht="17" thickBot="1" x14ac:dyDescent="0.25">
      <c r="B6" s="6" t="s">
        <v>62</v>
      </c>
      <c r="C6" s="8">
        <v>300</v>
      </c>
      <c r="D6" s="8">
        <v>400</v>
      </c>
      <c r="G6" s="9">
        <f>SUMPRODUCT(C5:D7,C10:D12)</f>
        <v>119000</v>
      </c>
      <c r="I6" s="3" t="s">
        <v>28</v>
      </c>
    </row>
    <row r="7" spans="1:9" x14ac:dyDescent="0.2">
      <c r="B7" s="6" t="s">
        <v>63</v>
      </c>
      <c r="C7" s="8">
        <v>500</v>
      </c>
      <c r="D7" s="8">
        <v>700</v>
      </c>
      <c r="I7" s="3" t="s">
        <v>29</v>
      </c>
    </row>
    <row r="8" spans="1:9" x14ac:dyDescent="0.2">
      <c r="B8" s="6"/>
      <c r="I8" s="3" t="s">
        <v>30</v>
      </c>
    </row>
    <row r="9" spans="1:9" x14ac:dyDescent="0.2">
      <c r="B9" s="6"/>
      <c r="C9" s="6" t="s">
        <v>58</v>
      </c>
      <c r="D9" s="6" t="s">
        <v>59</v>
      </c>
      <c r="E9" s="6"/>
      <c r="F9" s="6"/>
      <c r="G9" s="6" t="s">
        <v>64</v>
      </c>
    </row>
    <row r="10" spans="1:9" x14ac:dyDescent="0.2">
      <c r="B10" s="6" t="s">
        <v>60</v>
      </c>
      <c r="C10" s="10">
        <v>0</v>
      </c>
      <c r="D10" s="10">
        <v>100</v>
      </c>
      <c r="E10" s="11">
        <f>SUM(C10:D10)</f>
        <v>100</v>
      </c>
      <c r="F10" s="12" t="s">
        <v>65</v>
      </c>
      <c r="G10" s="13">
        <v>100</v>
      </c>
    </row>
    <row r="11" spans="1:9" x14ac:dyDescent="0.2">
      <c r="B11" s="6" t="s">
        <v>62</v>
      </c>
      <c r="C11" s="10">
        <v>30</v>
      </c>
      <c r="D11" s="10">
        <v>50</v>
      </c>
      <c r="E11" s="11">
        <f t="shared" ref="E11:E12" si="0">SUM(C11:D11)</f>
        <v>80</v>
      </c>
      <c r="F11" s="12" t="s">
        <v>65</v>
      </c>
      <c r="G11" s="13">
        <v>80</v>
      </c>
    </row>
    <row r="12" spans="1:9" x14ac:dyDescent="0.2">
      <c r="B12" s="6" t="s">
        <v>63</v>
      </c>
      <c r="C12" s="10">
        <v>60</v>
      </c>
      <c r="D12" s="10">
        <v>0</v>
      </c>
      <c r="E12" s="11">
        <f t="shared" si="0"/>
        <v>60</v>
      </c>
      <c r="F12" s="12" t="s">
        <v>65</v>
      </c>
      <c r="G12" s="13">
        <v>60</v>
      </c>
    </row>
    <row r="13" spans="1:9" x14ac:dyDescent="0.2">
      <c r="B13" s="6"/>
      <c r="C13" s="11">
        <f>SUM(C10:C12)</f>
        <v>90</v>
      </c>
      <c r="D13" s="11">
        <f>SUM(D10:D12)</f>
        <v>150</v>
      </c>
    </row>
    <row r="14" spans="1:9" x14ac:dyDescent="0.2">
      <c r="B14" s="6"/>
      <c r="C14" s="12" t="s">
        <v>65</v>
      </c>
      <c r="D14" s="12" t="s">
        <v>65</v>
      </c>
    </row>
    <row r="15" spans="1:9" x14ac:dyDescent="0.2">
      <c r="B15" s="6" t="s">
        <v>66</v>
      </c>
      <c r="C15" s="13">
        <v>90</v>
      </c>
      <c r="D15" s="13">
        <v>150</v>
      </c>
    </row>
    <row r="16" spans="1:9" x14ac:dyDescent="0.2">
      <c r="B16"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4B7E-590A-8548-B457-7EB6020E920E}">
  <dimension ref="A1:E14"/>
  <sheetViews>
    <sheetView zoomScale="238" zoomScaleNormal="238" workbookViewId="0">
      <selection activeCell="G7" sqref="G7"/>
    </sheetView>
  </sheetViews>
  <sheetFormatPr baseColWidth="10" defaultRowHeight="16" x14ac:dyDescent="0.2"/>
  <cols>
    <col min="1" max="1" width="7.83203125" customWidth="1"/>
    <col min="2" max="2" width="3.6640625" customWidth="1"/>
    <col min="3" max="3" width="14" customWidth="1"/>
    <col min="4" max="4" width="7.5" customWidth="1"/>
  </cols>
  <sheetData>
    <row r="1" spans="1:5" x14ac:dyDescent="0.2">
      <c r="A1" t="s">
        <v>5</v>
      </c>
      <c r="B1" t="s">
        <v>23</v>
      </c>
      <c r="C1" t="s">
        <v>11</v>
      </c>
      <c r="D1" t="s">
        <v>19</v>
      </c>
      <c r="E1" t="s">
        <v>20</v>
      </c>
    </row>
    <row r="2" spans="1:5" x14ac:dyDescent="0.2">
      <c r="B2" t="s">
        <v>6</v>
      </c>
      <c r="C2" t="s">
        <v>12</v>
      </c>
      <c r="D2" s="1">
        <v>4</v>
      </c>
      <c r="E2" s="1" t="s">
        <v>21</v>
      </c>
    </row>
    <row r="3" spans="1:5" x14ac:dyDescent="0.2">
      <c r="B3" t="s">
        <v>7</v>
      </c>
      <c r="C3" t="s">
        <v>13</v>
      </c>
      <c r="D3" s="1">
        <v>4</v>
      </c>
      <c r="E3" s="1" t="s">
        <v>21</v>
      </c>
    </row>
    <row r="4" spans="1:5" x14ac:dyDescent="0.2">
      <c r="B4" t="s">
        <v>8</v>
      </c>
      <c r="C4" t="s">
        <v>14</v>
      </c>
      <c r="D4" s="1">
        <v>3</v>
      </c>
      <c r="E4" s="1" t="s">
        <v>22</v>
      </c>
    </row>
    <row r="5" spans="1:5" x14ac:dyDescent="0.2">
      <c r="B5" t="s">
        <v>9</v>
      </c>
      <c r="C5" t="s">
        <v>15</v>
      </c>
      <c r="D5" s="1">
        <v>3</v>
      </c>
      <c r="E5" s="1" t="s">
        <v>22</v>
      </c>
    </row>
    <row r="6" spans="1:5" x14ac:dyDescent="0.2">
      <c r="B6" t="s">
        <v>10</v>
      </c>
      <c r="C6" t="s">
        <v>16</v>
      </c>
      <c r="D6" s="1">
        <v>3</v>
      </c>
      <c r="E6" s="1" t="s">
        <v>22</v>
      </c>
    </row>
    <row r="8" spans="1:5" x14ac:dyDescent="0.2">
      <c r="B8" t="s">
        <v>6</v>
      </c>
      <c r="C8" t="str">
        <f t="shared" ref="C8:C14" si="0">VLOOKUP(B8,quads,2,FALSE)</f>
        <v>QuadOne</v>
      </c>
      <c r="D8" s="4" t="s">
        <v>31</v>
      </c>
    </row>
    <row r="9" spans="1:5" x14ac:dyDescent="0.2">
      <c r="B9" t="s">
        <v>17</v>
      </c>
      <c r="C9" t="e">
        <f t="shared" si="0"/>
        <v>#N/A</v>
      </c>
    </row>
    <row r="10" spans="1:5" x14ac:dyDescent="0.2">
      <c r="B10" t="s">
        <v>7</v>
      </c>
      <c r="C10" t="str">
        <f t="shared" si="0"/>
        <v>QuadAwesome</v>
      </c>
    </row>
    <row r="11" spans="1:5" x14ac:dyDescent="0.2">
      <c r="B11" t="s">
        <v>18</v>
      </c>
      <c r="C11" t="e">
        <f t="shared" si="0"/>
        <v>#N/A</v>
      </c>
    </row>
    <row r="12" spans="1:5" x14ac:dyDescent="0.2">
      <c r="B12" t="s">
        <v>8</v>
      </c>
      <c r="C12" t="str">
        <f t="shared" si="0"/>
        <v>QuadThensome</v>
      </c>
    </row>
    <row r="13" spans="1:5" x14ac:dyDescent="0.2">
      <c r="B13" t="s">
        <v>9</v>
      </c>
      <c r="C13" t="str">
        <f t="shared" si="0"/>
        <v>QuadMaximus</v>
      </c>
    </row>
    <row r="14" spans="1:5" x14ac:dyDescent="0.2">
      <c r="B14" t="s">
        <v>10</v>
      </c>
      <c r="C14" t="str">
        <f t="shared" si="0"/>
        <v>QuadImpressive</v>
      </c>
    </row>
  </sheetData>
  <pageMargins left="0.7" right="0.7" top="0.75" bottom="0.75" header="0.3" footer="0.3"/>
  <ignoredErrors>
    <ignoredError sqref="C9 C11" evalError="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Problem</vt:lpstr>
      <vt:lpstr>01</vt:lpstr>
      <vt:lpstr>01b</vt:lpstr>
      <vt:lpstr>01_Z</vt:lpstr>
      <vt:lpstr>vlookup</vt:lpstr>
      <vt:lpstr>quads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2020-01-30T21:25:03Z</dcterms:created>
  <dcterms:modified xsi:type="dcterms:W3CDTF">2020-02-16T21:45:24Z</dcterms:modified>
</cp:coreProperties>
</file>