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nr01a/Documents/data/ACU/20S/20S-MS/MSGit/quiz/"/>
    </mc:Choice>
  </mc:AlternateContent>
  <xr:revisionPtr revIDLastSave="0" documentId="13_ncr:1_{D30F5D30-0A44-B64F-9E5E-DACB675086AC}" xr6:coauthVersionLast="45" xr6:coauthVersionMax="45" xr10:uidLastSave="{00000000-0000-0000-0000-000000000000}"/>
  <bookViews>
    <workbookView xWindow="100" yWindow="460" windowWidth="32180" windowHeight="20540" activeTab="4" xr2:uid="{68FE8602-DD5A-D848-9B19-1A11977F4B0B}"/>
  </bookViews>
  <sheets>
    <sheet name="Author" sheetId="3" r:id="rId1"/>
    <sheet name="Problem A" sheetId="1" r:id="rId2"/>
    <sheet name="Problem B" sheetId="8" r:id="rId3"/>
    <sheet name="Base A" sheetId="7" r:id="rId4"/>
    <sheet name="Base B" sheetId="9" r:id="rId5"/>
  </sheets>
  <definedNames>
    <definedName name="damax" localSheetId="4">'Base B'!$O$19</definedName>
    <definedName name="damax">'Base A'!$O$19</definedName>
    <definedName name="solver_adj" localSheetId="3" hidden="1">'Base A'!$C$19:$L$19</definedName>
    <definedName name="solver_adj" localSheetId="4" hidden="1">'Base B'!$C$19:$L$19</definedName>
    <definedName name="solver_cvg" localSheetId="3" hidden="1">0.0001</definedName>
    <definedName name="solver_cvg" localSheetId="4" hidden="1">0.0001</definedName>
    <definedName name="solver_drv" localSheetId="3" hidden="1">1</definedName>
    <definedName name="solver_drv" localSheetId="4" hidden="1">1</definedName>
    <definedName name="solver_eng" localSheetId="3" hidden="1">2</definedName>
    <definedName name="solver_eng" localSheetId="4" hidden="1">2</definedName>
    <definedName name="solver_itr" localSheetId="3" hidden="1">2147483647</definedName>
    <definedName name="solver_itr" localSheetId="4" hidden="1">2147483647</definedName>
    <definedName name="solver_lhs1" localSheetId="3" hidden="1">'Base A'!$M$11:$M$12</definedName>
    <definedName name="solver_lhs1" localSheetId="4" hidden="1">'Base B'!$M$11:$M$12</definedName>
    <definedName name="solver_lhs2" localSheetId="3" hidden="1">'Base A'!$M$15:$M$16</definedName>
    <definedName name="solver_lhs2" localSheetId="4" hidden="1">'Base B'!$M$15:$M$16</definedName>
    <definedName name="solver_lhs3" localSheetId="3" hidden="1">'Base A'!$M$23:$M$32</definedName>
    <definedName name="solver_lhs3" localSheetId="4" hidden="1">'Base B'!$M$23:$M$32</definedName>
    <definedName name="solver_lhs4" localSheetId="3" hidden="1">'Base A'!$M$6:$M$8</definedName>
    <definedName name="solver_lhs4" localSheetId="4" hidden="1">'Base B'!$M$6:$M$8</definedName>
    <definedName name="solver_lhs5" localSheetId="3" hidden="1">'Base A'!$M$6:$M$8</definedName>
    <definedName name="solver_lin" localSheetId="3" hidden="1">1</definedName>
    <definedName name="solver_lin" localSheetId="4" hidden="1">1</definedName>
    <definedName name="solver_mip" localSheetId="3" hidden="1">2147483647</definedName>
    <definedName name="solver_mip" localSheetId="4" hidden="1">2147483647</definedName>
    <definedName name="solver_mni" localSheetId="3" hidden="1">30</definedName>
    <definedName name="solver_mni" localSheetId="4" hidden="1">30</definedName>
    <definedName name="solver_mrt" localSheetId="3" hidden="1">0.075</definedName>
    <definedName name="solver_mrt" localSheetId="4" hidden="1">0.075</definedName>
    <definedName name="solver_msl" localSheetId="3" hidden="1">2</definedName>
    <definedName name="solver_msl" localSheetId="4" hidden="1">2</definedName>
    <definedName name="solver_neg" localSheetId="3" hidden="1">1</definedName>
    <definedName name="solver_neg" localSheetId="4" hidden="1">1</definedName>
    <definedName name="solver_nod" localSheetId="3" hidden="1">2147483647</definedName>
    <definedName name="solver_nod" localSheetId="4" hidden="1">2147483647</definedName>
    <definedName name="solver_num" localSheetId="3" hidden="1">4</definedName>
    <definedName name="solver_num" localSheetId="4" hidden="1">4</definedName>
    <definedName name="solver_opt" localSheetId="3" hidden="1">'Base A'!$M$3</definedName>
    <definedName name="solver_opt" localSheetId="4" hidden="1">'Base B'!$M$3</definedName>
    <definedName name="solver_pre" localSheetId="3" hidden="1">0.000001</definedName>
    <definedName name="solver_pre" localSheetId="4" hidden="1">0.000001</definedName>
    <definedName name="solver_rbv" localSheetId="3" hidden="1">1</definedName>
    <definedName name="solver_rbv" localSheetId="4" hidden="1">1</definedName>
    <definedName name="solver_rel1" localSheetId="3" hidden="1">2</definedName>
    <definedName name="solver_rel1" localSheetId="4" hidden="1">2</definedName>
    <definedName name="solver_rel2" localSheetId="3" hidden="1">2</definedName>
    <definedName name="solver_rel2" localSheetId="4" hidden="1">2</definedName>
    <definedName name="solver_rel3" localSheetId="3" hidden="1">1</definedName>
    <definedName name="solver_rel3" localSheetId="4" hidden="1">1</definedName>
    <definedName name="solver_rel4" localSheetId="3" hidden="1">2</definedName>
    <definedName name="solver_rel4" localSheetId="4" hidden="1">2</definedName>
    <definedName name="solver_rel5" localSheetId="3" hidden="1">2</definedName>
    <definedName name="solver_rhs1" localSheetId="3" hidden="1">'Base A'!$O$11:$O$12</definedName>
    <definedName name="solver_rhs1" localSheetId="4" hidden="1">'Base B'!$O$11:$O$12</definedName>
    <definedName name="solver_rhs2" localSheetId="3" hidden="1">'Base A'!$O$15:$O$16</definedName>
    <definedName name="solver_rhs2" localSheetId="4" hidden="1">'Base B'!$O$15:$O$16</definedName>
    <definedName name="solver_rhs3" localSheetId="3" hidden="1">'Base A'!$O$23:$O$32</definedName>
    <definedName name="solver_rhs3" localSheetId="4" hidden="1">'Base B'!$O$23:$O$32</definedName>
    <definedName name="solver_rhs4" localSheetId="3" hidden="1">'Base A'!$O$6:$O$8</definedName>
    <definedName name="solver_rhs4" localSheetId="4" hidden="1">'Base B'!$O$6:$O$8</definedName>
    <definedName name="solver_rhs5" localSheetId="3" hidden="1">'Base A'!$O$6:$O$8</definedName>
    <definedName name="solver_rlx" localSheetId="3" hidden="1">2</definedName>
    <definedName name="solver_rlx" localSheetId="4" hidden="1">2</definedName>
    <definedName name="solver_rsd" localSheetId="3" hidden="1">0</definedName>
    <definedName name="solver_rsd" localSheetId="4" hidden="1">0</definedName>
    <definedName name="solver_scl" localSheetId="3" hidden="1">1</definedName>
    <definedName name="solver_scl" localSheetId="4" hidden="1">1</definedName>
    <definedName name="solver_sho" localSheetId="3" hidden="1">2</definedName>
    <definedName name="solver_sho" localSheetId="4" hidden="1">2</definedName>
    <definedName name="solver_ssz" localSheetId="3" hidden="1">100</definedName>
    <definedName name="solver_ssz" localSheetId="4" hidden="1">100</definedName>
    <definedName name="solver_tim" localSheetId="3" hidden="1">2147483647</definedName>
    <definedName name="solver_tim" localSheetId="4" hidden="1">2147483647</definedName>
    <definedName name="solver_tol" localSheetId="3" hidden="1">0.01</definedName>
    <definedName name="solver_tol" localSheetId="4" hidden="1">0.01</definedName>
    <definedName name="solver_typ" localSheetId="3" hidden="1">2</definedName>
    <definedName name="solver_typ" localSheetId="4" hidden="1">2</definedName>
    <definedName name="solver_val" localSheetId="3" hidden="1">0</definedName>
    <definedName name="solver_val" localSheetId="4" hidden="1">0</definedName>
    <definedName name="solver_ver" localSheetId="3" hidden="1">2</definedName>
    <definedName name="solver_ver" localSheetId="4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9" i="9" l="1"/>
  <c r="O24" i="9"/>
  <c r="O32" i="7"/>
  <c r="O31" i="7"/>
  <c r="O30" i="7"/>
  <c r="O28" i="7"/>
  <c r="O27" i="7"/>
  <c r="O26" i="7"/>
  <c r="O25" i="7"/>
  <c r="O23" i="7"/>
  <c r="M32" i="9"/>
  <c r="M31" i="9"/>
  <c r="M30" i="9"/>
  <c r="M29" i="9"/>
  <c r="M28" i="9"/>
  <c r="M27" i="9"/>
  <c r="P26" i="9"/>
  <c r="M26" i="9"/>
  <c r="M25" i="9"/>
  <c r="Q24" i="9"/>
  <c r="M24" i="9"/>
  <c r="M23" i="9"/>
  <c r="O19" i="9"/>
  <c r="P32" i="9" s="1"/>
  <c r="M16" i="9"/>
  <c r="M15" i="9"/>
  <c r="P12" i="9"/>
  <c r="M12" i="9"/>
  <c r="M11" i="9"/>
  <c r="P8" i="9"/>
  <c r="M8" i="9"/>
  <c r="M7" i="9"/>
  <c r="M6" i="9"/>
  <c r="M3" i="9"/>
  <c r="O28" i="9" l="1"/>
  <c r="P23" i="9"/>
  <c r="Q23" i="9"/>
  <c r="P28" i="9"/>
  <c r="Q28" i="9"/>
  <c r="Q29" i="9"/>
  <c r="P25" i="9"/>
  <c r="O30" i="9"/>
  <c r="P30" i="9"/>
  <c r="O26" i="9"/>
  <c r="Q30" i="9"/>
  <c r="Q26" i="9"/>
  <c r="O31" i="9"/>
  <c r="P31" i="9"/>
  <c r="O27" i="9"/>
  <c r="Q31" i="9"/>
  <c r="P27" i="9"/>
  <c r="Q27" i="9"/>
  <c r="O23" i="9"/>
  <c r="Q31" i="7" l="1"/>
  <c r="Q30" i="7"/>
  <c r="Q29" i="7"/>
  <c r="Q28" i="7"/>
  <c r="Q27" i="7"/>
  <c r="Q26" i="7"/>
  <c r="O19" i="7" l="1"/>
  <c r="M32" i="7"/>
  <c r="M31" i="7"/>
  <c r="M30" i="7"/>
  <c r="M29" i="7"/>
  <c r="M28" i="7"/>
  <c r="M27" i="7"/>
  <c r="M26" i="7"/>
  <c r="M25" i="7"/>
  <c r="M24" i="7"/>
  <c r="M23" i="7"/>
  <c r="M16" i="7"/>
  <c r="M15" i="7"/>
  <c r="M12" i="7"/>
  <c r="M11" i="7"/>
  <c r="M8" i="7"/>
  <c r="M7" i="7"/>
  <c r="M6" i="7"/>
  <c r="M3" i="7"/>
  <c r="P8" i="7"/>
  <c r="P12" i="7"/>
</calcChain>
</file>

<file path=xl/sharedStrings.xml><?xml version="1.0" encoding="utf-8"?>
<sst xmlns="http://schemas.openxmlformats.org/spreadsheetml/2006/main" count="101" uniqueCount="35">
  <si>
    <t>Email</t>
  </si>
  <si>
    <t>Name</t>
  </si>
  <si>
    <t>Houston to Abilene</t>
  </si>
  <si>
    <t>Houston to Waco</t>
  </si>
  <si>
    <t>Dallas to Abilene</t>
  </si>
  <si>
    <t>Dallas to Waco</t>
  </si>
  <si>
    <t>Austin to Abilene</t>
  </si>
  <si>
    <t>Austin to Waco</t>
  </si>
  <si>
    <t>Abilene to Omaha</t>
  </si>
  <si>
    <t>Abilene to Tulsa</t>
  </si>
  <si>
    <t>Waco to Omaha</t>
  </si>
  <si>
    <t>Waco to Tulsa</t>
  </si>
  <si>
    <t>Total Cost</t>
  </si>
  <si>
    <t>Cost</t>
  </si>
  <si>
    <t>Total Amount Shipped Must = the On Hand Inventory</t>
  </si>
  <si>
    <t>Houston</t>
  </si>
  <si>
    <t>=</t>
  </si>
  <si>
    <t>Dallas</t>
  </si>
  <si>
    <t>Austin</t>
  </si>
  <si>
    <t>Total Amount Received Must = The Demand</t>
  </si>
  <si>
    <t>Omaha</t>
  </si>
  <si>
    <t>Tulsa</t>
  </si>
  <si>
    <t>Distribution Centers.  The amount received must match the amount shipped out.</t>
  </si>
  <si>
    <t>Abilene</t>
  </si>
  <si>
    <t>Waco</t>
  </si>
  <si>
    <t>Decisions: How Much to Ship via each route</t>
  </si>
  <si>
    <t>Limits</t>
  </si>
  <si>
    <t>&lt;=</t>
  </si>
  <si>
    <t>Quiz_Network_03</t>
  </si>
  <si>
    <t>A</t>
  </si>
  <si>
    <t>B</t>
  </si>
  <si>
    <t xml:space="preserve">   Houston to Waco limited to 90</t>
  </si>
  <si>
    <t xml:space="preserve">   Abilene to Omaha limited to 80</t>
  </si>
  <si>
    <t xml:space="preserve">   Dallas to Abilene limited to 70</t>
  </si>
  <si>
    <t xml:space="preserve">   Waco to Tulsa limited to 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</si>
</sst>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1" applyFill="1"/>
    <xf numFmtId="0" fontId="0" fillId="2" borderId="0" xfId="0" applyFill="1"/>
    <xf numFmtId="0" fontId="4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4" fillId="5" borderId="0" xfId="0" applyFont="1" applyFill="1" applyAlignment="1">
      <alignment wrapText="1"/>
    </xf>
    <xf numFmtId="0" fontId="4" fillId="6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0" fontId="4" fillId="0" borderId="0" xfId="0" applyFont="1"/>
    <xf numFmtId="164" fontId="0" fillId="7" borderId="1" xfId="3" applyNumberFormat="1" applyFont="1" applyFill="1" applyBorder="1"/>
    <xf numFmtId="164" fontId="0" fillId="8" borderId="2" xfId="3" applyNumberFormat="1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5" fillId="0" borderId="0" xfId="0" applyFont="1"/>
    <xf numFmtId="0" fontId="0" fillId="7" borderId="1" xfId="0" applyFill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7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2" applyNumberFormat="1" applyFont="1"/>
    <xf numFmtId="0" fontId="0" fillId="8" borderId="2" xfId="2" applyNumberFormat="1" applyFont="1" applyFill="1" applyBorder="1"/>
    <xf numFmtId="0" fontId="0" fillId="0" borderId="0" xfId="2" applyNumberFormat="1" applyFont="1" applyAlignment="1">
      <alignment horizontal="center"/>
    </xf>
    <xf numFmtId="0" fontId="0" fillId="9" borderId="0" xfId="0" applyFill="1" applyAlignment="1">
      <alignment horizontal="center"/>
    </xf>
    <xf numFmtId="0" fontId="6" fillId="0" borderId="0" xfId="0" applyFont="1"/>
    <xf numFmtId="0" fontId="0" fillId="10" borderId="0" xfId="0" applyFill="1"/>
    <xf numFmtId="0" fontId="0" fillId="10" borderId="0" xfId="0" applyFill="1" applyAlignment="1">
      <alignment horizontal="center"/>
    </xf>
  </cellXfs>
  <cellStyles count="4">
    <cellStyle name="Comma" xfId="2" builtinId="3"/>
    <cellStyle name="Currency" xfId="3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0</xdr:row>
      <xdr:rowOff>139699</xdr:rowOff>
    </xdr:from>
    <xdr:to>
      <xdr:col>6</xdr:col>
      <xdr:colOff>52371</xdr:colOff>
      <xdr:row>10</xdr:row>
      <xdr:rowOff>13093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F66983-E375-854A-AC01-4EF531C8137A}"/>
            </a:ext>
          </a:extLst>
        </xdr:cNvPr>
        <xdr:cNvSpPr txBox="1"/>
      </xdr:nvSpPr>
      <xdr:spPr>
        <a:xfrm>
          <a:off x="190499" y="139699"/>
          <a:ext cx="4810944" cy="1902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Congratulations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 your new appointment to Nachtfliegen's Optimization Department.  Your first exciting assignment is to complete a work-in-progress in worksheet "Base".  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Keeping with the current layout/strategy known as "long form" and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add formulas and numbers where appropriate 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add two new constraints limiting travel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Houston to Waco limited to 90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Abilene to Omaha limited to 80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use Solver to minimize shipping costs</a:t>
          </a:r>
          <a:endParaRPr lang="en-US" sz="1100" b="0" i="0">
            <a:solidFill>
              <a:schemeClr val="dk1"/>
            </a:solidFill>
            <a:effectLst/>
            <a:latin typeface="Iosevka Term" panose="02000509000000000000" pitchFamily="49" charset="0"/>
            <a:ea typeface="Iosevka Term" panose="02000509000000000000" pitchFamily="49" charset="0"/>
            <a:cs typeface="Hack" panose="020B0609030202020204" pitchFamily="49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735815</xdr:colOff>
      <xdr:row>10</xdr:row>
      <xdr:rowOff>145724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66AE9E0-B9BF-E348-8FB7-E12216A7AF91}"/>
            </a:ext>
          </a:extLst>
        </xdr:cNvPr>
        <xdr:cNvSpPr txBox="1"/>
      </xdr:nvSpPr>
      <xdr:spPr>
        <a:xfrm>
          <a:off x="0" y="0"/>
          <a:ext cx="4863315" cy="21777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Congratulations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 your new appointment to Nachtfliegen's Optimization Department.  Your first exciting assignment is to complete a work-in-progress in worksheet "Base".  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Keeping with the current layout/strategy known as "long form" and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add formulas and numbers where appropriate 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add two new constraints limiting travel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Dallas to Abilene limited to 70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Waco to Tulsa limited to 135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use Solver to minimize shipping costs</a:t>
          </a:r>
          <a:endParaRPr lang="en-US" sz="1100" b="0" i="0">
            <a:solidFill>
              <a:schemeClr val="dk1"/>
            </a:solidFill>
            <a:effectLst/>
            <a:latin typeface="Iosevka Term" panose="02000509000000000000" pitchFamily="49" charset="0"/>
            <a:ea typeface="Iosevka Term" panose="02000509000000000000" pitchFamily="49" charset="0"/>
            <a:cs typeface="Hack" panose="020B0609030202020204" pitchFamily="49" charset="0"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513F-0276-354A-AEFC-2C769745624D}">
  <dimension ref="A1:B2"/>
  <sheetViews>
    <sheetView zoomScale="192" zoomScaleNormal="192" workbookViewId="0"/>
  </sheetViews>
  <sheetFormatPr baseColWidth="10" defaultRowHeight="16" x14ac:dyDescent="0.2"/>
  <cols>
    <col min="2" max="2" width="29.83203125" customWidth="1"/>
  </cols>
  <sheetData>
    <row r="1" spans="1:2" x14ac:dyDescent="0.2">
      <c r="A1" t="s">
        <v>0</v>
      </c>
      <c r="B1" s="1"/>
    </row>
    <row r="2" spans="1:2" x14ac:dyDescent="0.2">
      <c r="A2" t="s">
        <v>1</v>
      </c>
      <c r="B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851-E5E1-5749-AF8C-8945E626ED77}">
  <dimension ref="A1"/>
  <sheetViews>
    <sheetView zoomScale="194" zoomScaleNormal="194" workbookViewId="0">
      <selection activeCell="A19" sqref="A19"/>
    </sheetView>
  </sheetViews>
  <sheetFormatPr baseColWidth="10" defaultRowHeight="16" x14ac:dyDescent="0.2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A4C2A-A8D4-724C-8ED5-CA155AB95914}">
  <dimension ref="A1"/>
  <sheetViews>
    <sheetView zoomScale="255" zoomScaleNormal="255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C2B2-EC08-7747-928D-A9A36D7A0AB7}">
  <dimension ref="A1:Q35"/>
  <sheetViews>
    <sheetView topLeftCell="A2" zoomScale="140" zoomScaleNormal="140" workbookViewId="0">
      <selection activeCell="R4" sqref="R4"/>
    </sheetView>
  </sheetViews>
  <sheetFormatPr baseColWidth="10" defaultRowHeight="16" x14ac:dyDescent="0.2"/>
  <cols>
    <col min="1" max="1" width="3.5" customWidth="1"/>
    <col min="2" max="2" width="23" customWidth="1"/>
    <col min="14" max="14" width="4" customWidth="1"/>
    <col min="15" max="15" width="5.6640625" customWidth="1"/>
    <col min="16" max="16" width="4.83203125" customWidth="1"/>
    <col min="17" max="17" width="4.33203125" customWidth="1"/>
  </cols>
  <sheetData>
    <row r="1" spans="1:16" x14ac:dyDescent="0.2">
      <c r="A1" t="s">
        <v>28</v>
      </c>
    </row>
    <row r="2" spans="1:16" ht="33" thickBot="1" x14ac:dyDescent="0.25">
      <c r="C2" s="3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5" t="s">
        <v>8</v>
      </c>
      <c r="J2" s="5" t="s">
        <v>9</v>
      </c>
      <c r="K2" s="6" t="s">
        <v>10</v>
      </c>
      <c r="L2" s="6" t="s">
        <v>11</v>
      </c>
      <c r="M2" s="7" t="s">
        <v>12</v>
      </c>
      <c r="N2" s="8"/>
    </row>
    <row r="3" spans="1:16" ht="17" thickBot="1" x14ac:dyDescent="0.25">
      <c r="B3" s="9" t="s">
        <v>13</v>
      </c>
      <c r="C3" s="10">
        <v>100</v>
      </c>
      <c r="D3" s="10">
        <v>80</v>
      </c>
      <c r="E3" s="10">
        <v>60</v>
      </c>
      <c r="F3" s="10">
        <v>90</v>
      </c>
      <c r="G3" s="10">
        <v>50</v>
      </c>
      <c r="H3" s="10">
        <v>70</v>
      </c>
      <c r="I3" s="10">
        <v>90</v>
      </c>
      <c r="J3" s="10">
        <v>100</v>
      </c>
      <c r="K3" s="10">
        <v>85</v>
      </c>
      <c r="L3" s="10">
        <v>80</v>
      </c>
      <c r="M3" s="11">
        <f>SUMPRODUCT(C3:L3,$C$19:$L$19)</f>
        <v>37450</v>
      </c>
      <c r="N3" s="8"/>
    </row>
    <row r="4" spans="1:16" x14ac:dyDescent="0.2">
      <c r="B4" s="7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3"/>
      <c r="O4" s="12"/>
      <c r="P4" s="12"/>
    </row>
    <row r="5" spans="1:16" ht="17" thickBot="1" x14ac:dyDescent="0.25">
      <c r="B5" s="14" t="s">
        <v>14</v>
      </c>
      <c r="M5" s="19"/>
      <c r="N5" s="8"/>
    </row>
    <row r="6" spans="1:16" ht="17" thickBot="1" x14ac:dyDescent="0.25">
      <c r="B6" s="9" t="s">
        <v>15</v>
      </c>
      <c r="C6" s="15">
        <v>1</v>
      </c>
      <c r="D6" s="15">
        <v>1</v>
      </c>
      <c r="E6" s="15"/>
      <c r="F6" s="15"/>
      <c r="G6" s="15"/>
      <c r="H6" s="15"/>
      <c r="I6" s="15"/>
      <c r="J6" s="15"/>
      <c r="K6" s="15"/>
      <c r="L6" s="15"/>
      <c r="M6" s="20">
        <f t="shared" ref="M6:M8" si="0">SUMPRODUCT(C6:L6,$C$19:$L$19)</f>
        <v>100</v>
      </c>
      <c r="N6" s="16" t="s">
        <v>16</v>
      </c>
      <c r="O6" s="17">
        <v>100</v>
      </c>
    </row>
    <row r="7" spans="1:16" ht="17" thickBot="1" x14ac:dyDescent="0.25">
      <c r="B7" s="9" t="s">
        <v>17</v>
      </c>
      <c r="C7" s="15"/>
      <c r="D7" s="15"/>
      <c r="E7" s="15">
        <v>1</v>
      </c>
      <c r="F7" s="15">
        <v>1</v>
      </c>
      <c r="G7" s="15"/>
      <c r="H7" s="15"/>
      <c r="I7" s="15"/>
      <c r="J7" s="15"/>
      <c r="K7" s="15"/>
      <c r="L7" s="15"/>
      <c r="M7" s="20">
        <f t="shared" si="0"/>
        <v>80</v>
      </c>
      <c r="N7" s="16" t="s">
        <v>16</v>
      </c>
      <c r="O7" s="17">
        <v>80</v>
      </c>
    </row>
    <row r="8" spans="1:16" ht="17" thickBot="1" x14ac:dyDescent="0.25">
      <c r="B8" s="9" t="s">
        <v>18</v>
      </c>
      <c r="C8" s="15"/>
      <c r="D8" s="15"/>
      <c r="E8" s="15"/>
      <c r="F8" s="15"/>
      <c r="G8" s="15">
        <v>1</v>
      </c>
      <c r="H8" s="15">
        <v>1</v>
      </c>
      <c r="I8" s="15"/>
      <c r="J8" s="15"/>
      <c r="K8" s="15"/>
      <c r="L8" s="15"/>
      <c r="M8" s="20">
        <f t="shared" si="0"/>
        <v>60</v>
      </c>
      <c r="N8" s="16" t="s">
        <v>16</v>
      </c>
      <c r="O8" s="17">
        <v>60</v>
      </c>
      <c r="P8">
        <f>SUM(O6:O8)</f>
        <v>240</v>
      </c>
    </row>
    <row r="9" spans="1:16" x14ac:dyDescent="0.2">
      <c r="B9" s="9"/>
      <c r="C9" s="8"/>
      <c r="D9" s="8"/>
      <c r="E9" s="8"/>
      <c r="F9" s="8"/>
      <c r="G9" s="8"/>
      <c r="H9" s="8"/>
      <c r="I9" s="8"/>
      <c r="J9" s="8"/>
      <c r="K9" s="8"/>
      <c r="L9" s="8"/>
      <c r="M9" s="21"/>
      <c r="N9" s="8"/>
    </row>
    <row r="10" spans="1:16" ht="17" thickBot="1" x14ac:dyDescent="0.25">
      <c r="B10" s="14" t="s">
        <v>19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21"/>
      <c r="N10" s="8"/>
    </row>
    <row r="11" spans="1:16" ht="17" thickBot="1" x14ac:dyDescent="0.25">
      <c r="B11" s="9" t="s">
        <v>20</v>
      </c>
      <c r="C11" s="15"/>
      <c r="D11" s="15"/>
      <c r="E11" s="15"/>
      <c r="F11" s="15"/>
      <c r="G11" s="15"/>
      <c r="H11" s="15"/>
      <c r="I11" s="15">
        <v>1</v>
      </c>
      <c r="J11" s="15"/>
      <c r="K11" s="15">
        <v>1</v>
      </c>
      <c r="L11" s="15"/>
      <c r="M11" s="20">
        <f t="shared" ref="M11:M12" si="1">SUMPRODUCT(C11:L11,$C$19:$L$19)</f>
        <v>90</v>
      </c>
      <c r="N11" s="16" t="s">
        <v>16</v>
      </c>
      <c r="O11" s="17">
        <v>90</v>
      </c>
    </row>
    <row r="12" spans="1:16" ht="17" thickBot="1" x14ac:dyDescent="0.25">
      <c r="B12" s="9" t="s">
        <v>21</v>
      </c>
      <c r="C12" s="15"/>
      <c r="D12" s="15"/>
      <c r="E12" s="15"/>
      <c r="F12" s="15"/>
      <c r="G12" s="15"/>
      <c r="H12" s="15"/>
      <c r="I12" s="15"/>
      <c r="J12" s="15">
        <v>1</v>
      </c>
      <c r="K12" s="15"/>
      <c r="L12" s="15">
        <v>1</v>
      </c>
      <c r="M12" s="20">
        <f t="shared" si="1"/>
        <v>150</v>
      </c>
      <c r="N12" s="16" t="s">
        <v>16</v>
      </c>
      <c r="O12" s="17">
        <v>150</v>
      </c>
      <c r="P12">
        <f>SUM(O11:O12)</f>
        <v>240</v>
      </c>
    </row>
    <row r="13" spans="1:16" x14ac:dyDescent="0.2">
      <c r="B13" s="9"/>
      <c r="C13" s="8"/>
      <c r="D13" s="8"/>
      <c r="E13" s="8"/>
      <c r="F13" s="8"/>
      <c r="G13" s="8"/>
      <c r="H13" s="8"/>
      <c r="I13" s="8"/>
      <c r="J13" s="8"/>
      <c r="K13" s="8"/>
      <c r="L13" s="8"/>
      <c r="M13" s="21"/>
      <c r="N13" s="8"/>
    </row>
    <row r="14" spans="1:16" ht="17" thickBot="1" x14ac:dyDescent="0.25">
      <c r="B14" s="14" t="s">
        <v>22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21"/>
      <c r="N14" s="8"/>
    </row>
    <row r="15" spans="1:16" ht="17" thickBot="1" x14ac:dyDescent="0.25">
      <c r="B15" s="9" t="s">
        <v>23</v>
      </c>
      <c r="C15" s="15">
        <v>1</v>
      </c>
      <c r="D15" s="15"/>
      <c r="E15" s="15">
        <v>1</v>
      </c>
      <c r="F15" s="15"/>
      <c r="G15" s="15">
        <v>1</v>
      </c>
      <c r="H15" s="15"/>
      <c r="I15" s="15">
        <v>-1</v>
      </c>
      <c r="J15" s="15">
        <v>-1</v>
      </c>
      <c r="K15" s="15"/>
      <c r="L15" s="15"/>
      <c r="M15" s="20">
        <f t="shared" ref="M15:M16" si="2">SUMPRODUCT(C15:L15,$C$19:$L$19)</f>
        <v>0</v>
      </c>
      <c r="N15" s="16" t="s">
        <v>16</v>
      </c>
      <c r="O15" s="17">
        <v>0</v>
      </c>
    </row>
    <row r="16" spans="1:16" ht="17" thickBot="1" x14ac:dyDescent="0.25">
      <c r="B16" s="9" t="s">
        <v>24</v>
      </c>
      <c r="C16" s="15"/>
      <c r="D16" s="15">
        <v>1</v>
      </c>
      <c r="E16" s="15"/>
      <c r="F16" s="15">
        <v>1</v>
      </c>
      <c r="G16" s="15"/>
      <c r="H16" s="15">
        <v>1</v>
      </c>
      <c r="I16" s="15"/>
      <c r="J16" s="15"/>
      <c r="K16" s="15">
        <v>-1</v>
      </c>
      <c r="L16" s="15">
        <v>-1</v>
      </c>
      <c r="M16" s="20">
        <f t="shared" si="2"/>
        <v>0</v>
      </c>
      <c r="N16" s="16" t="s">
        <v>16</v>
      </c>
      <c r="O16" s="17">
        <v>0</v>
      </c>
    </row>
    <row r="17" spans="2:17" x14ac:dyDescent="0.2">
      <c r="B17" s="9"/>
      <c r="M17" s="19"/>
      <c r="N17" s="8"/>
    </row>
    <row r="18" spans="2:17" x14ac:dyDescent="0.2">
      <c r="B18" s="9" t="s">
        <v>25</v>
      </c>
      <c r="N18" s="8"/>
    </row>
    <row r="19" spans="2:17" x14ac:dyDescent="0.2">
      <c r="C19" s="18">
        <v>10</v>
      </c>
      <c r="D19" s="18">
        <v>90</v>
      </c>
      <c r="E19" s="18">
        <v>80</v>
      </c>
      <c r="F19" s="18">
        <v>0</v>
      </c>
      <c r="G19" s="18">
        <v>0</v>
      </c>
      <c r="H19" s="18">
        <v>60</v>
      </c>
      <c r="I19" s="18">
        <v>80</v>
      </c>
      <c r="J19" s="18">
        <v>10</v>
      </c>
      <c r="K19" s="18">
        <v>10</v>
      </c>
      <c r="L19" s="18">
        <v>140</v>
      </c>
      <c r="M19" t="s">
        <v>29</v>
      </c>
      <c r="N19" s="8"/>
      <c r="O19">
        <f>SUM(O5:O12)</f>
        <v>480</v>
      </c>
    </row>
    <row r="20" spans="2:17" x14ac:dyDescent="0.2">
      <c r="C20" s="8">
        <v>0</v>
      </c>
      <c r="D20" s="22">
        <v>100</v>
      </c>
      <c r="E20" s="8">
        <v>80</v>
      </c>
      <c r="F20" s="8">
        <v>0</v>
      </c>
      <c r="G20" s="8">
        <v>10</v>
      </c>
      <c r="H20" s="8">
        <v>50</v>
      </c>
      <c r="I20" s="22">
        <v>90</v>
      </c>
      <c r="J20" s="8">
        <v>0</v>
      </c>
      <c r="K20" s="8">
        <v>0</v>
      </c>
      <c r="L20" s="8">
        <v>150</v>
      </c>
    </row>
    <row r="21" spans="2:17" x14ac:dyDescent="0.2">
      <c r="C21" s="18">
        <v>0</v>
      </c>
      <c r="D21" s="18">
        <v>100</v>
      </c>
      <c r="E21" s="18">
        <v>70</v>
      </c>
      <c r="F21" s="18">
        <v>10</v>
      </c>
      <c r="G21" s="18">
        <v>35</v>
      </c>
      <c r="H21" s="18">
        <v>25</v>
      </c>
      <c r="I21" s="18">
        <v>90</v>
      </c>
      <c r="J21" s="18">
        <v>15</v>
      </c>
      <c r="K21" s="18">
        <v>0</v>
      </c>
      <c r="L21" s="18">
        <v>135</v>
      </c>
      <c r="M21" t="s">
        <v>30</v>
      </c>
    </row>
    <row r="22" spans="2:17" ht="17" thickBot="1" x14ac:dyDescent="0.25">
      <c r="B22" t="s">
        <v>26</v>
      </c>
      <c r="P22" t="s">
        <v>29</v>
      </c>
      <c r="Q22" t="s">
        <v>30</v>
      </c>
    </row>
    <row r="23" spans="2:17" ht="13" customHeight="1" thickBot="1" x14ac:dyDescent="0.25">
      <c r="B23" s="3" t="s">
        <v>2</v>
      </c>
      <c r="C23" s="8">
        <v>1</v>
      </c>
      <c r="D23" s="8"/>
      <c r="E23" s="8"/>
      <c r="F23" s="8"/>
      <c r="G23" s="8"/>
      <c r="H23" s="8"/>
      <c r="I23" s="8"/>
      <c r="J23" s="8"/>
      <c r="K23" s="8"/>
      <c r="L23" s="8"/>
      <c r="M23" s="20">
        <f t="shared" ref="M23:M32" si="3">SUMPRODUCT(C23:L23,$C$19:$L$19)</f>
        <v>10</v>
      </c>
      <c r="O23">
        <f>damax</f>
        <v>480</v>
      </c>
    </row>
    <row r="24" spans="2:17" ht="13" customHeight="1" thickBot="1" x14ac:dyDescent="0.25">
      <c r="B24" s="3" t="s">
        <v>3</v>
      </c>
      <c r="C24" s="8"/>
      <c r="D24" s="25">
        <v>1</v>
      </c>
      <c r="E24" s="8"/>
      <c r="F24" s="8"/>
      <c r="G24" s="8"/>
      <c r="H24" s="8"/>
      <c r="I24" s="8"/>
      <c r="J24" s="8"/>
      <c r="K24" s="8"/>
      <c r="L24" s="8"/>
      <c r="M24" s="20">
        <f t="shared" si="3"/>
        <v>90</v>
      </c>
      <c r="N24" t="s">
        <v>27</v>
      </c>
      <c r="O24" s="24">
        <v>90</v>
      </c>
      <c r="P24">
        <v>90</v>
      </c>
    </row>
    <row r="25" spans="2:17" ht="13" customHeight="1" thickBot="1" x14ac:dyDescent="0.25">
      <c r="B25" s="4" t="s">
        <v>4</v>
      </c>
      <c r="C25" s="8"/>
      <c r="D25" s="8"/>
      <c r="E25" s="8">
        <v>1</v>
      </c>
      <c r="F25" s="8"/>
      <c r="G25" s="8"/>
      <c r="H25" s="8"/>
      <c r="I25" s="8"/>
      <c r="J25" s="8"/>
      <c r="K25" s="8"/>
      <c r="L25" s="8"/>
      <c r="M25" s="20">
        <f t="shared" si="3"/>
        <v>80</v>
      </c>
      <c r="O25">
        <f>damax</f>
        <v>480</v>
      </c>
      <c r="Q25">
        <v>70</v>
      </c>
    </row>
    <row r="26" spans="2:17" ht="13" customHeight="1" thickBot="1" x14ac:dyDescent="0.25">
      <c r="B26" s="4" t="s">
        <v>5</v>
      </c>
      <c r="C26" s="8"/>
      <c r="D26" s="8"/>
      <c r="E26" s="8"/>
      <c r="F26" s="8">
        <v>1</v>
      </c>
      <c r="G26" s="8"/>
      <c r="H26" s="8"/>
      <c r="I26" s="8"/>
      <c r="J26" s="8"/>
      <c r="K26" s="8"/>
      <c r="L26" s="8"/>
      <c r="M26" s="20">
        <f t="shared" si="3"/>
        <v>0</v>
      </c>
      <c r="O26">
        <f>damax</f>
        <v>480</v>
      </c>
      <c r="Q26">
        <f t="shared" ref="Q26:Q31" si="4">damax</f>
        <v>480</v>
      </c>
    </row>
    <row r="27" spans="2:17" ht="13" customHeight="1" thickBot="1" x14ac:dyDescent="0.25">
      <c r="B27" s="3" t="s">
        <v>6</v>
      </c>
      <c r="C27" s="8"/>
      <c r="D27" s="8"/>
      <c r="E27" s="8"/>
      <c r="F27" s="8"/>
      <c r="G27" s="8">
        <v>1</v>
      </c>
      <c r="H27" s="8"/>
      <c r="I27" s="8"/>
      <c r="J27" s="8"/>
      <c r="K27" s="8"/>
      <c r="L27" s="8"/>
      <c r="M27" s="20">
        <f t="shared" si="3"/>
        <v>0</v>
      </c>
      <c r="O27">
        <f>damax</f>
        <v>480</v>
      </c>
      <c r="Q27">
        <f t="shared" si="4"/>
        <v>480</v>
      </c>
    </row>
    <row r="28" spans="2:17" ht="13" customHeight="1" thickBot="1" x14ac:dyDescent="0.25">
      <c r="B28" s="3" t="s">
        <v>7</v>
      </c>
      <c r="C28" s="8"/>
      <c r="D28" s="8"/>
      <c r="E28" s="8"/>
      <c r="F28" s="8"/>
      <c r="G28" s="8"/>
      <c r="H28" s="8">
        <v>1</v>
      </c>
      <c r="I28" s="8"/>
      <c r="J28" s="8"/>
      <c r="K28" s="8"/>
      <c r="L28" s="8"/>
      <c r="M28" s="20">
        <f t="shared" si="3"/>
        <v>60</v>
      </c>
      <c r="O28">
        <f>damax</f>
        <v>480</v>
      </c>
      <c r="Q28">
        <f t="shared" si="4"/>
        <v>480</v>
      </c>
    </row>
    <row r="29" spans="2:17" ht="13" customHeight="1" thickBot="1" x14ac:dyDescent="0.25">
      <c r="B29" s="5" t="s">
        <v>8</v>
      </c>
      <c r="C29" s="8"/>
      <c r="D29" s="8"/>
      <c r="E29" s="8"/>
      <c r="F29" s="8"/>
      <c r="G29" s="8"/>
      <c r="H29" s="8"/>
      <c r="I29" s="25">
        <v>1</v>
      </c>
      <c r="J29" s="8"/>
      <c r="K29" s="8"/>
      <c r="L29" s="8"/>
      <c r="M29" s="20">
        <f t="shared" si="3"/>
        <v>80</v>
      </c>
      <c r="N29" t="s">
        <v>27</v>
      </c>
      <c r="O29" s="24">
        <v>80</v>
      </c>
      <c r="P29">
        <v>80</v>
      </c>
      <c r="Q29">
        <f t="shared" si="4"/>
        <v>480</v>
      </c>
    </row>
    <row r="30" spans="2:17" ht="13" customHeight="1" thickBot="1" x14ac:dyDescent="0.25">
      <c r="B30" s="5" t="s">
        <v>9</v>
      </c>
      <c r="C30" s="8"/>
      <c r="D30" s="8"/>
      <c r="E30" s="8"/>
      <c r="F30" s="8"/>
      <c r="G30" s="8"/>
      <c r="H30" s="8"/>
      <c r="I30" s="8"/>
      <c r="J30" s="8">
        <v>1</v>
      </c>
      <c r="K30" s="8"/>
      <c r="L30" s="8"/>
      <c r="M30" s="20">
        <f t="shared" si="3"/>
        <v>10</v>
      </c>
      <c r="O30">
        <f>damax</f>
        <v>480</v>
      </c>
      <c r="Q30">
        <f t="shared" si="4"/>
        <v>480</v>
      </c>
    </row>
    <row r="31" spans="2:17" ht="13" customHeight="1" thickBot="1" x14ac:dyDescent="0.25">
      <c r="B31" s="6" t="s">
        <v>10</v>
      </c>
      <c r="C31" s="8"/>
      <c r="D31" s="8"/>
      <c r="E31" s="8"/>
      <c r="F31" s="8"/>
      <c r="G31" s="8"/>
      <c r="H31" s="8"/>
      <c r="I31" s="8"/>
      <c r="J31" s="8"/>
      <c r="K31" s="8">
        <v>1</v>
      </c>
      <c r="L31" s="8"/>
      <c r="M31" s="20">
        <f t="shared" si="3"/>
        <v>10</v>
      </c>
      <c r="O31">
        <f>damax</f>
        <v>480</v>
      </c>
      <c r="Q31">
        <f t="shared" si="4"/>
        <v>480</v>
      </c>
    </row>
    <row r="32" spans="2:17" ht="13" customHeight="1" thickBot="1" x14ac:dyDescent="0.25">
      <c r="B32" s="6" t="s">
        <v>11</v>
      </c>
      <c r="C32" s="8"/>
      <c r="D32" s="8"/>
      <c r="E32" s="8"/>
      <c r="F32" s="8"/>
      <c r="G32" s="8"/>
      <c r="H32" s="8"/>
      <c r="I32" s="8"/>
      <c r="J32" s="8"/>
      <c r="K32" s="8"/>
      <c r="L32" s="8">
        <v>1</v>
      </c>
      <c r="M32" s="20">
        <f t="shared" si="3"/>
        <v>140</v>
      </c>
      <c r="O32">
        <f>damax</f>
        <v>480</v>
      </c>
      <c r="Q32">
        <v>135</v>
      </c>
    </row>
    <row r="34" spans="12:12" x14ac:dyDescent="0.2">
      <c r="L34" s="23" t="s">
        <v>31</v>
      </c>
    </row>
    <row r="35" spans="12:12" x14ac:dyDescent="0.2">
      <c r="L35" s="23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654AB-2B6D-D340-80C2-B881D90795BD}">
  <dimension ref="A1:Q35"/>
  <sheetViews>
    <sheetView tabSelected="1" zoomScale="140" zoomScaleNormal="140" workbookViewId="0">
      <selection activeCell="R19" sqref="R19"/>
    </sheetView>
  </sheetViews>
  <sheetFormatPr baseColWidth="10" defaultRowHeight="16" x14ac:dyDescent="0.2"/>
  <cols>
    <col min="1" max="1" width="3.5" customWidth="1"/>
    <col min="2" max="2" width="23" customWidth="1"/>
    <col min="14" max="14" width="4" customWidth="1"/>
    <col min="15" max="15" width="5.6640625" customWidth="1"/>
    <col min="16" max="16" width="4.83203125" customWidth="1"/>
    <col min="17" max="17" width="4.33203125" customWidth="1"/>
  </cols>
  <sheetData>
    <row r="1" spans="1:16" x14ac:dyDescent="0.2">
      <c r="A1" t="s">
        <v>28</v>
      </c>
    </row>
    <row r="2" spans="1:16" ht="33" thickBot="1" x14ac:dyDescent="0.25">
      <c r="C2" s="3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5" t="s">
        <v>8</v>
      </c>
      <c r="J2" s="5" t="s">
        <v>9</v>
      </c>
      <c r="K2" s="6" t="s">
        <v>10</v>
      </c>
      <c r="L2" s="6" t="s">
        <v>11</v>
      </c>
      <c r="M2" s="7" t="s">
        <v>12</v>
      </c>
      <c r="N2" s="8"/>
    </row>
    <row r="3" spans="1:16" ht="17" thickBot="1" x14ac:dyDescent="0.25">
      <c r="B3" s="9" t="s">
        <v>13</v>
      </c>
      <c r="C3" s="10">
        <v>100</v>
      </c>
      <c r="D3" s="10">
        <v>80</v>
      </c>
      <c r="E3" s="10">
        <v>60</v>
      </c>
      <c r="F3" s="10">
        <v>90</v>
      </c>
      <c r="G3" s="10">
        <v>50</v>
      </c>
      <c r="H3" s="10">
        <v>70</v>
      </c>
      <c r="I3" s="10">
        <v>90</v>
      </c>
      <c r="J3" s="10">
        <v>100</v>
      </c>
      <c r="K3" s="10">
        <v>85</v>
      </c>
      <c r="L3" s="10">
        <v>80</v>
      </c>
      <c r="M3" s="11">
        <f>SUMPRODUCT(C3:L3,$C$19:$L$19)</f>
        <v>37000</v>
      </c>
      <c r="N3" s="8"/>
    </row>
    <row r="4" spans="1:16" x14ac:dyDescent="0.2">
      <c r="B4" s="7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3"/>
      <c r="O4" s="12"/>
      <c r="P4" s="12"/>
    </row>
    <row r="5" spans="1:16" ht="17" thickBot="1" x14ac:dyDescent="0.25">
      <c r="B5" s="14" t="s">
        <v>14</v>
      </c>
      <c r="M5" s="19"/>
      <c r="N5" s="8"/>
    </row>
    <row r="6" spans="1:16" ht="17" thickBot="1" x14ac:dyDescent="0.25">
      <c r="B6" s="9" t="s">
        <v>15</v>
      </c>
      <c r="C6" s="15">
        <v>1</v>
      </c>
      <c r="D6" s="15">
        <v>1</v>
      </c>
      <c r="E6" s="15"/>
      <c r="F6" s="15"/>
      <c r="G6" s="15"/>
      <c r="H6" s="15"/>
      <c r="I6" s="15"/>
      <c r="J6" s="15"/>
      <c r="K6" s="15"/>
      <c r="L6" s="15"/>
      <c r="M6" s="20">
        <f t="shared" ref="M6:M8" si="0">SUMPRODUCT(C6:L6,$C$19:$L$19)</f>
        <v>100</v>
      </c>
      <c r="N6" s="16" t="s">
        <v>16</v>
      </c>
      <c r="O6" s="17">
        <v>100</v>
      </c>
    </row>
    <row r="7" spans="1:16" ht="17" thickBot="1" x14ac:dyDescent="0.25">
      <c r="B7" s="9" t="s">
        <v>17</v>
      </c>
      <c r="C7" s="15"/>
      <c r="D7" s="15"/>
      <c r="E7" s="15">
        <v>1</v>
      </c>
      <c r="F7" s="15">
        <v>1</v>
      </c>
      <c r="G7" s="15"/>
      <c r="H7" s="15"/>
      <c r="I7" s="15"/>
      <c r="J7" s="15"/>
      <c r="K7" s="15"/>
      <c r="L7" s="15"/>
      <c r="M7" s="20">
        <f t="shared" si="0"/>
        <v>80</v>
      </c>
      <c r="N7" s="16" t="s">
        <v>16</v>
      </c>
      <c r="O7" s="17">
        <v>80</v>
      </c>
    </row>
    <row r="8" spans="1:16" ht="17" thickBot="1" x14ac:dyDescent="0.25">
      <c r="B8" s="9" t="s">
        <v>18</v>
      </c>
      <c r="C8" s="15"/>
      <c r="D8" s="15"/>
      <c r="E8" s="15"/>
      <c r="F8" s="15"/>
      <c r="G8" s="15">
        <v>1</v>
      </c>
      <c r="H8" s="15">
        <v>1</v>
      </c>
      <c r="I8" s="15"/>
      <c r="J8" s="15"/>
      <c r="K8" s="15"/>
      <c r="L8" s="15"/>
      <c r="M8" s="20">
        <f t="shared" si="0"/>
        <v>60</v>
      </c>
      <c r="N8" s="16" t="s">
        <v>16</v>
      </c>
      <c r="O8" s="17">
        <v>60</v>
      </c>
      <c r="P8">
        <f>SUM(O6:O8)</f>
        <v>240</v>
      </c>
    </row>
    <row r="9" spans="1:16" x14ac:dyDescent="0.2">
      <c r="B9" s="9"/>
      <c r="C9" s="8"/>
      <c r="D9" s="8"/>
      <c r="E9" s="8"/>
      <c r="F9" s="8"/>
      <c r="G9" s="8"/>
      <c r="H9" s="8"/>
      <c r="I9" s="8"/>
      <c r="J9" s="8"/>
      <c r="K9" s="8"/>
      <c r="L9" s="8"/>
      <c r="M9" s="21"/>
      <c r="N9" s="8"/>
    </row>
    <row r="10" spans="1:16" ht="17" thickBot="1" x14ac:dyDescent="0.25">
      <c r="B10" s="14" t="s">
        <v>19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21"/>
      <c r="N10" s="8"/>
    </row>
    <row r="11" spans="1:16" ht="17" thickBot="1" x14ac:dyDescent="0.25">
      <c r="B11" s="9" t="s">
        <v>20</v>
      </c>
      <c r="C11" s="15"/>
      <c r="D11" s="15"/>
      <c r="E11" s="15"/>
      <c r="F11" s="15"/>
      <c r="G11" s="15"/>
      <c r="H11" s="15"/>
      <c r="I11" s="15">
        <v>1</v>
      </c>
      <c r="J11" s="15"/>
      <c r="K11" s="15">
        <v>1</v>
      </c>
      <c r="L11" s="15"/>
      <c r="M11" s="20">
        <f t="shared" ref="M11:M12" si="1">SUMPRODUCT(C11:L11,$C$19:$L$19)</f>
        <v>90</v>
      </c>
      <c r="N11" s="16" t="s">
        <v>16</v>
      </c>
      <c r="O11" s="17">
        <v>90</v>
      </c>
    </row>
    <row r="12" spans="1:16" ht="17" thickBot="1" x14ac:dyDescent="0.25">
      <c r="B12" s="9" t="s">
        <v>21</v>
      </c>
      <c r="C12" s="15"/>
      <c r="D12" s="15"/>
      <c r="E12" s="15"/>
      <c r="F12" s="15"/>
      <c r="G12" s="15"/>
      <c r="H12" s="15"/>
      <c r="I12" s="15"/>
      <c r="J12" s="15">
        <v>1</v>
      </c>
      <c r="K12" s="15"/>
      <c r="L12" s="15">
        <v>1</v>
      </c>
      <c r="M12" s="20">
        <f t="shared" si="1"/>
        <v>150</v>
      </c>
      <c r="N12" s="16" t="s">
        <v>16</v>
      </c>
      <c r="O12" s="17">
        <v>150</v>
      </c>
      <c r="P12">
        <f>SUM(O11:O12)</f>
        <v>240</v>
      </c>
    </row>
    <row r="13" spans="1:16" x14ac:dyDescent="0.2">
      <c r="B13" s="9"/>
      <c r="C13" s="8"/>
      <c r="D13" s="8"/>
      <c r="E13" s="8"/>
      <c r="F13" s="8"/>
      <c r="G13" s="8"/>
      <c r="H13" s="8"/>
      <c r="I13" s="8"/>
      <c r="J13" s="8"/>
      <c r="K13" s="8"/>
      <c r="L13" s="8"/>
      <c r="M13" s="21"/>
      <c r="N13" s="8"/>
    </row>
    <row r="14" spans="1:16" ht="17" thickBot="1" x14ac:dyDescent="0.25">
      <c r="B14" s="14" t="s">
        <v>22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21"/>
      <c r="N14" s="8"/>
    </row>
    <row r="15" spans="1:16" ht="17" thickBot="1" x14ac:dyDescent="0.25">
      <c r="B15" s="9" t="s">
        <v>23</v>
      </c>
      <c r="C15" s="15">
        <v>1</v>
      </c>
      <c r="D15" s="15"/>
      <c r="E15" s="15">
        <v>1</v>
      </c>
      <c r="F15" s="15"/>
      <c r="G15" s="15">
        <v>1</v>
      </c>
      <c r="H15" s="15"/>
      <c r="I15" s="15">
        <v>-1</v>
      </c>
      <c r="J15" s="15">
        <v>-1</v>
      </c>
      <c r="K15" s="15"/>
      <c r="L15" s="15"/>
      <c r="M15" s="20">
        <f t="shared" ref="M15:M16" si="2">SUMPRODUCT(C15:L15,$C$19:$L$19)</f>
        <v>0</v>
      </c>
      <c r="N15" s="16" t="s">
        <v>16</v>
      </c>
      <c r="O15" s="17">
        <v>0</v>
      </c>
    </row>
    <row r="16" spans="1:16" ht="17" thickBot="1" x14ac:dyDescent="0.25">
      <c r="B16" s="9" t="s">
        <v>24</v>
      </c>
      <c r="C16" s="15"/>
      <c r="D16" s="15">
        <v>1</v>
      </c>
      <c r="E16" s="15"/>
      <c r="F16" s="15">
        <v>1</v>
      </c>
      <c r="G16" s="15"/>
      <c r="H16" s="15">
        <v>1</v>
      </c>
      <c r="I16" s="15"/>
      <c r="J16" s="15"/>
      <c r="K16" s="15">
        <v>-1</v>
      </c>
      <c r="L16" s="15">
        <v>-1</v>
      </c>
      <c r="M16" s="20">
        <f t="shared" si="2"/>
        <v>0</v>
      </c>
      <c r="N16" s="16" t="s">
        <v>16</v>
      </c>
      <c r="O16" s="17">
        <v>0</v>
      </c>
    </row>
    <row r="17" spans="2:17" x14ac:dyDescent="0.2">
      <c r="B17" s="9"/>
      <c r="M17" s="19"/>
      <c r="N17" s="8"/>
    </row>
    <row r="18" spans="2:17" x14ac:dyDescent="0.2">
      <c r="B18" s="9" t="s">
        <v>25</v>
      </c>
      <c r="N18" s="8"/>
    </row>
    <row r="19" spans="2:17" x14ac:dyDescent="0.2">
      <c r="C19" s="18">
        <v>0</v>
      </c>
      <c r="D19" s="18">
        <v>100</v>
      </c>
      <c r="E19" s="18">
        <v>70</v>
      </c>
      <c r="F19" s="18">
        <v>10</v>
      </c>
      <c r="G19" s="18">
        <v>35</v>
      </c>
      <c r="H19" s="18">
        <v>25</v>
      </c>
      <c r="I19" s="18">
        <v>90</v>
      </c>
      <c r="J19" s="18">
        <v>15</v>
      </c>
      <c r="K19" s="18">
        <v>0</v>
      </c>
      <c r="L19" s="18">
        <v>135</v>
      </c>
      <c r="M19" t="s">
        <v>30</v>
      </c>
      <c r="N19" s="8"/>
      <c r="O19">
        <f>SUM(O5:O12)</f>
        <v>480</v>
      </c>
    </row>
    <row r="22" spans="2:17" ht="17" thickBot="1" x14ac:dyDescent="0.25">
      <c r="B22" t="s">
        <v>26</v>
      </c>
      <c r="P22" t="s">
        <v>29</v>
      </c>
      <c r="Q22" t="s">
        <v>30</v>
      </c>
    </row>
    <row r="23" spans="2:17" ht="13" customHeight="1" thickBot="1" x14ac:dyDescent="0.25">
      <c r="B23" s="3" t="s">
        <v>2</v>
      </c>
      <c r="C23" s="8">
        <v>1</v>
      </c>
      <c r="D23" s="8"/>
      <c r="E23" s="8"/>
      <c r="F23" s="8"/>
      <c r="G23" s="8"/>
      <c r="H23" s="8"/>
      <c r="I23" s="8"/>
      <c r="J23" s="8"/>
      <c r="K23" s="8"/>
      <c r="L23" s="8"/>
      <c r="M23" s="20">
        <f t="shared" ref="M23:M32" si="3">SUMPRODUCT(C23:L23,$C$19:$L$19)</f>
        <v>0</v>
      </c>
      <c r="O23">
        <f>damax</f>
        <v>480</v>
      </c>
      <c r="P23">
        <f>damax</f>
        <v>480</v>
      </c>
      <c r="Q23">
        <f>damax</f>
        <v>480</v>
      </c>
    </row>
    <row r="24" spans="2:17" ht="13" customHeight="1" thickBot="1" x14ac:dyDescent="0.25">
      <c r="B24" s="3" t="s">
        <v>3</v>
      </c>
      <c r="C24" s="8"/>
      <c r="D24" s="8">
        <v>1</v>
      </c>
      <c r="E24" s="8"/>
      <c r="F24" s="8"/>
      <c r="G24" s="8"/>
      <c r="H24" s="8"/>
      <c r="I24" s="8"/>
      <c r="J24" s="8"/>
      <c r="K24" s="8"/>
      <c r="L24" s="8"/>
      <c r="M24" s="20">
        <f t="shared" si="3"/>
        <v>100</v>
      </c>
      <c r="N24" t="s">
        <v>27</v>
      </c>
      <c r="O24">
        <f>damax</f>
        <v>480</v>
      </c>
      <c r="P24">
        <v>90</v>
      </c>
      <c r="Q24">
        <f>damax</f>
        <v>480</v>
      </c>
    </row>
    <row r="25" spans="2:17" ht="13" customHeight="1" thickBot="1" x14ac:dyDescent="0.25">
      <c r="B25" s="4" t="s">
        <v>4</v>
      </c>
      <c r="C25" s="8"/>
      <c r="D25" s="8"/>
      <c r="E25" s="8">
        <v>1</v>
      </c>
      <c r="F25" s="8"/>
      <c r="G25" s="8"/>
      <c r="H25" s="8"/>
      <c r="I25" s="8"/>
      <c r="J25" s="8"/>
      <c r="K25" s="8"/>
      <c r="L25" s="8"/>
      <c r="M25" s="20">
        <f t="shared" si="3"/>
        <v>70</v>
      </c>
      <c r="O25">
        <v>70</v>
      </c>
      <c r="P25">
        <f t="shared" ref="O25:P29" si="4">damax</f>
        <v>480</v>
      </c>
      <c r="Q25">
        <v>70</v>
      </c>
    </row>
    <row r="26" spans="2:17" ht="13" customHeight="1" thickBot="1" x14ac:dyDescent="0.25">
      <c r="B26" s="4" t="s">
        <v>5</v>
      </c>
      <c r="C26" s="8"/>
      <c r="D26" s="8"/>
      <c r="E26" s="8"/>
      <c r="F26" s="8">
        <v>1</v>
      </c>
      <c r="G26" s="8"/>
      <c r="H26" s="8"/>
      <c r="I26" s="8"/>
      <c r="J26" s="8"/>
      <c r="K26" s="8"/>
      <c r="L26" s="8"/>
      <c r="M26" s="20">
        <f t="shared" si="3"/>
        <v>10</v>
      </c>
      <c r="O26">
        <f t="shared" si="4"/>
        <v>480</v>
      </c>
      <c r="P26">
        <f t="shared" si="4"/>
        <v>480</v>
      </c>
      <c r="Q26">
        <f t="shared" ref="Q26:Q31" si="5">damax</f>
        <v>480</v>
      </c>
    </row>
    <row r="27" spans="2:17" ht="13" customHeight="1" thickBot="1" x14ac:dyDescent="0.25">
      <c r="B27" s="3" t="s">
        <v>6</v>
      </c>
      <c r="C27" s="8"/>
      <c r="D27" s="8"/>
      <c r="E27" s="8"/>
      <c r="F27" s="8"/>
      <c r="G27" s="8">
        <v>1</v>
      </c>
      <c r="H27" s="8"/>
      <c r="I27" s="8"/>
      <c r="J27" s="8"/>
      <c r="K27" s="8"/>
      <c r="L27" s="8"/>
      <c r="M27" s="20">
        <f t="shared" si="3"/>
        <v>35</v>
      </c>
      <c r="O27">
        <f t="shared" si="4"/>
        <v>480</v>
      </c>
      <c r="P27">
        <f t="shared" si="4"/>
        <v>480</v>
      </c>
      <c r="Q27">
        <f t="shared" si="5"/>
        <v>480</v>
      </c>
    </row>
    <row r="28" spans="2:17" ht="13" customHeight="1" thickBot="1" x14ac:dyDescent="0.25">
      <c r="B28" s="3" t="s">
        <v>7</v>
      </c>
      <c r="C28" s="8"/>
      <c r="D28" s="8"/>
      <c r="E28" s="8"/>
      <c r="F28" s="8"/>
      <c r="G28" s="8"/>
      <c r="H28" s="8">
        <v>1</v>
      </c>
      <c r="I28" s="8"/>
      <c r="J28" s="8"/>
      <c r="K28" s="8"/>
      <c r="L28" s="8"/>
      <c r="M28" s="20">
        <f t="shared" si="3"/>
        <v>25</v>
      </c>
      <c r="O28">
        <f t="shared" si="4"/>
        <v>480</v>
      </c>
      <c r="P28">
        <f t="shared" si="4"/>
        <v>480</v>
      </c>
      <c r="Q28">
        <f t="shared" si="5"/>
        <v>480</v>
      </c>
    </row>
    <row r="29" spans="2:17" ht="13" customHeight="1" thickBot="1" x14ac:dyDescent="0.25">
      <c r="B29" s="5" t="s">
        <v>8</v>
      </c>
      <c r="C29" s="8"/>
      <c r="D29" s="8"/>
      <c r="E29" s="8"/>
      <c r="F29" s="8"/>
      <c r="G29" s="8"/>
      <c r="H29" s="8"/>
      <c r="I29" s="8">
        <v>1</v>
      </c>
      <c r="J29" s="8"/>
      <c r="K29" s="8"/>
      <c r="L29" s="8"/>
      <c r="M29" s="20">
        <f t="shared" si="3"/>
        <v>90</v>
      </c>
      <c r="N29" t="s">
        <v>27</v>
      </c>
      <c r="O29">
        <f t="shared" si="4"/>
        <v>480</v>
      </c>
      <c r="P29">
        <v>80</v>
      </c>
      <c r="Q29">
        <f t="shared" si="5"/>
        <v>480</v>
      </c>
    </row>
    <row r="30" spans="2:17" ht="13" customHeight="1" thickBot="1" x14ac:dyDescent="0.25">
      <c r="B30" s="5" t="s">
        <v>9</v>
      </c>
      <c r="C30" s="8"/>
      <c r="D30" s="8"/>
      <c r="E30" s="8"/>
      <c r="F30" s="8"/>
      <c r="G30" s="8"/>
      <c r="H30" s="8"/>
      <c r="I30" s="8"/>
      <c r="J30" s="8">
        <v>1</v>
      </c>
      <c r="K30" s="8"/>
      <c r="L30" s="8"/>
      <c r="M30" s="20">
        <f t="shared" si="3"/>
        <v>15</v>
      </c>
      <c r="O30">
        <f t="shared" ref="O30:P32" si="6">damax</f>
        <v>480</v>
      </c>
      <c r="P30">
        <f t="shared" si="6"/>
        <v>480</v>
      </c>
      <c r="Q30">
        <f t="shared" si="5"/>
        <v>480</v>
      </c>
    </row>
    <row r="31" spans="2:17" ht="13" customHeight="1" thickBot="1" x14ac:dyDescent="0.25">
      <c r="B31" s="6" t="s">
        <v>10</v>
      </c>
      <c r="C31" s="8"/>
      <c r="D31" s="8"/>
      <c r="E31" s="8"/>
      <c r="F31" s="8"/>
      <c r="G31" s="8"/>
      <c r="H31" s="8"/>
      <c r="I31" s="8"/>
      <c r="J31" s="8"/>
      <c r="K31" s="8">
        <v>1</v>
      </c>
      <c r="L31" s="8"/>
      <c r="M31" s="20">
        <f t="shared" si="3"/>
        <v>0</v>
      </c>
      <c r="O31">
        <f t="shared" si="6"/>
        <v>480</v>
      </c>
      <c r="P31">
        <f t="shared" si="6"/>
        <v>480</v>
      </c>
      <c r="Q31">
        <f t="shared" si="5"/>
        <v>480</v>
      </c>
    </row>
    <row r="32" spans="2:17" ht="13" customHeight="1" thickBot="1" x14ac:dyDescent="0.25">
      <c r="B32" s="6" t="s">
        <v>11</v>
      </c>
      <c r="C32" s="8"/>
      <c r="D32" s="8"/>
      <c r="E32" s="8"/>
      <c r="F32" s="8"/>
      <c r="G32" s="8"/>
      <c r="H32" s="8"/>
      <c r="I32" s="8"/>
      <c r="J32" s="8"/>
      <c r="K32" s="8"/>
      <c r="L32" s="8">
        <v>1</v>
      </c>
      <c r="M32" s="20">
        <f t="shared" si="3"/>
        <v>135</v>
      </c>
      <c r="O32">
        <v>135</v>
      </c>
      <c r="P32">
        <f t="shared" si="6"/>
        <v>480</v>
      </c>
      <c r="Q32">
        <v>135</v>
      </c>
    </row>
    <row r="34" spans="6:6" x14ac:dyDescent="0.2">
      <c r="F34" s="23" t="s">
        <v>33</v>
      </c>
    </row>
    <row r="35" spans="6:6" x14ac:dyDescent="0.2">
      <c r="F35" s="23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Author</vt:lpstr>
      <vt:lpstr>Problem A</vt:lpstr>
      <vt:lpstr>Problem B</vt:lpstr>
      <vt:lpstr>Base A</vt:lpstr>
      <vt:lpstr>Base B</vt:lpstr>
      <vt:lpstr>'Base B'!damax</vt:lpstr>
      <vt:lpstr>damax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2020-02-21T20:38:49Z</dcterms:created>
  <dcterms:modified xsi:type="dcterms:W3CDTF">2020-04-02T23:39:33Z</dcterms:modified>
</cp:coreProperties>
</file>