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E08F22E2-84F9-124D-8A6C-F050D12F42EC}" xr6:coauthVersionLast="45" xr6:coauthVersionMax="45" xr10:uidLastSave="{00000000-0000-0000-0000-000000000000}"/>
  <bookViews>
    <workbookView xWindow="720" yWindow="480" windowWidth="25980" windowHeight="20520" activeTab="3" xr2:uid="{BC857EBF-F8F5-FA4A-A099-0DC5527EF30D}"/>
  </bookViews>
  <sheets>
    <sheet name="Author" sheetId="7" r:id="rId1"/>
    <sheet name="Problem" sheetId="1" r:id="rId2"/>
    <sheet name="A" sheetId="13" r:id="rId3"/>
    <sheet name="B" sheetId="14" r:id="rId4"/>
  </sheets>
  <definedNames>
    <definedName name="from" localSheetId="3">B!$B$3:$B$28</definedName>
    <definedName name="from">A!$B$3:$B$28</definedName>
    <definedName name="ship" localSheetId="3">B!$D$3:$D$28</definedName>
    <definedName name="ship">A!$D$3:$D$28</definedName>
    <definedName name="solver_adj" localSheetId="2" hidden="1">A!$D$3:$D$28</definedName>
    <definedName name="solver_adj" localSheetId="3" hidden="1">B!$D$3:$D$28</definedName>
    <definedName name="solver_adj" localSheetId="1" hidden="1">Problem!$B$13:$E$13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2" hidden="1">2</definedName>
    <definedName name="solver_drv" localSheetId="3" hidden="1">2</definedName>
    <definedName name="solver_drv" localSheetId="1" hidden="1">2</definedName>
    <definedName name="solver_eng" localSheetId="2" hidden="1">2</definedName>
    <definedName name="solver_eng" localSheetId="3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2" hidden="1">A!$K$4:$K$14</definedName>
    <definedName name="solver_lhs1" localSheetId="3" hidden="1">B!$K$4:$K$14</definedName>
    <definedName name="solver_lhs1" localSheetId="1" hidden="1">Problem!$F$5:$F$11</definedName>
    <definedName name="solver_lhs2" localSheetId="2" hidden="1">A!$D$3:$D$28</definedName>
    <definedName name="solver_lhs2" localSheetId="3" hidden="1">B!$D$3:$D$28</definedName>
    <definedName name="solver_lin" localSheetId="2" hidden="1">1</definedName>
    <definedName name="solver_lin" localSheetId="3" hidden="1">1</definedName>
    <definedName name="solver_lin" localSheetId="1" hidden="1">1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2" hidden="1">2</definedName>
    <definedName name="solver_num" localSheetId="3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opt" localSheetId="2" hidden="1">A!$K$3</definedName>
    <definedName name="solver_opt" localSheetId="3" hidden="1">B!$K$3</definedName>
    <definedName name="solver_opt" localSheetId="1" hidden="1">Problem!$F$13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2" hidden="1">2</definedName>
    <definedName name="solver_rbv" localSheetId="3" hidden="1">2</definedName>
    <definedName name="solver_rbv" localSheetId="1" hidden="1">2</definedName>
    <definedName name="solver_rel1" localSheetId="2" hidden="1">2</definedName>
    <definedName name="solver_rel1" localSheetId="3" hidden="1">2</definedName>
    <definedName name="solver_rel1" localSheetId="1" hidden="1">3</definedName>
    <definedName name="solver_rel2" localSheetId="2" hidden="1">1</definedName>
    <definedName name="solver_rel2" localSheetId="3" hidden="1">1</definedName>
    <definedName name="solver_rhs1" localSheetId="2" hidden="1">A!$M$4:$M$14</definedName>
    <definedName name="solver_rhs1" localSheetId="3" hidden="1">B!$M$4:$M$14</definedName>
    <definedName name="solver_rhs1" localSheetId="1" hidden="1">Problem!$H$5:$H$11</definedName>
    <definedName name="solver_rhs2" localSheetId="2" hidden="1">A!$E$3:$E$28</definedName>
    <definedName name="solver_rhs2" localSheetId="3" hidden="1">B!$E$3:$E$28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2" hidden="1">2</definedName>
    <definedName name="solver_scl" localSheetId="3" hidden="1">2</definedName>
    <definedName name="solver_scl" localSheetId="1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2" hidden="1">1</definedName>
    <definedName name="solver_typ" localSheetId="3" hidden="1">1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2</definedName>
    <definedName name="solver_ver" localSheetId="3" hidden="1">2</definedName>
    <definedName name="solver_ver" localSheetId="1" hidden="1">2</definedName>
    <definedName name="to" localSheetId="3">B!$C$3:$C$28</definedName>
    <definedName name="to">A!$C$3:$C$28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4" l="1"/>
  <c r="J15" i="14"/>
  <c r="I15" i="14"/>
  <c r="J14" i="14"/>
  <c r="I14" i="14"/>
  <c r="J13" i="14"/>
  <c r="I13" i="14"/>
  <c r="J12" i="14"/>
  <c r="I12" i="14"/>
  <c r="F12" i="14"/>
  <c r="J11" i="14"/>
  <c r="I11" i="14"/>
  <c r="F11" i="14"/>
  <c r="J10" i="14"/>
  <c r="I10" i="14"/>
  <c r="F10" i="14"/>
  <c r="J9" i="14"/>
  <c r="I9" i="14"/>
  <c r="F9" i="14"/>
  <c r="J8" i="14"/>
  <c r="I8" i="14"/>
  <c r="F8" i="14"/>
  <c r="J7" i="14"/>
  <c r="I7" i="14"/>
  <c r="F7" i="14"/>
  <c r="J6" i="14"/>
  <c r="I6" i="14"/>
  <c r="F6" i="14"/>
  <c r="J5" i="14"/>
  <c r="I5" i="14"/>
  <c r="F5" i="14"/>
  <c r="J4" i="14"/>
  <c r="I4" i="14"/>
  <c r="F4" i="14"/>
  <c r="J3" i="14"/>
  <c r="I3" i="14"/>
  <c r="F3" i="14"/>
  <c r="I4" i="13"/>
  <c r="I5" i="13"/>
  <c r="I6" i="13"/>
  <c r="I7" i="13"/>
  <c r="I8" i="13"/>
  <c r="I9" i="13"/>
  <c r="I10" i="13"/>
  <c r="I11" i="13"/>
  <c r="I12" i="13"/>
  <c r="I13" i="13"/>
  <c r="I14" i="13"/>
  <c r="I15" i="13"/>
  <c r="I3" i="13"/>
  <c r="J4" i="13"/>
  <c r="J5" i="13"/>
  <c r="J6" i="13"/>
  <c r="J7" i="13"/>
  <c r="J8" i="13"/>
  <c r="J9" i="13"/>
  <c r="J10" i="13"/>
  <c r="J11" i="13"/>
  <c r="J12" i="13"/>
  <c r="J13" i="13"/>
  <c r="J14" i="13"/>
  <c r="J15" i="13"/>
  <c r="J3" i="13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3" i="1"/>
  <c r="K15" i="14" l="1"/>
  <c r="K13" i="14"/>
  <c r="K14" i="14"/>
  <c r="K10" i="14"/>
  <c r="K12" i="14"/>
  <c r="K8" i="14"/>
  <c r="K5" i="14"/>
  <c r="K11" i="14"/>
  <c r="K6" i="14"/>
  <c r="K7" i="14"/>
  <c r="K3" i="14"/>
  <c r="K9" i="14"/>
  <c r="K4" i="14"/>
  <c r="K14" i="13"/>
  <c r="K12" i="13"/>
  <c r="K15" i="13"/>
  <c r="K13" i="13"/>
  <c r="K11" i="13"/>
  <c r="F16" i="13"/>
  <c r="F12" i="13"/>
  <c r="F11" i="13"/>
  <c r="F10" i="13"/>
  <c r="F9" i="13"/>
  <c r="F8" i="13"/>
  <c r="F7" i="13"/>
  <c r="F6" i="13"/>
  <c r="F5" i="13"/>
  <c r="F4" i="13"/>
  <c r="F3" i="13"/>
  <c r="K6" i="13" l="1"/>
  <c r="K5" i="13"/>
  <c r="K10" i="13"/>
  <c r="K9" i="13"/>
  <c r="K7" i="13"/>
  <c r="K3" i="13"/>
  <c r="K8" i="13"/>
  <c r="K4" i="13"/>
</calcChain>
</file>

<file path=xl/sharedStrings.xml><?xml version="1.0" encoding="utf-8"?>
<sst xmlns="http://schemas.openxmlformats.org/spreadsheetml/2006/main" count="241" uniqueCount="28">
  <si>
    <t>Email</t>
  </si>
  <si>
    <t>Name</t>
  </si>
  <si>
    <t xml:space="preserve">From </t>
  </si>
  <si>
    <t>To</t>
  </si>
  <si>
    <t>Ship</t>
  </si>
  <si>
    <t>Capacity</t>
  </si>
  <si>
    <t>In</t>
  </si>
  <si>
    <t>Out</t>
  </si>
  <si>
    <t>Net</t>
  </si>
  <si>
    <t>Demand</t>
  </si>
  <si>
    <t>=</t>
  </si>
  <si>
    <t xml:space="preserve"> </t>
  </si>
  <si>
    <t>Maximal Flow</t>
  </si>
  <si>
    <t>b</t>
  </si>
  <si>
    <t>c</t>
  </si>
  <si>
    <t>d</t>
  </si>
  <si>
    <t>e</t>
  </si>
  <si>
    <t>f</t>
  </si>
  <si>
    <t>g</t>
  </si>
  <si>
    <t>Bind?</t>
  </si>
  <si>
    <t>Quiz_Networks_MaxFlow</t>
  </si>
  <si>
    <t>a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</si>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</sst>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2" borderId="0" xfId="1" applyFill="1"/>
    <xf numFmtId="0" fontId="0" fillId="2" borderId="0" xfId="0" applyFill="1"/>
    <xf numFmtId="0" fontId="2" fillId="0" borderId="0" xfId="2"/>
    <xf numFmtId="0" fontId="2" fillId="0" borderId="0" xfId="2" applyAlignment="1">
      <alignment horizontal="center"/>
    </xf>
    <xf numFmtId="0" fontId="2" fillId="0" borderId="0" xfId="2" quotePrefix="1"/>
    <xf numFmtId="0" fontId="2" fillId="3" borderId="0" xfId="2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4" borderId="0" xfId="2" applyFill="1"/>
    <xf numFmtId="0" fontId="0" fillId="5" borderId="0" xfId="0" applyFill="1"/>
    <xf numFmtId="0" fontId="2" fillId="5" borderId="0" xfId="2" applyFill="1"/>
  </cellXfs>
  <cellStyles count="3">
    <cellStyle name="Hyperlink" xfId="1" builtinId="8"/>
    <cellStyle name="Normal" xfId="0" builtinId="0"/>
    <cellStyle name="Normal 2" xfId="2" xr:uid="{4A505BC0-285A-7D46-9443-99D4C9D043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114301</xdr:rowOff>
    </xdr:from>
    <xdr:to>
      <xdr:col>6</xdr:col>
      <xdr:colOff>649631</xdr:colOff>
      <xdr:row>4</xdr:row>
      <xdr:rowOff>122904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28402E-654A-A04F-AFEC-9DA31EA1AB2D}"/>
            </a:ext>
          </a:extLst>
        </xdr:cNvPr>
        <xdr:cNvSpPr txBox="1"/>
      </xdr:nvSpPr>
      <xdr:spPr>
        <a:xfrm>
          <a:off x="203200" y="114301"/>
          <a:ext cx="5467906" cy="827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 Enterprises is shipping many things!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Solver to maximize the flow through the following network.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constraints are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shown on the arcs.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 in the column next to the route constrains, which ones are binding.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</xdr:colOff>
      <xdr:row>7</xdr:row>
      <xdr:rowOff>73741</xdr:rowOff>
    </xdr:from>
    <xdr:to>
      <xdr:col>6</xdr:col>
      <xdr:colOff>481341</xdr:colOff>
      <xdr:row>15</xdr:row>
      <xdr:rowOff>125844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6A9979-26BB-2346-AEAB-4CEA12A54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507612"/>
          <a:ext cx="5495792" cy="1690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D07-BE0D-724D-8959-CD422690A5B8}">
  <sheetPr codeName="Sheet1"/>
  <dimension ref="A1:B3"/>
  <sheetViews>
    <sheetView zoomScale="198" zoomScaleNormal="198" workbookViewId="0">
      <selection activeCell="B1" sqref="B1"/>
    </sheetView>
  </sheetViews>
  <sheetFormatPr baseColWidth="10" defaultRowHeight="16" x14ac:dyDescent="0.2"/>
  <cols>
    <col min="2" max="2" width="30.66406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ED42-8092-3147-B1B6-0A3BA265BBFD}">
  <sheetPr codeName="Sheet2"/>
  <dimension ref="B13:Q38"/>
  <sheetViews>
    <sheetView zoomScale="155" zoomScaleNormal="155" workbookViewId="0">
      <selection activeCell="J13" sqref="J13:J38"/>
    </sheetView>
  </sheetViews>
  <sheetFormatPr baseColWidth="10" defaultColWidth="11" defaultRowHeight="16" x14ac:dyDescent="0.2"/>
  <cols>
    <col min="8" max="9" width="3.5" customWidth="1"/>
    <col min="10" max="10" width="3.33203125" customWidth="1"/>
    <col min="11" max="11" width="7.33203125" customWidth="1"/>
  </cols>
  <sheetData>
    <row r="13" spans="8:11" x14ac:dyDescent="0.2">
      <c r="H13" t="s">
        <v>21</v>
      </c>
      <c r="I13" t="s">
        <v>13</v>
      </c>
      <c r="J13">
        <v>1</v>
      </c>
      <c r="K13" t="str">
        <f>H13&amp; "-&gt; "&amp; I13&amp; " [label=""["&amp; J13&amp; "]"", decorate=true];"</f>
        <v>a-&gt; b [label="[1]", decorate=true];</v>
      </c>
    </row>
    <row r="14" spans="8:11" x14ac:dyDescent="0.2">
      <c r="H14" t="s">
        <v>21</v>
      </c>
      <c r="I14" t="s">
        <v>14</v>
      </c>
      <c r="J14">
        <v>2</v>
      </c>
      <c r="K14" t="str">
        <f t="shared" ref="K14:K38" si="0">H14&amp; "-&gt; "&amp; I14&amp; " [label=""["&amp; J14&amp; "]"", decorate=true];"</f>
        <v>a-&gt; c [label="[2]", decorate=true];</v>
      </c>
    </row>
    <row r="15" spans="8:11" x14ac:dyDescent="0.2">
      <c r="H15" t="s">
        <v>21</v>
      </c>
      <c r="I15" t="s">
        <v>15</v>
      </c>
      <c r="J15">
        <v>3</v>
      </c>
      <c r="K15" t="str">
        <f t="shared" si="0"/>
        <v>a-&gt; d [label="[3]", decorate=true];</v>
      </c>
    </row>
    <row r="16" spans="8:11" x14ac:dyDescent="0.2">
      <c r="H16" t="s">
        <v>21</v>
      </c>
      <c r="I16" t="s">
        <v>16</v>
      </c>
      <c r="J16">
        <v>4</v>
      </c>
      <c r="K16" t="str">
        <f t="shared" si="0"/>
        <v>a-&gt; e [label="[4]", decorate=true];</v>
      </c>
    </row>
    <row r="17" spans="2:17" x14ac:dyDescent="0.2">
      <c r="C17" t="s">
        <v>13</v>
      </c>
      <c r="E17" t="s">
        <v>22</v>
      </c>
      <c r="H17" t="s">
        <v>13</v>
      </c>
      <c r="I17" t="s">
        <v>17</v>
      </c>
      <c r="J17">
        <v>8</v>
      </c>
      <c r="K17" t="str">
        <f t="shared" si="0"/>
        <v>b-&gt; f [label="[8]", decorate=true];</v>
      </c>
    </row>
    <row r="18" spans="2:17" x14ac:dyDescent="0.2">
      <c r="D18" t="s">
        <v>17</v>
      </c>
      <c r="H18" t="s">
        <v>14</v>
      </c>
      <c r="I18" t="s">
        <v>17</v>
      </c>
      <c r="J18">
        <v>7</v>
      </c>
      <c r="K18" t="str">
        <f t="shared" si="0"/>
        <v>c-&gt; f [label="[7]", decorate=true];</v>
      </c>
    </row>
    <row r="19" spans="2:17" x14ac:dyDescent="0.2">
      <c r="C19" t="s">
        <v>14</v>
      </c>
      <c r="F19" t="s">
        <v>25</v>
      </c>
      <c r="H19" t="s">
        <v>15</v>
      </c>
      <c r="I19" t="s">
        <v>17</v>
      </c>
      <c r="J19">
        <v>6</v>
      </c>
      <c r="K19" t="str">
        <f t="shared" si="0"/>
        <v>d-&gt; f [label="[6]", decorate=true];</v>
      </c>
    </row>
    <row r="20" spans="2:17" x14ac:dyDescent="0.2">
      <c r="B20" t="s">
        <v>21</v>
      </c>
      <c r="E20" t="s">
        <v>23</v>
      </c>
      <c r="G20" t="s">
        <v>27</v>
      </c>
      <c r="H20" t="s">
        <v>16</v>
      </c>
      <c r="I20" t="s">
        <v>17</v>
      </c>
      <c r="J20">
        <v>5</v>
      </c>
      <c r="K20" t="str">
        <f t="shared" si="0"/>
        <v>e-&gt; f [label="[5]", decorate=true];</v>
      </c>
    </row>
    <row r="21" spans="2:17" x14ac:dyDescent="0.2">
      <c r="C21" t="s">
        <v>15</v>
      </c>
      <c r="F21" t="s">
        <v>26</v>
      </c>
      <c r="H21" t="s">
        <v>13</v>
      </c>
      <c r="I21" t="s">
        <v>18</v>
      </c>
      <c r="J21">
        <v>4</v>
      </c>
      <c r="K21" t="str">
        <f t="shared" si="0"/>
        <v>b-&gt; g [label="[4]", decorate=true];</v>
      </c>
    </row>
    <row r="22" spans="2:17" x14ac:dyDescent="0.2">
      <c r="D22" t="s">
        <v>18</v>
      </c>
      <c r="H22" t="s">
        <v>14</v>
      </c>
      <c r="I22" t="s">
        <v>18</v>
      </c>
      <c r="J22">
        <v>3</v>
      </c>
      <c r="K22" t="str">
        <f t="shared" si="0"/>
        <v>c-&gt; g [label="[3]", decorate=true];</v>
      </c>
    </row>
    <row r="23" spans="2:17" x14ac:dyDescent="0.2">
      <c r="C23" t="s">
        <v>16</v>
      </c>
      <c r="E23" t="s">
        <v>24</v>
      </c>
      <c r="H23" t="s">
        <v>15</v>
      </c>
      <c r="I23" t="s">
        <v>18</v>
      </c>
      <c r="J23">
        <v>2</v>
      </c>
      <c r="K23" t="str">
        <f t="shared" si="0"/>
        <v>d-&gt; g [label="[2]", decorate=true];</v>
      </c>
    </row>
    <row r="24" spans="2:17" x14ac:dyDescent="0.2">
      <c r="H24" t="s">
        <v>16</v>
      </c>
      <c r="I24" t="s">
        <v>18</v>
      </c>
      <c r="J24">
        <v>1</v>
      </c>
      <c r="K24" t="str">
        <f t="shared" si="0"/>
        <v>e-&gt; g [label="[1]", decorate=true];</v>
      </c>
    </row>
    <row r="25" spans="2:17" x14ac:dyDescent="0.2">
      <c r="H25" t="s">
        <v>17</v>
      </c>
      <c r="I25" t="s">
        <v>22</v>
      </c>
      <c r="J25">
        <v>3</v>
      </c>
      <c r="K25" t="str">
        <f t="shared" si="0"/>
        <v>f-&gt; h [label="[3]", decorate=true];</v>
      </c>
    </row>
    <row r="26" spans="2:17" x14ac:dyDescent="0.2">
      <c r="H26" t="s">
        <v>17</v>
      </c>
      <c r="I26" t="s">
        <v>23</v>
      </c>
      <c r="J26">
        <v>2</v>
      </c>
      <c r="K26" t="str">
        <f t="shared" si="0"/>
        <v>f-&gt; i [label="[2]", decorate=true];</v>
      </c>
    </row>
    <row r="27" spans="2:17" x14ac:dyDescent="0.2">
      <c r="H27" t="s">
        <v>17</v>
      </c>
      <c r="I27" t="s">
        <v>24</v>
      </c>
      <c r="J27">
        <v>1</v>
      </c>
      <c r="K27" t="str">
        <f t="shared" si="0"/>
        <v>f-&gt; j [label="[1]", decorate=true];</v>
      </c>
    </row>
    <row r="28" spans="2:17" x14ac:dyDescent="0.2">
      <c r="H28" t="s">
        <v>18</v>
      </c>
      <c r="I28" t="s">
        <v>22</v>
      </c>
      <c r="J28">
        <v>1</v>
      </c>
      <c r="K28" t="str">
        <f t="shared" si="0"/>
        <v>g-&gt; h [label="[1]", decorate=true];</v>
      </c>
    </row>
    <row r="29" spans="2:17" x14ac:dyDescent="0.2">
      <c r="H29" t="s">
        <v>18</v>
      </c>
      <c r="I29" t="s">
        <v>23</v>
      </c>
      <c r="J29">
        <v>2</v>
      </c>
      <c r="K29" t="str">
        <f t="shared" si="0"/>
        <v>g-&gt; i [label="[2]", decorate=true];</v>
      </c>
      <c r="Q29" t="s">
        <v>11</v>
      </c>
    </row>
    <row r="30" spans="2:17" x14ac:dyDescent="0.2">
      <c r="H30" t="s">
        <v>18</v>
      </c>
      <c r="I30" t="s">
        <v>24</v>
      </c>
      <c r="J30">
        <v>3</v>
      </c>
      <c r="K30" t="str">
        <f t="shared" si="0"/>
        <v>g-&gt; j [label="[3]", decorate=true];</v>
      </c>
    </row>
    <row r="31" spans="2:17" x14ac:dyDescent="0.2">
      <c r="H31" t="s">
        <v>22</v>
      </c>
      <c r="I31" t="s">
        <v>25</v>
      </c>
      <c r="J31">
        <v>6</v>
      </c>
      <c r="K31" t="str">
        <f t="shared" si="0"/>
        <v>h-&gt; k [label="[6]", decorate=true];</v>
      </c>
    </row>
    <row r="32" spans="2:17" x14ac:dyDescent="0.2">
      <c r="H32" t="s">
        <v>23</v>
      </c>
      <c r="I32" t="s">
        <v>25</v>
      </c>
      <c r="J32">
        <v>5</v>
      </c>
      <c r="K32" t="str">
        <f t="shared" si="0"/>
        <v>i-&gt; k [label="[5]", decorate=true];</v>
      </c>
    </row>
    <row r="33" spans="8:11" x14ac:dyDescent="0.2">
      <c r="H33" t="s">
        <v>24</v>
      </c>
      <c r="I33" t="s">
        <v>25</v>
      </c>
      <c r="J33">
        <v>4</v>
      </c>
      <c r="K33" t="str">
        <f t="shared" si="0"/>
        <v>j-&gt; k [label="[4]", decorate=true];</v>
      </c>
    </row>
    <row r="34" spans="8:11" x14ac:dyDescent="0.2">
      <c r="H34" t="s">
        <v>22</v>
      </c>
      <c r="I34" t="s">
        <v>26</v>
      </c>
      <c r="J34">
        <v>4</v>
      </c>
      <c r="K34" t="str">
        <f t="shared" si="0"/>
        <v>h-&gt; l [label="[4]", decorate=true];</v>
      </c>
    </row>
    <row r="35" spans="8:11" x14ac:dyDescent="0.2">
      <c r="H35" t="s">
        <v>23</v>
      </c>
      <c r="I35" t="s">
        <v>26</v>
      </c>
      <c r="J35">
        <v>5</v>
      </c>
      <c r="K35" t="str">
        <f t="shared" si="0"/>
        <v>i-&gt; l [label="[5]", decorate=true];</v>
      </c>
    </row>
    <row r="36" spans="8:11" x14ac:dyDescent="0.2">
      <c r="H36" t="s">
        <v>24</v>
      </c>
      <c r="I36" t="s">
        <v>26</v>
      </c>
      <c r="J36">
        <v>6</v>
      </c>
      <c r="K36" t="str">
        <f t="shared" si="0"/>
        <v>j-&gt; l [label="[6]", decorate=true];</v>
      </c>
    </row>
    <row r="37" spans="8:11" x14ac:dyDescent="0.2">
      <c r="H37" t="s">
        <v>25</v>
      </c>
      <c r="I37" t="s">
        <v>27</v>
      </c>
      <c r="J37">
        <v>6</v>
      </c>
      <c r="K37" t="str">
        <f t="shared" si="0"/>
        <v>k-&gt; m [label="[6]", decorate=true];</v>
      </c>
    </row>
    <row r="38" spans="8:11" x14ac:dyDescent="0.2">
      <c r="H38" t="s">
        <v>26</v>
      </c>
      <c r="I38" t="s">
        <v>27</v>
      </c>
      <c r="J38">
        <v>8</v>
      </c>
      <c r="K38" t="str">
        <f t="shared" si="0"/>
        <v>l-&gt; m [label="[8]", decorate=true];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6FBF-99F8-5E4F-83C5-E0A6E1FB0700}">
  <dimension ref="A1:O28"/>
  <sheetViews>
    <sheetView zoomScale="200" zoomScaleNormal="200" zoomScalePageLayoutView="200" workbookViewId="0">
      <selection activeCell="F3" sqref="F3"/>
    </sheetView>
  </sheetViews>
  <sheetFormatPr baseColWidth="10" defaultColWidth="8.83203125" defaultRowHeight="15" x14ac:dyDescent="0.2"/>
  <cols>
    <col min="1" max="1" width="0.83203125" style="3" customWidth="1"/>
    <col min="2" max="2" width="6" style="3" bestFit="1" customWidth="1"/>
    <col min="3" max="3" width="3.1640625" style="3" bestFit="1" customWidth="1"/>
    <col min="4" max="4" width="5" style="3" customWidth="1"/>
    <col min="5" max="5" width="6.83203125" style="3" customWidth="1"/>
    <col min="6" max="6" width="5.5" style="3" customWidth="1"/>
    <col min="7" max="7" width="5.1640625" style="3" customWidth="1"/>
    <col min="8" max="8" width="4.6640625" style="3" customWidth="1"/>
    <col min="9" max="9" width="3.83203125" style="3" customWidth="1"/>
    <col min="10" max="10" width="7.83203125" style="3" customWidth="1"/>
    <col min="11" max="11" width="10.6640625" style="3" customWidth="1"/>
    <col min="12" max="13" width="3.83203125" style="3" customWidth="1"/>
    <col min="14" max="16384" width="8.83203125" style="3"/>
  </cols>
  <sheetData>
    <row r="1" spans="1:15" x14ac:dyDescent="0.2">
      <c r="A1" s="3" t="s">
        <v>12</v>
      </c>
    </row>
    <row r="2" spans="1:15" x14ac:dyDescent="0.2">
      <c r="B2" s="4" t="s">
        <v>2</v>
      </c>
      <c r="C2" s="4" t="s">
        <v>3</v>
      </c>
      <c r="D2" s="4" t="s">
        <v>4</v>
      </c>
      <c r="E2" s="4" t="s">
        <v>5</v>
      </c>
      <c r="F2" s="4" t="s">
        <v>19</v>
      </c>
      <c r="G2" s="4"/>
      <c r="H2" s="4"/>
      <c r="I2" s="4" t="s">
        <v>6</v>
      </c>
      <c r="J2" s="4" t="s">
        <v>7</v>
      </c>
      <c r="K2" s="4" t="s">
        <v>8</v>
      </c>
      <c r="L2" s="4"/>
      <c r="M2" s="4" t="s">
        <v>9</v>
      </c>
      <c r="N2" s="4"/>
      <c r="O2" s="4"/>
    </row>
    <row r="3" spans="1:15" ht="16" x14ac:dyDescent="0.2">
      <c r="B3" s="7" t="s">
        <v>21</v>
      </c>
      <c r="C3" s="7" t="s">
        <v>13</v>
      </c>
      <c r="D3" s="8">
        <v>1</v>
      </c>
      <c r="E3" s="6">
        <v>1</v>
      </c>
      <c r="F3" s="3" t="str">
        <f>IF(D3&gt;=E3, "Bind","")</f>
        <v>Bind</v>
      </c>
      <c r="H3" s="3" t="s">
        <v>21</v>
      </c>
      <c r="I3" s="3">
        <f>SUMIF(to,H3,ship)</f>
        <v>0</v>
      </c>
      <c r="J3" s="3">
        <f>SUMIF(from,H3,ship)</f>
        <v>10</v>
      </c>
      <c r="K3" s="9">
        <f>J3-I3</f>
        <v>10</v>
      </c>
    </row>
    <row r="4" spans="1:15" ht="16" x14ac:dyDescent="0.2">
      <c r="B4" s="7" t="s">
        <v>21</v>
      </c>
      <c r="C4" s="7" t="s">
        <v>14</v>
      </c>
      <c r="D4" s="8">
        <v>2</v>
      </c>
      <c r="E4" s="6">
        <v>2</v>
      </c>
      <c r="F4" s="3" t="str">
        <f t="shared" ref="F4:F16" si="0">IF(D4&gt;=E4, "Bind","")</f>
        <v>Bind</v>
      </c>
      <c r="H4" s="3" t="s">
        <v>13</v>
      </c>
      <c r="I4" s="3">
        <f>SUMIF(to,H4,ship)</f>
        <v>1</v>
      </c>
      <c r="J4" s="3">
        <f>SUMIF(from,H4,ship)</f>
        <v>1</v>
      </c>
      <c r="K4" s="3">
        <f t="shared" ref="K4:K15" si="1">J4-I4</f>
        <v>0</v>
      </c>
      <c r="L4" s="5" t="s">
        <v>10</v>
      </c>
      <c r="M4" s="6">
        <v>0</v>
      </c>
    </row>
    <row r="5" spans="1:15" ht="16" x14ac:dyDescent="0.2">
      <c r="B5" s="7" t="s">
        <v>21</v>
      </c>
      <c r="C5" s="7" t="s">
        <v>15</v>
      </c>
      <c r="D5" s="8">
        <v>3</v>
      </c>
      <c r="E5" s="6">
        <v>3</v>
      </c>
      <c r="F5" s="3" t="str">
        <f t="shared" si="0"/>
        <v>Bind</v>
      </c>
      <c r="H5" s="3" t="s">
        <v>14</v>
      </c>
      <c r="I5" s="3">
        <f>SUMIF(to,H5,ship)</f>
        <v>2</v>
      </c>
      <c r="J5" s="3">
        <f>SUMIF(from,H5,ship)</f>
        <v>2</v>
      </c>
      <c r="K5" s="3">
        <f t="shared" si="1"/>
        <v>0</v>
      </c>
      <c r="L5" s="5" t="s">
        <v>10</v>
      </c>
      <c r="M5" s="6">
        <v>0</v>
      </c>
    </row>
    <row r="6" spans="1:15" ht="16" x14ac:dyDescent="0.2">
      <c r="B6" s="7" t="s">
        <v>21</v>
      </c>
      <c r="C6" s="7" t="s">
        <v>16</v>
      </c>
      <c r="D6" s="8">
        <v>4</v>
      </c>
      <c r="E6" s="6">
        <v>4</v>
      </c>
      <c r="F6" s="3" t="str">
        <f t="shared" si="0"/>
        <v>Bind</v>
      </c>
      <c r="H6" s="3" t="s">
        <v>15</v>
      </c>
      <c r="I6" s="3">
        <f>SUMIF(to,H6,ship)</f>
        <v>3</v>
      </c>
      <c r="J6" s="3">
        <f>SUMIF(from,H6,ship)</f>
        <v>3</v>
      </c>
      <c r="K6" s="3">
        <f t="shared" si="1"/>
        <v>0</v>
      </c>
      <c r="L6" s="5" t="s">
        <v>10</v>
      </c>
      <c r="M6" s="6">
        <v>0</v>
      </c>
    </row>
    <row r="7" spans="1:15" ht="16" x14ac:dyDescent="0.2">
      <c r="B7" s="7" t="s">
        <v>13</v>
      </c>
      <c r="C7" s="7" t="s">
        <v>17</v>
      </c>
      <c r="D7" s="8">
        <v>0</v>
      </c>
      <c r="E7" s="6">
        <v>8</v>
      </c>
      <c r="F7" s="3" t="str">
        <f t="shared" si="0"/>
        <v/>
      </c>
      <c r="H7" s="3" t="s">
        <v>16</v>
      </c>
      <c r="I7" s="3">
        <f>SUMIF(to,H7,ship)</f>
        <v>4</v>
      </c>
      <c r="J7" s="3">
        <f>SUMIF(from,H7,ship)</f>
        <v>4</v>
      </c>
      <c r="K7" s="3">
        <f t="shared" si="1"/>
        <v>0</v>
      </c>
      <c r="L7" s="5" t="s">
        <v>10</v>
      </c>
      <c r="M7" s="6">
        <v>0</v>
      </c>
    </row>
    <row r="8" spans="1:15" ht="16" x14ac:dyDescent="0.2">
      <c r="B8" s="7" t="s">
        <v>14</v>
      </c>
      <c r="C8" s="7" t="s">
        <v>17</v>
      </c>
      <c r="D8" s="8">
        <v>0</v>
      </c>
      <c r="E8" s="6">
        <v>7</v>
      </c>
      <c r="F8" s="3" t="str">
        <f t="shared" si="0"/>
        <v/>
      </c>
      <c r="H8" s="3" t="s">
        <v>17</v>
      </c>
      <c r="I8" s="3">
        <f>SUMIF(to,H8,ship)</f>
        <v>4</v>
      </c>
      <c r="J8" s="3">
        <f>SUMIF(from,H8,ship)</f>
        <v>4</v>
      </c>
      <c r="K8" s="3">
        <f t="shared" si="1"/>
        <v>0</v>
      </c>
      <c r="L8" s="5" t="s">
        <v>10</v>
      </c>
      <c r="M8" s="6">
        <v>0</v>
      </c>
    </row>
    <row r="9" spans="1:15" ht="16" x14ac:dyDescent="0.2">
      <c r="B9" s="7" t="s">
        <v>15</v>
      </c>
      <c r="C9" s="7" t="s">
        <v>17</v>
      </c>
      <c r="D9" s="8">
        <v>1</v>
      </c>
      <c r="E9" s="6">
        <v>6</v>
      </c>
      <c r="F9" s="3" t="str">
        <f t="shared" si="0"/>
        <v/>
      </c>
      <c r="H9" s="3" t="s">
        <v>18</v>
      </c>
      <c r="I9" s="3">
        <f>SUMIF(to,H9,ship)</f>
        <v>6</v>
      </c>
      <c r="J9" s="3">
        <f>SUMIF(from,H9,ship)</f>
        <v>6</v>
      </c>
      <c r="K9" s="3">
        <f t="shared" si="1"/>
        <v>0</v>
      </c>
      <c r="L9" s="5" t="s">
        <v>10</v>
      </c>
      <c r="M9" s="6">
        <v>0</v>
      </c>
    </row>
    <row r="10" spans="1:15" ht="16" x14ac:dyDescent="0.2">
      <c r="B10" s="7" t="s">
        <v>16</v>
      </c>
      <c r="C10" s="7" t="s">
        <v>17</v>
      </c>
      <c r="D10" s="8">
        <v>3</v>
      </c>
      <c r="E10" s="6">
        <v>5</v>
      </c>
      <c r="F10" s="3" t="str">
        <f t="shared" si="0"/>
        <v/>
      </c>
      <c r="H10" s="3" t="s">
        <v>22</v>
      </c>
      <c r="I10" s="3">
        <f>SUMIF(to,H10,ship)</f>
        <v>4</v>
      </c>
      <c r="J10" s="3">
        <f>SUMIF(from,H10,ship)</f>
        <v>4</v>
      </c>
      <c r="K10" s="3">
        <f t="shared" si="1"/>
        <v>0</v>
      </c>
      <c r="L10" s="5" t="s">
        <v>10</v>
      </c>
      <c r="M10" s="6">
        <v>0</v>
      </c>
    </row>
    <row r="11" spans="1:15" ht="16" x14ac:dyDescent="0.2">
      <c r="B11" s="7" t="s">
        <v>13</v>
      </c>
      <c r="C11" s="7" t="s">
        <v>18</v>
      </c>
      <c r="D11" s="8">
        <v>1</v>
      </c>
      <c r="E11" s="6">
        <v>4</v>
      </c>
      <c r="F11" s="3" t="str">
        <f t="shared" si="0"/>
        <v/>
      </c>
      <c r="H11" s="3" t="s">
        <v>23</v>
      </c>
      <c r="I11" s="3">
        <f>SUMIF(to,H11,ship)</f>
        <v>3</v>
      </c>
      <c r="J11" s="3">
        <f>SUMIF(from,H11,ship)</f>
        <v>3</v>
      </c>
      <c r="K11" s="3">
        <f t="shared" si="1"/>
        <v>0</v>
      </c>
      <c r="L11" s="5" t="s">
        <v>10</v>
      </c>
      <c r="M11" s="6">
        <v>0</v>
      </c>
    </row>
    <row r="12" spans="1:15" ht="16" x14ac:dyDescent="0.2">
      <c r="B12" s="7" t="s">
        <v>14</v>
      </c>
      <c r="C12" s="7" t="s">
        <v>18</v>
      </c>
      <c r="D12" s="8">
        <v>2</v>
      </c>
      <c r="E12" s="6">
        <v>3</v>
      </c>
      <c r="F12" s="3" t="str">
        <f t="shared" si="0"/>
        <v/>
      </c>
      <c r="H12" s="3" t="s">
        <v>24</v>
      </c>
      <c r="I12" s="3">
        <f>SUMIF(to,H12,ship)</f>
        <v>3</v>
      </c>
      <c r="J12" s="3">
        <f>SUMIF(from,H12,ship)</f>
        <v>3</v>
      </c>
      <c r="K12" s="3">
        <f t="shared" si="1"/>
        <v>0</v>
      </c>
      <c r="L12" s="5" t="s">
        <v>10</v>
      </c>
      <c r="M12" s="6">
        <v>0</v>
      </c>
    </row>
    <row r="13" spans="1:15" ht="16" x14ac:dyDescent="0.2">
      <c r="B13" s="7" t="s">
        <v>15</v>
      </c>
      <c r="C13" s="7" t="s">
        <v>18</v>
      </c>
      <c r="D13" s="8">
        <v>2</v>
      </c>
      <c r="E13" s="6">
        <v>2</v>
      </c>
      <c r="H13" s="3" t="s">
        <v>25</v>
      </c>
      <c r="I13" s="3">
        <f>SUMIF(to,H13,ship)</f>
        <v>6</v>
      </c>
      <c r="J13" s="3">
        <f>SUMIF(from,H13,ship)</f>
        <v>6</v>
      </c>
      <c r="K13" s="3">
        <f t="shared" si="1"/>
        <v>0</v>
      </c>
      <c r="L13" s="5" t="s">
        <v>10</v>
      </c>
      <c r="M13" s="6">
        <v>0</v>
      </c>
    </row>
    <row r="14" spans="1:15" ht="16" x14ac:dyDescent="0.2">
      <c r="B14" s="7" t="s">
        <v>16</v>
      </c>
      <c r="C14" s="7" t="s">
        <v>18</v>
      </c>
      <c r="D14" s="8">
        <v>1</v>
      </c>
      <c r="E14" s="6">
        <v>1</v>
      </c>
      <c r="H14" s="3" t="s">
        <v>26</v>
      </c>
      <c r="I14" s="3">
        <f>SUMIF(to,H14,ship)</f>
        <v>4</v>
      </c>
      <c r="J14" s="3">
        <f>SUMIF(from,H14,ship)</f>
        <v>4</v>
      </c>
      <c r="K14" s="3">
        <f t="shared" si="1"/>
        <v>0</v>
      </c>
      <c r="L14" s="5" t="s">
        <v>10</v>
      </c>
      <c r="M14" s="6">
        <v>0</v>
      </c>
    </row>
    <row r="15" spans="1:15" ht="16" x14ac:dyDescent="0.2">
      <c r="B15" s="7" t="s">
        <v>17</v>
      </c>
      <c r="C15" s="7" t="s">
        <v>22</v>
      </c>
      <c r="D15" s="8">
        <v>3</v>
      </c>
      <c r="E15" s="6">
        <v>3</v>
      </c>
      <c r="H15" s="3" t="s">
        <v>27</v>
      </c>
      <c r="I15" s="3">
        <f>SUMIF(to,H15,ship)</f>
        <v>10</v>
      </c>
      <c r="J15" s="3">
        <f>SUMIF(from,H15,ship)</f>
        <v>0</v>
      </c>
      <c r="K15" s="3">
        <f t="shared" si="1"/>
        <v>-10</v>
      </c>
      <c r="L15" s="5"/>
    </row>
    <row r="16" spans="1:15" ht="16" x14ac:dyDescent="0.2">
      <c r="B16" s="7" t="s">
        <v>17</v>
      </c>
      <c r="C16" s="7" t="s">
        <v>23</v>
      </c>
      <c r="D16" s="8">
        <v>1</v>
      </c>
      <c r="E16" s="6">
        <v>2</v>
      </c>
      <c r="F16" s="3" t="str">
        <f t="shared" si="0"/>
        <v/>
      </c>
    </row>
    <row r="17" spans="2:5" ht="16" x14ac:dyDescent="0.2">
      <c r="B17" s="7" t="s">
        <v>17</v>
      </c>
      <c r="C17" s="7" t="s">
        <v>24</v>
      </c>
      <c r="D17" s="8">
        <v>0</v>
      </c>
      <c r="E17" s="6">
        <v>1</v>
      </c>
    </row>
    <row r="18" spans="2:5" ht="16" x14ac:dyDescent="0.2">
      <c r="B18" s="7" t="s">
        <v>18</v>
      </c>
      <c r="C18" s="7" t="s">
        <v>22</v>
      </c>
      <c r="D18" s="8">
        <v>1</v>
      </c>
      <c r="E18" s="6">
        <v>1</v>
      </c>
    </row>
    <row r="19" spans="2:5" ht="16" x14ac:dyDescent="0.2">
      <c r="B19" s="7" t="s">
        <v>18</v>
      </c>
      <c r="C19" s="7" t="s">
        <v>23</v>
      </c>
      <c r="D19" s="8">
        <v>2</v>
      </c>
      <c r="E19" s="6">
        <v>2</v>
      </c>
    </row>
    <row r="20" spans="2:5" ht="16" x14ac:dyDescent="0.2">
      <c r="B20" s="7" t="s">
        <v>18</v>
      </c>
      <c r="C20" s="7" t="s">
        <v>24</v>
      </c>
      <c r="D20" s="8">
        <v>3</v>
      </c>
      <c r="E20" s="6">
        <v>3</v>
      </c>
    </row>
    <row r="21" spans="2:5" ht="16" x14ac:dyDescent="0.2">
      <c r="B21" s="7" t="s">
        <v>22</v>
      </c>
      <c r="C21" s="7" t="s">
        <v>25</v>
      </c>
      <c r="D21" s="8">
        <v>3</v>
      </c>
      <c r="E21" s="6">
        <v>6</v>
      </c>
    </row>
    <row r="22" spans="2:5" ht="16" x14ac:dyDescent="0.2">
      <c r="B22" s="7" t="s">
        <v>23</v>
      </c>
      <c r="C22" s="7" t="s">
        <v>25</v>
      </c>
      <c r="D22" s="8">
        <v>0</v>
      </c>
      <c r="E22" s="6">
        <v>5</v>
      </c>
    </row>
    <row r="23" spans="2:5" ht="16" x14ac:dyDescent="0.2">
      <c r="B23" s="7" t="s">
        <v>24</v>
      </c>
      <c r="C23" s="7" t="s">
        <v>25</v>
      </c>
      <c r="D23" s="8">
        <v>3</v>
      </c>
      <c r="E23" s="6">
        <v>4</v>
      </c>
    </row>
    <row r="24" spans="2:5" ht="16" x14ac:dyDescent="0.2">
      <c r="B24" s="7" t="s">
        <v>22</v>
      </c>
      <c r="C24" s="7" t="s">
        <v>26</v>
      </c>
      <c r="D24" s="8">
        <v>1</v>
      </c>
      <c r="E24" s="6">
        <v>4</v>
      </c>
    </row>
    <row r="25" spans="2:5" ht="16" x14ac:dyDescent="0.2">
      <c r="B25" s="7" t="s">
        <v>23</v>
      </c>
      <c r="C25" s="7" t="s">
        <v>26</v>
      </c>
      <c r="D25" s="8">
        <v>3</v>
      </c>
      <c r="E25" s="6">
        <v>5</v>
      </c>
    </row>
    <row r="26" spans="2:5" ht="16" x14ac:dyDescent="0.2">
      <c r="B26" s="7" t="s">
        <v>24</v>
      </c>
      <c r="C26" s="7" t="s">
        <v>26</v>
      </c>
      <c r="D26" s="8">
        <v>0</v>
      </c>
      <c r="E26" s="6">
        <v>6</v>
      </c>
    </row>
    <row r="27" spans="2:5" ht="16" x14ac:dyDescent="0.2">
      <c r="B27" s="7" t="s">
        <v>25</v>
      </c>
      <c r="C27" s="7" t="s">
        <v>27</v>
      </c>
      <c r="D27" s="8">
        <v>6</v>
      </c>
      <c r="E27" s="6">
        <v>6</v>
      </c>
    </row>
    <row r="28" spans="2:5" ht="16" x14ac:dyDescent="0.2">
      <c r="B28" s="7" t="s">
        <v>26</v>
      </c>
      <c r="C28" s="7" t="s">
        <v>27</v>
      </c>
      <c r="D28" s="8">
        <v>4</v>
      </c>
      <c r="E28" s="6">
        <v>8</v>
      </c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8399-B274-D94E-B1D3-CB0B2AFEBF88}">
  <dimension ref="A1:O28"/>
  <sheetViews>
    <sheetView tabSelected="1" zoomScale="174" zoomScaleNormal="174" zoomScalePageLayoutView="200" workbookViewId="0">
      <selection activeCell="N8" sqref="N8"/>
    </sheetView>
  </sheetViews>
  <sheetFormatPr baseColWidth="10" defaultColWidth="8.83203125" defaultRowHeight="15" x14ac:dyDescent="0.2"/>
  <cols>
    <col min="1" max="1" width="0.83203125" style="3" customWidth="1"/>
    <col min="2" max="2" width="6" style="3" bestFit="1" customWidth="1"/>
    <col min="3" max="3" width="3.1640625" style="3" bestFit="1" customWidth="1"/>
    <col min="4" max="4" width="5" style="3" customWidth="1"/>
    <col min="5" max="5" width="6.83203125" style="3" customWidth="1"/>
    <col min="6" max="6" width="5.5" style="3" customWidth="1"/>
    <col min="7" max="7" width="5.1640625" style="3" customWidth="1"/>
    <col min="8" max="8" width="4.6640625" style="3" customWidth="1"/>
    <col min="9" max="9" width="3.83203125" style="3" customWidth="1"/>
    <col min="10" max="10" width="7.83203125" style="3" customWidth="1"/>
    <col min="11" max="11" width="10.6640625" style="3" customWidth="1"/>
    <col min="12" max="13" width="3.83203125" style="3" customWidth="1"/>
    <col min="14" max="16384" width="8.83203125" style="3"/>
  </cols>
  <sheetData>
    <row r="1" spans="1:15" x14ac:dyDescent="0.2">
      <c r="A1" s="3" t="s">
        <v>12</v>
      </c>
    </row>
    <row r="2" spans="1:15" x14ac:dyDescent="0.2">
      <c r="B2" s="4" t="s">
        <v>2</v>
      </c>
      <c r="C2" s="4" t="s">
        <v>3</v>
      </c>
      <c r="D2" s="4" t="s">
        <v>4</v>
      </c>
      <c r="E2" s="4" t="s">
        <v>5</v>
      </c>
      <c r="F2" s="4" t="s">
        <v>19</v>
      </c>
      <c r="G2" s="4"/>
      <c r="H2" s="4"/>
      <c r="I2" s="4" t="s">
        <v>6</v>
      </c>
      <c r="J2" s="4" t="s">
        <v>7</v>
      </c>
      <c r="K2" s="4" t="s">
        <v>8</v>
      </c>
      <c r="L2" s="4"/>
      <c r="M2" s="4" t="s">
        <v>9</v>
      </c>
      <c r="N2" s="4"/>
      <c r="O2" s="4"/>
    </row>
    <row r="3" spans="1:15" ht="16" x14ac:dyDescent="0.2">
      <c r="B3" s="7" t="s">
        <v>21</v>
      </c>
      <c r="C3" s="7" t="s">
        <v>13</v>
      </c>
      <c r="D3" s="8">
        <v>3</v>
      </c>
      <c r="E3" s="10">
        <v>3</v>
      </c>
      <c r="F3" s="3" t="str">
        <f>IF(D3&gt;=E3, "Bind","")</f>
        <v>Bind</v>
      </c>
      <c r="H3" s="3" t="s">
        <v>21</v>
      </c>
      <c r="I3" s="3">
        <f>SUMIF(to,H3,ship)</f>
        <v>0</v>
      </c>
      <c r="J3" s="3">
        <f>SUMIF(from,H3,ship)</f>
        <v>12</v>
      </c>
      <c r="K3" s="9">
        <f>J3-I3</f>
        <v>12</v>
      </c>
    </row>
    <row r="4" spans="1:15" ht="16" x14ac:dyDescent="0.2">
      <c r="B4" s="7" t="s">
        <v>21</v>
      </c>
      <c r="C4" s="7" t="s">
        <v>14</v>
      </c>
      <c r="D4" s="8">
        <v>4</v>
      </c>
      <c r="E4" s="10">
        <v>4</v>
      </c>
      <c r="F4" s="3" t="str">
        <f t="shared" ref="F4:F16" si="0">IF(D4&gt;=E4, "Bind","")</f>
        <v>Bind</v>
      </c>
      <c r="H4" s="3" t="s">
        <v>13</v>
      </c>
      <c r="I4" s="3">
        <f>SUMIF(to,H4,ship)</f>
        <v>3</v>
      </c>
      <c r="J4" s="3">
        <f>SUMIF(from,H4,ship)</f>
        <v>3</v>
      </c>
      <c r="K4" s="3">
        <f t="shared" ref="K4:K15" si="1">J4-I4</f>
        <v>0</v>
      </c>
      <c r="L4" s="5" t="s">
        <v>10</v>
      </c>
      <c r="M4" s="11">
        <v>0</v>
      </c>
    </row>
    <row r="5" spans="1:15" ht="16" x14ac:dyDescent="0.2">
      <c r="B5" s="7" t="s">
        <v>21</v>
      </c>
      <c r="C5" s="7" t="s">
        <v>15</v>
      </c>
      <c r="D5" s="8">
        <v>5</v>
      </c>
      <c r="E5" s="10">
        <v>5</v>
      </c>
      <c r="F5" s="3" t="str">
        <f t="shared" si="0"/>
        <v>Bind</v>
      </c>
      <c r="H5" s="3" t="s">
        <v>14</v>
      </c>
      <c r="I5" s="3">
        <f>SUMIF(to,H5,ship)</f>
        <v>4</v>
      </c>
      <c r="J5" s="3">
        <f>SUMIF(from,H5,ship)</f>
        <v>4</v>
      </c>
      <c r="K5" s="3">
        <f t="shared" si="1"/>
        <v>0</v>
      </c>
      <c r="L5" s="5" t="s">
        <v>10</v>
      </c>
      <c r="M5" s="11">
        <v>0</v>
      </c>
    </row>
    <row r="6" spans="1:15" ht="16" x14ac:dyDescent="0.2">
      <c r="B6" s="7" t="s">
        <v>21</v>
      </c>
      <c r="C6" s="7" t="s">
        <v>16</v>
      </c>
      <c r="D6" s="8">
        <v>0</v>
      </c>
      <c r="E6" s="10">
        <v>6</v>
      </c>
      <c r="F6" s="3" t="str">
        <f t="shared" si="0"/>
        <v/>
      </c>
      <c r="H6" s="3" t="s">
        <v>15</v>
      </c>
      <c r="I6" s="3">
        <f>SUMIF(to,H6,ship)</f>
        <v>5</v>
      </c>
      <c r="J6" s="3">
        <f>SUMIF(from,H6,ship)</f>
        <v>5</v>
      </c>
      <c r="K6" s="3">
        <f t="shared" si="1"/>
        <v>0</v>
      </c>
      <c r="L6" s="5" t="s">
        <v>10</v>
      </c>
      <c r="M6" s="11">
        <v>0</v>
      </c>
    </row>
    <row r="7" spans="1:15" ht="16" x14ac:dyDescent="0.2">
      <c r="B7" s="7" t="s">
        <v>13</v>
      </c>
      <c r="C7" s="7" t="s">
        <v>17</v>
      </c>
      <c r="D7" s="8">
        <v>0</v>
      </c>
      <c r="E7" s="10">
        <v>8</v>
      </c>
      <c r="F7" s="3" t="str">
        <f t="shared" si="0"/>
        <v/>
      </c>
      <c r="H7" s="3" t="s">
        <v>16</v>
      </c>
      <c r="I7" s="3">
        <f>SUMIF(to,H7,ship)</f>
        <v>0</v>
      </c>
      <c r="J7" s="3">
        <f>SUMIF(from,H7,ship)</f>
        <v>0</v>
      </c>
      <c r="K7" s="3">
        <f t="shared" si="1"/>
        <v>0</v>
      </c>
      <c r="L7" s="5" t="s">
        <v>10</v>
      </c>
      <c r="M7" s="11">
        <v>0</v>
      </c>
    </row>
    <row r="8" spans="1:15" ht="16" x14ac:dyDescent="0.2">
      <c r="B8" s="7" t="s">
        <v>14</v>
      </c>
      <c r="C8" s="7" t="s">
        <v>17</v>
      </c>
      <c r="D8" s="8">
        <v>1</v>
      </c>
      <c r="E8" s="10">
        <v>7</v>
      </c>
      <c r="F8" s="3" t="str">
        <f t="shared" si="0"/>
        <v/>
      </c>
      <c r="H8" s="3" t="s">
        <v>17</v>
      </c>
      <c r="I8" s="3">
        <f>SUMIF(to,H8,ship)</f>
        <v>6</v>
      </c>
      <c r="J8" s="3">
        <f>SUMIF(from,H8,ship)</f>
        <v>6</v>
      </c>
      <c r="K8" s="3">
        <f t="shared" si="1"/>
        <v>0</v>
      </c>
      <c r="L8" s="5" t="s">
        <v>10</v>
      </c>
      <c r="M8" s="11">
        <v>0</v>
      </c>
    </row>
    <row r="9" spans="1:15" ht="16" x14ac:dyDescent="0.2">
      <c r="B9" s="7" t="s">
        <v>15</v>
      </c>
      <c r="C9" s="7" t="s">
        <v>17</v>
      </c>
      <c r="D9" s="8">
        <v>5</v>
      </c>
      <c r="E9" s="10">
        <v>6</v>
      </c>
      <c r="F9" s="3" t="str">
        <f t="shared" si="0"/>
        <v/>
      </c>
      <c r="H9" s="3" t="s">
        <v>18</v>
      </c>
      <c r="I9" s="3">
        <f>SUMIF(to,H9,ship)</f>
        <v>6</v>
      </c>
      <c r="J9" s="3">
        <f>SUMIF(from,H9,ship)</f>
        <v>6</v>
      </c>
      <c r="K9" s="3">
        <f t="shared" si="1"/>
        <v>0</v>
      </c>
      <c r="L9" s="5" t="s">
        <v>10</v>
      </c>
      <c r="M9" s="11">
        <v>0</v>
      </c>
    </row>
    <row r="10" spans="1:15" ht="16" x14ac:dyDescent="0.2">
      <c r="B10" s="7" t="s">
        <v>16</v>
      </c>
      <c r="C10" s="7" t="s">
        <v>17</v>
      </c>
      <c r="D10" s="8">
        <v>0</v>
      </c>
      <c r="E10" s="10">
        <v>5</v>
      </c>
      <c r="F10" s="3" t="str">
        <f t="shared" si="0"/>
        <v/>
      </c>
      <c r="H10" s="3" t="s">
        <v>22</v>
      </c>
      <c r="I10" s="3">
        <f>SUMIF(to,H10,ship)</f>
        <v>4</v>
      </c>
      <c r="J10" s="3">
        <f>SUMIF(from,H10,ship)</f>
        <v>4</v>
      </c>
      <c r="K10" s="3">
        <f t="shared" si="1"/>
        <v>0</v>
      </c>
      <c r="L10" s="5" t="s">
        <v>10</v>
      </c>
      <c r="M10" s="11">
        <v>0</v>
      </c>
    </row>
    <row r="11" spans="1:15" ht="16" x14ac:dyDescent="0.2">
      <c r="B11" s="7" t="s">
        <v>13</v>
      </c>
      <c r="C11" s="7" t="s">
        <v>18</v>
      </c>
      <c r="D11" s="8">
        <v>3</v>
      </c>
      <c r="E11" s="10">
        <v>4</v>
      </c>
      <c r="F11" s="3" t="str">
        <f t="shared" si="0"/>
        <v/>
      </c>
      <c r="H11" s="3" t="s">
        <v>23</v>
      </c>
      <c r="I11" s="3">
        <f>SUMIF(to,H11,ship)</f>
        <v>4</v>
      </c>
      <c r="J11" s="3">
        <f>SUMIF(from,H11,ship)</f>
        <v>4</v>
      </c>
      <c r="K11" s="3">
        <f t="shared" si="1"/>
        <v>0</v>
      </c>
      <c r="L11" s="5" t="s">
        <v>10</v>
      </c>
      <c r="M11" s="11">
        <v>0</v>
      </c>
    </row>
    <row r="12" spans="1:15" ht="16" x14ac:dyDescent="0.2">
      <c r="B12" s="7" t="s">
        <v>14</v>
      </c>
      <c r="C12" s="7" t="s">
        <v>18</v>
      </c>
      <c r="D12" s="8">
        <v>3</v>
      </c>
      <c r="E12" s="10">
        <v>3</v>
      </c>
      <c r="F12" s="3" t="str">
        <f t="shared" si="0"/>
        <v>Bind</v>
      </c>
      <c r="H12" s="3" t="s">
        <v>24</v>
      </c>
      <c r="I12" s="3">
        <f>SUMIF(to,H12,ship)</f>
        <v>4</v>
      </c>
      <c r="J12" s="3">
        <f>SUMIF(from,H12,ship)</f>
        <v>4</v>
      </c>
      <c r="K12" s="3">
        <f t="shared" si="1"/>
        <v>0</v>
      </c>
      <c r="L12" s="5" t="s">
        <v>10</v>
      </c>
      <c r="M12" s="11">
        <v>0</v>
      </c>
    </row>
    <row r="13" spans="1:15" ht="16" x14ac:dyDescent="0.2">
      <c r="B13" s="7" t="s">
        <v>15</v>
      </c>
      <c r="C13" s="7" t="s">
        <v>18</v>
      </c>
      <c r="D13" s="8">
        <v>0</v>
      </c>
      <c r="E13" s="10">
        <v>2</v>
      </c>
      <c r="H13" s="3" t="s">
        <v>25</v>
      </c>
      <c r="I13" s="3">
        <f>SUMIF(to,H13,ship)</f>
        <v>6</v>
      </c>
      <c r="J13" s="3">
        <f>SUMIF(from,H13,ship)</f>
        <v>6</v>
      </c>
      <c r="K13" s="3">
        <f t="shared" si="1"/>
        <v>0</v>
      </c>
      <c r="L13" s="5" t="s">
        <v>10</v>
      </c>
      <c r="M13" s="11">
        <v>0</v>
      </c>
    </row>
    <row r="14" spans="1:15" ht="16" x14ac:dyDescent="0.2">
      <c r="B14" s="7" t="s">
        <v>16</v>
      </c>
      <c r="C14" s="7" t="s">
        <v>18</v>
      </c>
      <c r="D14" s="8">
        <v>0</v>
      </c>
      <c r="E14" s="10">
        <v>1</v>
      </c>
      <c r="H14" s="3" t="s">
        <v>26</v>
      </c>
      <c r="I14" s="3">
        <f>SUMIF(to,H14,ship)</f>
        <v>6</v>
      </c>
      <c r="J14" s="3">
        <f>SUMIF(from,H14,ship)</f>
        <v>6</v>
      </c>
      <c r="K14" s="3">
        <f t="shared" si="1"/>
        <v>0</v>
      </c>
      <c r="L14" s="5" t="s">
        <v>10</v>
      </c>
      <c r="M14" s="11">
        <v>0</v>
      </c>
    </row>
    <row r="15" spans="1:15" ht="16" x14ac:dyDescent="0.2">
      <c r="B15" s="7" t="s">
        <v>17</v>
      </c>
      <c r="C15" s="7" t="s">
        <v>22</v>
      </c>
      <c r="D15" s="8">
        <v>3</v>
      </c>
      <c r="E15" s="10">
        <v>3</v>
      </c>
      <c r="H15" s="3" t="s">
        <v>27</v>
      </c>
      <c r="I15" s="3">
        <f>SUMIF(to,H15,ship)</f>
        <v>12</v>
      </c>
      <c r="J15" s="3">
        <f>SUMIF(from,H15,ship)</f>
        <v>0</v>
      </c>
      <c r="K15" s="3">
        <f t="shared" si="1"/>
        <v>-12</v>
      </c>
      <c r="L15" s="5"/>
    </row>
    <row r="16" spans="1:15" ht="16" x14ac:dyDescent="0.2">
      <c r="B16" s="7" t="s">
        <v>17</v>
      </c>
      <c r="C16" s="7" t="s">
        <v>23</v>
      </c>
      <c r="D16" s="8">
        <v>2</v>
      </c>
      <c r="E16" s="10">
        <v>2</v>
      </c>
      <c r="F16" s="3" t="str">
        <f t="shared" si="0"/>
        <v>Bind</v>
      </c>
    </row>
    <row r="17" spans="2:5" ht="16" x14ac:dyDescent="0.2">
      <c r="B17" s="7" t="s">
        <v>17</v>
      </c>
      <c r="C17" s="7" t="s">
        <v>24</v>
      </c>
      <c r="D17" s="8">
        <v>1</v>
      </c>
      <c r="E17" s="10">
        <v>1</v>
      </c>
    </row>
    <row r="18" spans="2:5" ht="16" x14ac:dyDescent="0.2">
      <c r="B18" s="7" t="s">
        <v>18</v>
      </c>
      <c r="C18" s="7" t="s">
        <v>22</v>
      </c>
      <c r="D18" s="8">
        <v>1</v>
      </c>
      <c r="E18" s="10">
        <v>1</v>
      </c>
    </row>
    <row r="19" spans="2:5" ht="16" x14ac:dyDescent="0.2">
      <c r="B19" s="7" t="s">
        <v>18</v>
      </c>
      <c r="C19" s="7" t="s">
        <v>23</v>
      </c>
      <c r="D19" s="8">
        <v>2</v>
      </c>
      <c r="E19" s="10">
        <v>2</v>
      </c>
    </row>
    <row r="20" spans="2:5" ht="16" x14ac:dyDescent="0.2">
      <c r="B20" s="7" t="s">
        <v>18</v>
      </c>
      <c r="C20" s="7" t="s">
        <v>24</v>
      </c>
      <c r="D20" s="8">
        <v>3</v>
      </c>
      <c r="E20" s="10">
        <v>3</v>
      </c>
    </row>
    <row r="21" spans="2:5" ht="16" x14ac:dyDescent="0.2">
      <c r="B21" s="7" t="s">
        <v>22</v>
      </c>
      <c r="C21" s="7" t="s">
        <v>25</v>
      </c>
      <c r="D21" s="8">
        <v>2</v>
      </c>
      <c r="E21" s="10">
        <v>6</v>
      </c>
    </row>
    <row r="22" spans="2:5" ht="16" x14ac:dyDescent="0.2">
      <c r="B22" s="7" t="s">
        <v>23</v>
      </c>
      <c r="C22" s="7" t="s">
        <v>25</v>
      </c>
      <c r="D22" s="8">
        <v>0</v>
      </c>
      <c r="E22" s="10">
        <v>5</v>
      </c>
    </row>
    <row r="23" spans="2:5" ht="16" x14ac:dyDescent="0.2">
      <c r="B23" s="7" t="s">
        <v>24</v>
      </c>
      <c r="C23" s="7" t="s">
        <v>25</v>
      </c>
      <c r="D23" s="8">
        <v>4</v>
      </c>
      <c r="E23" s="10">
        <v>4</v>
      </c>
    </row>
    <row r="24" spans="2:5" ht="16" x14ac:dyDescent="0.2">
      <c r="B24" s="7" t="s">
        <v>22</v>
      </c>
      <c r="C24" s="7" t="s">
        <v>26</v>
      </c>
      <c r="D24" s="8">
        <v>2</v>
      </c>
      <c r="E24" s="10">
        <v>4</v>
      </c>
    </row>
    <row r="25" spans="2:5" ht="16" x14ac:dyDescent="0.2">
      <c r="B25" s="7" t="s">
        <v>23</v>
      </c>
      <c r="C25" s="7" t="s">
        <v>26</v>
      </c>
      <c r="D25" s="8">
        <v>4</v>
      </c>
      <c r="E25" s="10">
        <v>5</v>
      </c>
    </row>
    <row r="26" spans="2:5" ht="16" x14ac:dyDescent="0.2">
      <c r="B26" s="7" t="s">
        <v>24</v>
      </c>
      <c r="C26" s="7" t="s">
        <v>26</v>
      </c>
      <c r="D26" s="8">
        <v>0</v>
      </c>
      <c r="E26" s="10">
        <v>6</v>
      </c>
    </row>
    <row r="27" spans="2:5" ht="16" x14ac:dyDescent="0.2">
      <c r="B27" s="7" t="s">
        <v>25</v>
      </c>
      <c r="C27" s="7" t="s">
        <v>27</v>
      </c>
      <c r="D27" s="8">
        <v>6</v>
      </c>
      <c r="E27" s="10">
        <v>6</v>
      </c>
    </row>
    <row r="28" spans="2:5" ht="16" x14ac:dyDescent="0.2">
      <c r="B28" s="7" t="s">
        <v>26</v>
      </c>
      <c r="C28" s="7" t="s">
        <v>27</v>
      </c>
      <c r="D28" s="8">
        <v>6</v>
      </c>
      <c r="E28" s="10">
        <v>8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Author</vt:lpstr>
      <vt:lpstr>Problem</vt:lpstr>
      <vt:lpstr>A</vt:lpstr>
      <vt:lpstr>B</vt:lpstr>
      <vt:lpstr>B!from</vt:lpstr>
      <vt:lpstr>from</vt:lpstr>
      <vt:lpstr>B!ship</vt:lpstr>
      <vt:lpstr>ship</vt:lpstr>
      <vt:lpstr>B!to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2020-02-25T20:09:00Z</dcterms:created>
  <dcterms:modified xsi:type="dcterms:W3CDTF">2020-04-10T20:40:46Z</dcterms:modified>
</cp:coreProperties>
</file>