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79B20CA5-0F71-5D45-A561-022F38A01866}" xr6:coauthVersionLast="45" xr6:coauthVersionMax="45" xr10:uidLastSave="{00000000-0000-0000-0000-000000000000}"/>
  <bookViews>
    <workbookView xWindow="920" yWindow="1420" windowWidth="30560" windowHeight="18580" activeTab="6" xr2:uid="{A7FC1D30-F79D-BE4F-B04A-26AC788931EB}"/>
  </bookViews>
  <sheets>
    <sheet name="Notes" sheetId="1" r:id="rId1"/>
    <sheet name="QX" sheetId="3" r:id="rId2"/>
    <sheet name="QXModel" sheetId="2" r:id="rId3"/>
    <sheet name="QXModelSolve" sheetId="11" r:id="rId4"/>
    <sheet name="QX2" sheetId="12" r:id="rId5"/>
    <sheet name="QX2 ModelSolve" sheetId="13" r:id="rId6"/>
    <sheet name="Abstract2_vary" sheetId="8" r:id="rId7"/>
    <sheet name="Sheet7" sheetId="7" r:id="rId8"/>
  </sheets>
  <definedNames>
    <definedName name="quads">Sheet7!$B$2:$E$6</definedName>
    <definedName name="solver_adj" localSheetId="6" hidden="1">Abstract2_vary!$B$10:$C$10</definedName>
    <definedName name="solver_adj" localSheetId="5" hidden="1">'QX2 ModelSolve'!$B$13:$D$13</definedName>
    <definedName name="solver_adj" localSheetId="3" hidden="1">QXModelSolve!$B$10:$D$10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6" hidden="1">2</definedName>
    <definedName name="solver_eng" localSheetId="5" hidden="1">2</definedName>
    <definedName name="solver_eng" localSheetId="3" hidden="1">2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6" hidden="1">Abstract2_vary!$D$6:$D$8</definedName>
    <definedName name="solver_lhs1" localSheetId="5" hidden="1">'QX2 ModelSolve'!$E$6:$E$7</definedName>
    <definedName name="solver_lhs1" localSheetId="3" hidden="1">QXModelSolve!$E$6:$E$8</definedName>
    <definedName name="solver_lhs2" localSheetId="5" hidden="1">'QX2 ModelSolve'!$E$9:$E$11</definedName>
    <definedName name="solver_lin" localSheetId="6" hidden="1">1</definedName>
    <definedName name="solver_lin" localSheetId="5" hidden="1">1</definedName>
    <definedName name="solver_lin" localSheetId="3" hidden="1">1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6" hidden="1">1</definedName>
    <definedName name="solver_neg" localSheetId="5" hidden="1">1</definedName>
    <definedName name="solver_neg" localSheetId="3" hidden="1">1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6" hidden="1">1</definedName>
    <definedName name="solver_num" localSheetId="5" hidden="1">2</definedName>
    <definedName name="solver_num" localSheetId="3" hidden="1">1</definedName>
    <definedName name="solver_opt" localSheetId="6" hidden="1">Abstract2_vary!$D$4</definedName>
    <definedName name="solver_opt" localSheetId="5" hidden="1">'QX2 ModelSolve'!$E$4</definedName>
    <definedName name="solver_opt" localSheetId="3" hidden="1">QXModelSolve!$E$4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6" hidden="1">1</definedName>
    <definedName name="solver_rel1" localSheetId="5" hidden="1">1</definedName>
    <definedName name="solver_rel1" localSheetId="3" hidden="1">3</definedName>
    <definedName name="solver_rel2" localSheetId="5" hidden="1">3</definedName>
    <definedName name="solver_rhs1" localSheetId="6" hidden="1">Abstract2_vary!$F$6:$F$8</definedName>
    <definedName name="solver_rhs1" localSheetId="5" hidden="1">'QX2 ModelSolve'!$G$6:$G$7</definedName>
    <definedName name="solver_rhs1" localSheetId="3" hidden="1">QXModelSolve!$G$6:$G$8</definedName>
    <definedName name="solver_rhs2" localSheetId="5" hidden="1">'QX2 ModelSolve'!$G$9:$G$11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6" hidden="1">1</definedName>
    <definedName name="solver_typ" localSheetId="5" hidden="1">1</definedName>
    <definedName name="solver_typ" localSheetId="3" hidden="1">2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6" hidden="1">2</definedName>
    <definedName name="solver_ver" localSheetId="5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3" l="1"/>
  <c r="E4" i="13"/>
  <c r="E11" i="13"/>
  <c r="E10" i="13"/>
  <c r="E9" i="13"/>
  <c r="E7" i="13"/>
  <c r="E8" i="11"/>
  <c r="E7" i="11"/>
  <c r="E6" i="11"/>
  <c r="E4" i="11"/>
  <c r="D8" i="8" l="1"/>
  <c r="D7" i="8"/>
  <c r="D6" i="8"/>
  <c r="D4" i="8"/>
  <c r="C9" i="7" l="1"/>
  <c r="C10" i="7"/>
  <c r="C11" i="7"/>
  <c r="C12" i="7"/>
  <c r="C13" i="7"/>
  <c r="C14" i="7"/>
  <c r="C8" i="7"/>
</calcChain>
</file>

<file path=xl/sharedStrings.xml><?xml version="1.0" encoding="utf-8"?>
<sst xmlns="http://schemas.openxmlformats.org/spreadsheetml/2006/main" count="112" uniqueCount="65">
  <si>
    <t>Challenge:</t>
  </si>
  <si>
    <t>Setting:</t>
  </si>
  <si>
    <t>Terms:</t>
  </si>
  <si>
    <t>Goal: </t>
  </si>
  <si>
    <t>Minimize Cost</t>
  </si>
  <si>
    <t>Decision: </t>
  </si>
  <si>
    <t>How many to produce?</t>
  </si>
  <si>
    <t>Nachtfliegen Enterprises Produces Quadcopters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</si>
  <si>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</si>
  <si>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</si>
  <si>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</si>
  <si>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</si>
  <si>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</si>
  <si>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</si>
  <si>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</si>
  <si>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</si>
  <si>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</si>
  <si>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</si>
  <si>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</si>
  <si>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</si>
  <si>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</si>
  <si>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</si>
  <si>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</si>
  <si>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</si>
  <si>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</si>
  <si>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</si>
  <si>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</si>
  <si>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</si>
  <si>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</si>
  <si>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</si>
  <si>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</si>
  <si>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</si>
  <si>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</si>
  <si>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</si>
  <si>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</si>
  <si>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</si>
  <si>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</si>
  <si>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Cost</t>
  </si>
  <si>
    <t>Nachtfliegen_03</t>
  </si>
  <si>
    <t>How to minimize costs.</t>
  </si>
  <si>
    <t>Titanium weighs 4 grams, has 10 strength, 10 flexibility, and 100 shine.</t>
  </si>
  <si>
    <t>Steel weighs 13 grams, has 60 strength, 25 flexibility, and 50 shine.</t>
  </si>
  <si>
    <t>Aluminum weighs 12 grams, has 50 strength, 20 flexibility, and 20 shine.</t>
  </si>
  <si>
    <t>Strength</t>
  </si>
  <si>
    <t>Flex</t>
  </si>
  <si>
    <t>Shine</t>
  </si>
  <si>
    <t>Titanium</t>
  </si>
  <si>
    <t>Steel</t>
  </si>
  <si>
    <t>Weight</t>
  </si>
  <si>
    <t>&gt;=</t>
  </si>
  <si>
    <t>Aluminum</t>
  </si>
  <si>
    <t>QX should have at least 1000 shine, 1500 flexibility, and 2000 strength.</t>
  </si>
  <si>
    <t>How much of each metal should we use in order to minimize weight?</t>
  </si>
  <si>
    <t>Awesome</t>
  </si>
  <si>
    <t>Notice</t>
  </si>
  <si>
    <t>Weight becomes "mere" resource</t>
  </si>
  <si>
    <t>Objective Function now about "Awesome Rating"</t>
  </si>
  <si>
    <t>Objective Function now MAX, not MIN</t>
  </si>
  <si>
    <t>What am I deciding? Getting paid for?</t>
  </si>
  <si>
    <t>Where to place the variables?</t>
  </si>
  <si>
    <t>What are the resources required?</t>
  </si>
  <si>
    <t>What are the constraints?</t>
  </si>
  <si>
    <t>Are the constraints all the same?  &lt;=? &gt;=?</t>
  </si>
  <si>
    <t>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</si>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</sst>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/>
    <xf numFmtId="8" fontId="0" fillId="0" borderId="0" xfId="0" applyNumberFormat="1" applyAlignment="1">
      <alignment horizontal="center"/>
    </xf>
    <xf numFmtId="8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27710</xdr:colOff>
      <xdr:row>0</xdr:row>
      <xdr:rowOff>26240</xdr:rowOff>
    </xdr:from>
    <xdr:to>
      <xdr:col>6</xdr:col>
      <xdr:colOff>724216</xdr:colOff>
      <xdr:row>9</xdr:row>
      <xdr:rowOff>157438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27710" y="26240"/>
          <a:ext cx="5640060" cy="1973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Quadcopter, named QX.</a:t>
          </a:r>
        </a:p>
        <a:p>
          <a:r>
            <a:rPr lang="en-US" sz="1100" baseline="0"/>
            <a:t>Help them minimize costs.</a:t>
          </a:r>
        </a:p>
        <a:p>
          <a:r>
            <a:rPr lang="en-US" sz="1100" baseline="0"/>
            <a:t>Titanium weighs 4 grams, has 10 strength, 10 flexibility, and 100 shine.</a:t>
          </a:r>
        </a:p>
        <a:p>
          <a:r>
            <a:rPr lang="en-US" sz="1100" baseline="0"/>
            <a:t>Steel weighs 13 grams, has 60 strength, 25 flexibility, and 50 shine.</a:t>
          </a:r>
          <a:endParaRPr lang="en-US" sz="1100" b="1" baseline="0"/>
        </a:p>
        <a:p>
          <a:r>
            <a:rPr lang="en-US" sz="1100" b="0" baseline="0"/>
            <a:t>Aluminum weighs 12 grams, has 50 strength, 20 flexibility, and 20 shine.</a:t>
          </a:r>
        </a:p>
        <a:p>
          <a:r>
            <a:rPr lang="en-US" sz="1100" baseline="0"/>
            <a:t>QX should have at least 1000 shine, 1500 flexibility, and 2000 strength.</a:t>
          </a:r>
        </a:p>
        <a:p>
          <a:endParaRPr lang="en-US" sz="1100" baseline="0"/>
        </a:p>
        <a:p>
          <a:r>
            <a:rPr lang="en-US" sz="1100" baseline="0"/>
            <a:t>How much of each metal should we use in order to minimize weight?</a:t>
          </a:r>
        </a:p>
        <a:p>
          <a:r>
            <a:rPr lang="en-US" sz="1100"/>
            <a:t>Would</a:t>
          </a:r>
          <a:r>
            <a:rPr lang="en-US" sz="1100" baseline="0"/>
            <a:t> 20 each work?</a:t>
          </a:r>
          <a:endParaRPr lang="en-US" sz="1100"/>
        </a:p>
        <a:p>
          <a:r>
            <a:rPr lang="en-US" sz="1100"/>
            <a:t>Which constraints are binding?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</xdr:colOff>
      <xdr:row>0</xdr:row>
      <xdr:rowOff>26241</xdr:rowOff>
    </xdr:from>
    <xdr:to>
      <xdr:col>6</xdr:col>
      <xdr:colOff>755702</xdr:colOff>
      <xdr:row>6</xdr:row>
      <xdr:rowOff>178430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305D10-1FA6-D14F-9A9E-94E2ED8B1C7F}"/>
            </a:ext>
          </a:extLst>
        </xdr:cNvPr>
        <xdr:cNvSpPr txBox="1"/>
      </xdr:nvSpPr>
      <xdr:spPr>
        <a:xfrm>
          <a:off x="27709" y="26241"/>
          <a:ext cx="5671547" cy="1380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Quadcopter, named QX.</a:t>
          </a:r>
        </a:p>
        <a:p>
          <a:r>
            <a:rPr lang="en-US" sz="1100"/>
            <a:t>Right</a:t>
          </a:r>
          <a:r>
            <a:rPr lang="en-US" sz="1100" baseline="0"/>
            <a:t> before QX units start production, Nachtfliegen president, Mr. Blee, notices a tweet:</a:t>
          </a:r>
        </a:p>
        <a:p>
          <a:r>
            <a:rPr lang="en-US" sz="1100" baseline="0"/>
            <a:t>Wildcat Awesomeness Ratings announced! Titanium: 50, Steel: 120, Aluminum: 130.</a:t>
          </a:r>
        </a:p>
        <a:p>
          <a:r>
            <a:rPr lang="en-US" sz="1100"/>
            <a:t>You check with your vendors and get prices of $0.10</a:t>
          </a:r>
          <a:r>
            <a:rPr lang="en-US" sz="1100" baseline="0"/>
            <a:t> for Titanium, $0.50 for Steel, and $0.60 for Aluminum.</a:t>
          </a:r>
        </a:p>
        <a:p>
          <a:r>
            <a:rPr lang="en-US" sz="1100" baseline="0"/>
            <a:t>Make a new analysis of QX production now, optimizing for "Wildcat Awesomeness Ratings".</a:t>
          </a:r>
        </a:p>
        <a:p>
          <a:r>
            <a:rPr lang="en-US" sz="1100" baseline="0"/>
            <a:t>Weight needs to stay under 3000 and total cost below $20.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16"/>
  <sheetViews>
    <sheetView zoomScale="260" zoomScaleNormal="260" workbookViewId="0">
      <selection activeCell="C17" sqref="C17"/>
    </sheetView>
  </sheetViews>
  <sheetFormatPr baseColWidth="10" defaultRowHeight="16" x14ac:dyDescent="0.2"/>
  <sheetData>
    <row r="1" spans="1:2" x14ac:dyDescent="0.2">
      <c r="A1" s="4" t="s">
        <v>38</v>
      </c>
    </row>
    <row r="2" spans="1:2" x14ac:dyDescent="0.2">
      <c r="A2" t="s">
        <v>0</v>
      </c>
      <c r="B2" t="s">
        <v>39</v>
      </c>
    </row>
    <row r="4" spans="1:2" x14ac:dyDescent="0.2">
      <c r="A4" t="s">
        <v>1</v>
      </c>
      <c r="B4" t="s">
        <v>7</v>
      </c>
    </row>
    <row r="6" spans="1:2" x14ac:dyDescent="0.2">
      <c r="A6" t="s">
        <v>3</v>
      </c>
      <c r="B6" t="s">
        <v>4</v>
      </c>
    </row>
    <row r="8" spans="1:2" x14ac:dyDescent="0.2">
      <c r="A8" t="s">
        <v>2</v>
      </c>
    </row>
    <row r="10" spans="1:2" x14ac:dyDescent="0.2">
      <c r="A10" t="s">
        <v>5</v>
      </c>
      <c r="B10" t="s">
        <v>6</v>
      </c>
    </row>
    <row r="12" spans="1:2" x14ac:dyDescent="0.2">
      <c r="A12" t="s">
        <v>63</v>
      </c>
      <c r="B12" t="s">
        <v>58</v>
      </c>
    </row>
    <row r="13" spans="1:2" x14ac:dyDescent="0.2">
      <c r="B13" t="s">
        <v>59</v>
      </c>
    </row>
    <row r="14" spans="1:2" x14ac:dyDescent="0.2">
      <c r="B14" t="s">
        <v>60</v>
      </c>
    </row>
    <row r="15" spans="1:2" x14ac:dyDescent="0.2">
      <c r="B15" t="s">
        <v>61</v>
      </c>
    </row>
    <row r="16" spans="1:2" x14ac:dyDescent="0.2">
      <c r="B1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/>
  </sheetViews>
  <sheetFormatPr baseColWidth="10" defaultRowHeight="16" x14ac:dyDescent="0.2"/>
  <sheetData>
    <row r="1" spans="1:1" x14ac:dyDescent="0.2">
      <c r="A1" s="4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I10"/>
  <sheetViews>
    <sheetView zoomScale="228" zoomScaleNormal="228" workbookViewId="0">
      <selection activeCell="F8" sqref="F6:F8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3.33203125" customWidth="1"/>
    <col min="6" max="6" width="3.1640625" customWidth="1"/>
    <col min="7" max="7" width="5.6640625" customWidth="1"/>
    <col min="8" max="8" width="3.33203125" customWidth="1"/>
  </cols>
  <sheetData>
    <row r="1" spans="1:9" x14ac:dyDescent="0.2">
      <c r="A1" s="4" t="s">
        <v>38</v>
      </c>
    </row>
    <row r="3" spans="1:9" x14ac:dyDescent="0.2">
      <c r="B3" s="2" t="s">
        <v>46</v>
      </c>
      <c r="C3" s="2" t="s">
        <v>47</v>
      </c>
      <c r="D3" s="3" t="s">
        <v>50</v>
      </c>
      <c r="E3" s="3"/>
    </row>
    <row r="4" spans="1:9" x14ac:dyDescent="0.2">
      <c r="A4" t="s">
        <v>48</v>
      </c>
      <c r="B4" s="1">
        <v>4</v>
      </c>
      <c r="C4" s="1">
        <v>13</v>
      </c>
      <c r="D4" s="1">
        <v>12</v>
      </c>
      <c r="I4" s="13" t="s">
        <v>40</v>
      </c>
    </row>
    <row r="5" spans="1:9" x14ac:dyDescent="0.2">
      <c r="B5" s="1"/>
      <c r="C5" s="1"/>
      <c r="D5" s="1"/>
      <c r="E5" s="1"/>
      <c r="I5" s="13" t="s">
        <v>41</v>
      </c>
    </row>
    <row r="6" spans="1:9" x14ac:dyDescent="0.2">
      <c r="A6" t="s">
        <v>43</v>
      </c>
      <c r="B6" s="1">
        <v>10</v>
      </c>
      <c r="C6" s="1">
        <v>60</v>
      </c>
      <c r="D6" s="1">
        <v>50</v>
      </c>
      <c r="E6" s="1"/>
      <c r="F6" t="s">
        <v>49</v>
      </c>
      <c r="G6" s="1">
        <v>2000</v>
      </c>
      <c r="I6" s="13" t="s">
        <v>42</v>
      </c>
    </row>
    <row r="7" spans="1:9" x14ac:dyDescent="0.2">
      <c r="A7" t="s">
        <v>44</v>
      </c>
      <c r="B7" s="1">
        <v>10</v>
      </c>
      <c r="C7" s="1">
        <v>25</v>
      </c>
      <c r="D7" s="1">
        <v>20</v>
      </c>
      <c r="E7" s="1"/>
      <c r="F7" t="s">
        <v>49</v>
      </c>
      <c r="G7" s="1">
        <v>1500</v>
      </c>
      <c r="I7" s="13" t="s">
        <v>51</v>
      </c>
    </row>
    <row r="8" spans="1:9" x14ac:dyDescent="0.2">
      <c r="A8" t="s">
        <v>45</v>
      </c>
      <c r="B8" s="1">
        <v>100</v>
      </c>
      <c r="C8" s="1">
        <v>50</v>
      </c>
      <c r="D8" s="1">
        <v>20</v>
      </c>
      <c r="E8" s="1"/>
      <c r="F8" t="s">
        <v>49</v>
      </c>
      <c r="G8">
        <v>1000</v>
      </c>
      <c r="I8" s="13" t="s">
        <v>52</v>
      </c>
    </row>
    <row r="9" spans="1:9" x14ac:dyDescent="0.2">
      <c r="B9" s="1"/>
      <c r="C9" s="1"/>
      <c r="D9" s="1"/>
      <c r="E9" s="1"/>
    </row>
    <row r="10" spans="1:9" x14ac:dyDescent="0.2">
      <c r="A10" t="s">
        <v>16</v>
      </c>
      <c r="B10" s="1">
        <v>1</v>
      </c>
      <c r="C10" s="1">
        <v>1</v>
      </c>
      <c r="D10" s="1">
        <v>1</v>
      </c>
      <c r="E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4B5B-9B06-824F-B7A5-E85F0418497E}">
  <dimension ref="A1:I12"/>
  <sheetViews>
    <sheetView zoomScale="228" zoomScaleNormal="228" workbookViewId="0">
      <selection activeCell="B13" sqref="B13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7.1640625" customWidth="1"/>
    <col min="6" max="6" width="3.1640625" customWidth="1"/>
    <col min="7" max="7" width="5.6640625" customWidth="1"/>
    <col min="8" max="8" width="3.1640625" customWidth="1"/>
  </cols>
  <sheetData>
    <row r="1" spans="1:9" x14ac:dyDescent="0.2">
      <c r="A1" s="4" t="s">
        <v>38</v>
      </c>
    </row>
    <row r="3" spans="1:9" x14ac:dyDescent="0.2">
      <c r="B3" s="2" t="s">
        <v>46</v>
      </c>
      <c r="C3" s="2" t="s">
        <v>47</v>
      </c>
      <c r="D3" s="3" t="s">
        <v>50</v>
      </c>
      <c r="E3" s="3"/>
    </row>
    <row r="4" spans="1:9" x14ac:dyDescent="0.2">
      <c r="A4" t="s">
        <v>48</v>
      </c>
      <c r="B4" s="6">
        <v>4</v>
      </c>
      <c r="C4" s="6">
        <v>13</v>
      </c>
      <c r="D4" s="6">
        <v>12</v>
      </c>
      <c r="E4" s="14">
        <f>SUMPRODUCT(B4:D4,$B$10:$D$10)</f>
        <v>642.85714285714312</v>
      </c>
      <c r="I4" s="13" t="s">
        <v>40</v>
      </c>
    </row>
    <row r="5" spans="1:9" x14ac:dyDescent="0.2">
      <c r="B5" s="1"/>
      <c r="C5" s="1"/>
      <c r="D5" s="1"/>
      <c r="E5" s="1"/>
      <c r="I5" s="13" t="s">
        <v>41</v>
      </c>
    </row>
    <row r="6" spans="1:9" x14ac:dyDescent="0.2">
      <c r="A6" t="s">
        <v>43</v>
      </c>
      <c r="B6" s="6">
        <v>10</v>
      </c>
      <c r="C6" s="6">
        <v>60</v>
      </c>
      <c r="D6" s="6">
        <v>50</v>
      </c>
      <c r="E6" s="14">
        <f>SUMPRODUCT(B6:D6,$B$10:$D$10)</f>
        <v>2000.0000000000014</v>
      </c>
      <c r="F6" t="s">
        <v>49</v>
      </c>
      <c r="G6" s="7">
        <v>2000</v>
      </c>
      <c r="I6" s="13" t="s">
        <v>42</v>
      </c>
    </row>
    <row r="7" spans="1:9" x14ac:dyDescent="0.2">
      <c r="A7" t="s">
        <v>44</v>
      </c>
      <c r="B7" s="6">
        <v>10</v>
      </c>
      <c r="C7" s="6">
        <v>25</v>
      </c>
      <c r="D7" s="6">
        <v>20</v>
      </c>
      <c r="E7" s="14">
        <f>SUMPRODUCT(B7:D7,$B$10:$D$10)</f>
        <v>1500.0000000000002</v>
      </c>
      <c r="F7" t="s">
        <v>49</v>
      </c>
      <c r="G7" s="7">
        <v>1500</v>
      </c>
      <c r="I7" s="13" t="s">
        <v>51</v>
      </c>
    </row>
    <row r="8" spans="1:9" x14ac:dyDescent="0.2">
      <c r="A8" t="s">
        <v>45</v>
      </c>
      <c r="B8" s="6">
        <v>100</v>
      </c>
      <c r="C8" s="6">
        <v>50</v>
      </c>
      <c r="D8" s="6">
        <v>20</v>
      </c>
      <c r="E8" s="14">
        <f>SUMPRODUCT(B8:D8,$B$10:$D$10)</f>
        <v>12142.857142857138</v>
      </c>
      <c r="F8" t="s">
        <v>49</v>
      </c>
      <c r="G8" s="7">
        <v>1000</v>
      </c>
      <c r="I8" s="13" t="s">
        <v>52</v>
      </c>
    </row>
    <row r="9" spans="1:9" x14ac:dyDescent="0.2">
      <c r="B9" s="1"/>
      <c r="C9" s="1"/>
      <c r="D9" s="1"/>
      <c r="E9" s="1"/>
    </row>
    <row r="10" spans="1:9" x14ac:dyDescent="0.2">
      <c r="A10" t="s">
        <v>16</v>
      </c>
      <c r="B10" s="9">
        <v>114.28571428571422</v>
      </c>
      <c r="C10" s="9">
        <v>14.28571428571432</v>
      </c>
      <c r="D10" s="9">
        <v>0</v>
      </c>
      <c r="E10" s="1"/>
    </row>
    <row r="12" spans="1:9" x14ac:dyDescent="0.2">
      <c r="B12">
        <v>20</v>
      </c>
      <c r="C12">
        <v>20</v>
      </c>
      <c r="D12">
        <v>20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4FF4-4BF1-8046-8CFC-0DB051B461AD}">
  <dimension ref="A1"/>
  <sheetViews>
    <sheetView zoomScale="242" zoomScaleNormal="242" workbookViewId="0"/>
  </sheetViews>
  <sheetFormatPr baseColWidth="10" defaultRowHeight="16" x14ac:dyDescent="0.2"/>
  <sheetData>
    <row r="1" spans="1:1" x14ac:dyDescent="0.2">
      <c r="A1" s="4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51A9-A8CD-EE42-BE44-993194DE0294}">
  <dimension ref="A1:G17"/>
  <sheetViews>
    <sheetView zoomScale="228" zoomScaleNormal="228" workbookViewId="0">
      <selection activeCell="A18" sqref="A18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7.1640625" customWidth="1"/>
    <col min="6" max="6" width="3.1640625" customWidth="1"/>
    <col min="7" max="7" width="8" customWidth="1"/>
    <col min="8" max="8" width="3.1640625" customWidth="1"/>
  </cols>
  <sheetData>
    <row r="1" spans="1:7" x14ac:dyDescent="0.2">
      <c r="A1" s="4" t="s">
        <v>38</v>
      </c>
    </row>
    <row r="3" spans="1:7" x14ac:dyDescent="0.2">
      <c r="B3" s="2" t="s">
        <v>46</v>
      </c>
      <c r="C3" s="2" t="s">
        <v>47</v>
      </c>
      <c r="D3" s="3" t="s">
        <v>50</v>
      </c>
      <c r="E3" s="3"/>
    </row>
    <row r="4" spans="1:7" x14ac:dyDescent="0.2">
      <c r="A4" t="s">
        <v>53</v>
      </c>
      <c r="B4" s="2">
        <v>50</v>
      </c>
      <c r="C4" s="2">
        <v>120</v>
      </c>
      <c r="D4" s="3">
        <v>130</v>
      </c>
      <c r="E4" s="14">
        <f>SUMPRODUCT(B4:D4,$B$13:$D$13)</f>
        <v>9999.9999999999818</v>
      </c>
    </row>
    <row r="5" spans="1:7" x14ac:dyDescent="0.2">
      <c r="B5" s="2"/>
      <c r="C5" s="2"/>
      <c r="D5" s="3"/>
      <c r="E5" s="3"/>
    </row>
    <row r="6" spans="1:7" x14ac:dyDescent="0.2">
      <c r="A6" t="s">
        <v>37</v>
      </c>
      <c r="B6" s="15">
        <v>0.1</v>
      </c>
      <c r="C6" s="15">
        <v>0.5</v>
      </c>
      <c r="D6" s="16">
        <v>0.6</v>
      </c>
      <c r="E6" s="14">
        <f>SUMPRODUCT(B6:D6,$B$13:$D$13)</f>
        <v>20.000000000000004</v>
      </c>
      <c r="F6" t="s">
        <v>17</v>
      </c>
      <c r="G6" s="16">
        <v>20</v>
      </c>
    </row>
    <row r="7" spans="1:7" x14ac:dyDescent="0.2">
      <c r="A7" t="s">
        <v>48</v>
      </c>
      <c r="B7" s="6">
        <v>4</v>
      </c>
      <c r="C7" s="6">
        <v>13</v>
      </c>
      <c r="D7" s="6">
        <v>12</v>
      </c>
      <c r="E7" s="14">
        <f>SUMPRODUCT(B7:D7,$B$13:$D$13)</f>
        <v>799.99999999999909</v>
      </c>
      <c r="F7" t="s">
        <v>17</v>
      </c>
      <c r="G7" s="6">
        <v>3000</v>
      </c>
    </row>
    <row r="8" spans="1:7" x14ac:dyDescent="0.2">
      <c r="B8" s="1"/>
      <c r="C8" s="1"/>
      <c r="D8" s="1"/>
      <c r="E8" s="1"/>
    </row>
    <row r="9" spans="1:7" x14ac:dyDescent="0.2">
      <c r="A9" t="s">
        <v>43</v>
      </c>
      <c r="B9" s="6">
        <v>10</v>
      </c>
      <c r="C9" s="6">
        <v>60</v>
      </c>
      <c r="D9" s="6">
        <v>50</v>
      </c>
      <c r="E9" s="14">
        <f>SUMPRODUCT(B9:D9,$B$13:$D$13)</f>
        <v>2000.0000000000018</v>
      </c>
      <c r="F9" t="s">
        <v>49</v>
      </c>
      <c r="G9" s="7">
        <v>2000</v>
      </c>
    </row>
    <row r="10" spans="1:7" x14ac:dyDescent="0.2">
      <c r="A10" t="s">
        <v>44</v>
      </c>
      <c r="B10" s="6">
        <v>10</v>
      </c>
      <c r="C10" s="6">
        <v>25</v>
      </c>
      <c r="D10" s="6">
        <v>20</v>
      </c>
      <c r="E10" s="14">
        <f>SUMPRODUCT(B10:D10,$B$13:$D$13)</f>
        <v>1999.9999999999968</v>
      </c>
      <c r="F10" t="s">
        <v>49</v>
      </c>
      <c r="G10" s="7">
        <v>1500</v>
      </c>
    </row>
    <row r="11" spans="1:7" x14ac:dyDescent="0.2">
      <c r="A11" t="s">
        <v>45</v>
      </c>
      <c r="B11" s="6">
        <v>100</v>
      </c>
      <c r="C11" s="6">
        <v>50</v>
      </c>
      <c r="D11" s="6">
        <v>20</v>
      </c>
      <c r="E11" s="14">
        <f>SUMPRODUCT(B11:D11,$B$13:$D$13)</f>
        <v>19999.999999999938</v>
      </c>
      <c r="F11" t="s">
        <v>49</v>
      </c>
      <c r="G11" s="7">
        <v>1000</v>
      </c>
    </row>
    <row r="12" spans="1:7" x14ac:dyDescent="0.2">
      <c r="B12" s="1"/>
      <c r="C12" s="1"/>
      <c r="D12" s="1"/>
      <c r="E12" s="1"/>
    </row>
    <row r="13" spans="1:7" x14ac:dyDescent="0.2">
      <c r="A13" t="s">
        <v>16</v>
      </c>
      <c r="B13" s="10">
        <v>199.99999999999932</v>
      </c>
      <c r="C13" s="10">
        <v>1.4210854715202004E-13</v>
      </c>
      <c r="D13" s="10">
        <v>0</v>
      </c>
      <c r="E13" s="1"/>
    </row>
    <row r="15" spans="1:7" x14ac:dyDescent="0.2">
      <c r="A15" t="s">
        <v>54</v>
      </c>
      <c r="B15" t="s">
        <v>55</v>
      </c>
    </row>
    <row r="16" spans="1:7" x14ac:dyDescent="0.2">
      <c r="B16" t="s">
        <v>56</v>
      </c>
    </row>
    <row r="17" spans="2:2" x14ac:dyDescent="0.2">
      <c r="B17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tabSelected="1" zoomScale="228" zoomScaleNormal="228" workbookViewId="0">
      <selection activeCell="F10" sqref="F10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8</v>
      </c>
    </row>
    <row r="3" spans="1:6" x14ac:dyDescent="0.2">
      <c r="B3" s="1" t="s">
        <v>9</v>
      </c>
      <c r="C3" s="1" t="s">
        <v>10</v>
      </c>
    </row>
    <row r="4" spans="1:6" x14ac:dyDescent="0.2">
      <c r="A4" t="s">
        <v>11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15</v>
      </c>
    </row>
    <row r="6" spans="1:6" x14ac:dyDescent="0.2">
      <c r="A6" t="s">
        <v>12</v>
      </c>
      <c r="B6" s="6">
        <v>1</v>
      </c>
      <c r="C6" s="6">
        <v>2</v>
      </c>
      <c r="D6" s="12">
        <f t="shared" ref="D6:D8" si="0">SUMPRODUCT(B6:C6,$B$10:$C$10)</f>
        <v>2.6666666666666665</v>
      </c>
      <c r="E6" t="s">
        <v>17</v>
      </c>
      <c r="F6" s="7">
        <v>6</v>
      </c>
    </row>
    <row r="7" spans="1:6" x14ac:dyDescent="0.2">
      <c r="A7" t="s">
        <v>13</v>
      </c>
      <c r="B7" s="6">
        <v>2</v>
      </c>
      <c r="C7" s="6">
        <v>3</v>
      </c>
      <c r="D7" s="12">
        <f t="shared" si="0"/>
        <v>4</v>
      </c>
      <c r="E7" t="s">
        <v>17</v>
      </c>
      <c r="F7" s="7">
        <v>4</v>
      </c>
    </row>
    <row r="8" spans="1:6" x14ac:dyDescent="0.2">
      <c r="A8" t="s">
        <v>14</v>
      </c>
      <c r="B8" s="6">
        <v>3</v>
      </c>
      <c r="C8" s="6">
        <v>1</v>
      </c>
      <c r="D8" s="12">
        <f t="shared" si="0"/>
        <v>1.3333333333333333</v>
      </c>
      <c r="E8" t="s">
        <v>17</v>
      </c>
      <c r="F8" s="7">
        <v>10</v>
      </c>
    </row>
    <row r="9" spans="1:6" x14ac:dyDescent="0.2">
      <c r="B9" s="1"/>
      <c r="C9" s="1"/>
      <c r="D9" s="1"/>
    </row>
    <row r="10" spans="1:6" x14ac:dyDescent="0.2">
      <c r="A10" t="s">
        <v>16</v>
      </c>
      <c r="B10" s="11">
        <v>0</v>
      </c>
      <c r="C10" s="11">
        <v>1.3333333333333333</v>
      </c>
      <c r="D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D11" sqref="D11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18</v>
      </c>
      <c r="B1" t="s">
        <v>36</v>
      </c>
      <c r="C1" t="s">
        <v>24</v>
      </c>
      <c r="D1" t="s">
        <v>32</v>
      </c>
      <c r="E1" t="s">
        <v>33</v>
      </c>
    </row>
    <row r="2" spans="1:5" x14ac:dyDescent="0.2">
      <c r="B2" t="s">
        <v>19</v>
      </c>
      <c r="C2" t="s">
        <v>25</v>
      </c>
      <c r="D2" s="1">
        <v>4</v>
      </c>
      <c r="E2" s="1" t="s">
        <v>34</v>
      </c>
    </row>
    <row r="3" spans="1:5" x14ac:dyDescent="0.2">
      <c r="B3" t="s">
        <v>20</v>
      </c>
      <c r="C3" t="s">
        <v>26</v>
      </c>
      <c r="D3" s="1">
        <v>4</v>
      </c>
      <c r="E3" s="1" t="s">
        <v>34</v>
      </c>
    </row>
    <row r="4" spans="1:5" x14ac:dyDescent="0.2">
      <c r="B4" t="s">
        <v>21</v>
      </c>
      <c r="C4" t="s">
        <v>27</v>
      </c>
      <c r="D4" s="1">
        <v>3</v>
      </c>
      <c r="E4" s="1" t="s">
        <v>35</v>
      </c>
    </row>
    <row r="5" spans="1:5" x14ac:dyDescent="0.2">
      <c r="B5" t="s">
        <v>22</v>
      </c>
      <c r="C5" t="s">
        <v>28</v>
      </c>
      <c r="D5" s="1">
        <v>3</v>
      </c>
      <c r="E5" s="1" t="s">
        <v>35</v>
      </c>
    </row>
    <row r="6" spans="1:5" x14ac:dyDescent="0.2">
      <c r="B6" t="s">
        <v>23</v>
      </c>
      <c r="C6" t="s">
        <v>29</v>
      </c>
      <c r="D6" s="1">
        <v>3</v>
      </c>
      <c r="E6" s="1" t="s">
        <v>35</v>
      </c>
    </row>
    <row r="8" spans="1:5" x14ac:dyDescent="0.2">
      <c r="B8" t="s">
        <v>19</v>
      </c>
      <c r="C8" t="str">
        <f t="shared" ref="C8:C14" si="0">VLOOKUP(B8,quads,2,FALSE)</f>
        <v>QuadOne</v>
      </c>
    </row>
    <row r="9" spans="1:5" x14ac:dyDescent="0.2">
      <c r="B9" t="s">
        <v>30</v>
      </c>
      <c r="C9" t="e">
        <f t="shared" si="0"/>
        <v>#N/A</v>
      </c>
    </row>
    <row r="10" spans="1:5" x14ac:dyDescent="0.2">
      <c r="B10" t="s">
        <v>20</v>
      </c>
      <c r="C10" t="str">
        <f t="shared" si="0"/>
        <v>QuadAwesome</v>
      </c>
    </row>
    <row r="11" spans="1:5" x14ac:dyDescent="0.2">
      <c r="B11" t="s">
        <v>31</v>
      </c>
      <c r="C11" t="e">
        <f t="shared" si="0"/>
        <v>#N/A</v>
      </c>
    </row>
    <row r="12" spans="1:5" x14ac:dyDescent="0.2">
      <c r="B12" t="s">
        <v>21</v>
      </c>
      <c r="C12" t="str">
        <f t="shared" si="0"/>
        <v>QuadThensome</v>
      </c>
    </row>
    <row r="13" spans="1:5" x14ac:dyDescent="0.2">
      <c r="B13" t="s">
        <v>22</v>
      </c>
      <c r="C13" t="str">
        <f t="shared" si="0"/>
        <v>QuadMaximus</v>
      </c>
    </row>
    <row r="14" spans="1:5" x14ac:dyDescent="0.2">
      <c r="B14" t="s">
        <v>23</v>
      </c>
      <c r="C14" t="str">
        <f t="shared" si="0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Notes</vt:lpstr>
      <vt:lpstr>QX</vt:lpstr>
      <vt:lpstr>QXModel</vt:lpstr>
      <vt:lpstr>QXModelSolve</vt:lpstr>
      <vt:lpstr>QX2</vt:lpstr>
      <vt:lpstr>QX2 ModelSolve</vt:lpstr>
      <vt:lpstr>Abstract2_vary</vt:lpstr>
      <vt:lpstr>Sheet7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2020-02-05T03:29:18Z</dcterms:modified>
</cp:coreProperties>
</file>