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Arduino\bms\"/>
    </mc:Choice>
  </mc:AlternateContent>
  <xr:revisionPtr revIDLastSave="0" documentId="10_ncr:100000_{68C4F524-15E2-4F95-AC7D-913B18EA8CD9}" xr6:coauthVersionLast="31" xr6:coauthVersionMax="31" xr10:uidLastSave="{00000000-0000-0000-0000-000000000000}"/>
  <bookViews>
    <workbookView xWindow="0" yWindow="0" windowWidth="20760" windowHeight="8625" tabRatio="701" activeTab="3" xr2:uid="{00000000-000D-0000-FFFF-FFFF00000000}"/>
  </bookViews>
  <sheets>
    <sheet name="Smart BMS" sheetId="2" r:id="rId1"/>
    <sheet name="BMS MB protocol" sheetId="3" r:id="rId2"/>
    <sheet name="registers" sheetId="7" r:id="rId3"/>
    <sheet name="FET control" sheetId="1" r:id="rId4"/>
    <sheet name="Raw data" sheetId="4" r:id="rId5"/>
    <sheet name="bms eprom read" sheetId="11" r:id="rId6"/>
    <sheet name="Pics" sheetId="13" r:id="rId7"/>
  </sheets>
  <externalReferences>
    <externalReference r:id="rId8"/>
  </externalReferences>
  <definedNames>
    <definedName name="Alf_20180111" localSheetId="1">'BMS MB protocol'!#REF!</definedName>
    <definedName name="Av_Hrs_SS">[1]Calculations!$B$10</definedName>
    <definedName name="Battery_Voltage">'[1]Solar Panels'!$E$22</definedName>
    <definedName name="C_N_Panels">'[1]Solar Panels'!$B$22</definedName>
    <definedName name="C_PV_wattage">'[1]Solar Panels'!$C$22</definedName>
    <definedName name="Cost_2016_17">[1]Consumption!$F$183</definedName>
    <definedName name="Cost_2017_18">[1]Consumption!$F$217</definedName>
    <definedName name="Costs">[1]Consumption!$F$125</definedName>
    <definedName name="ExternalData_1" localSheetId="5" hidden="1">'bms eprom read'!$B$1:$D$64</definedName>
    <definedName name="G_Total">[1]Consumption!$F$220</definedName>
    <definedName name="Humax_watts">[1]Consumption!$D$14</definedName>
    <definedName name="kWh_per_day_needed">[1]Consumption!$F$39</definedName>
    <definedName name="kWh_per_day_needed_c">[1]Calculations!$C$2</definedName>
    <definedName name="Laptop_Watts">[1]Consumption!$D$24</definedName>
    <definedName name="Lights_Watts">[1]Consumption!$D$2</definedName>
    <definedName name="No_of_panels">[1]Calculations!$E$17</definedName>
    <definedName name="Other_items_watts">[1]Consumption!$D$8</definedName>
    <definedName name="Panel_wattage">[1]Calculations!$E$15</definedName>
    <definedName name="Panel_Watts">[1]Calculations!$E$14</definedName>
    <definedName name="_xlnm.Print_Area" localSheetId="2">registers!$A$3:$F$47</definedName>
    <definedName name="Router_watts">[1]Consumption!$D$25</definedName>
    <definedName name="Ru_Price_per_day">[1]Consumption!#REF!</definedName>
    <definedName name="Run_price_per_day">[1]Consumption!$H$39</definedName>
    <definedName name="Run_Price_pr_day">[1]Consumption!#REF!</definedName>
    <definedName name="SSfactor">[1]Calculations!$F$8</definedName>
    <definedName name="Standby_watts">[1]Consumption!$D$37</definedName>
    <definedName name="TV_Watts">[1]Consumption!$D$13</definedName>
    <definedName name="Watts_needed">[1]Consumption!$D$39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16" i="2" l="1"/>
  <c r="D316" i="2"/>
  <c r="R4" i="13" l="1"/>
  <c r="Q4" i="13"/>
  <c r="S3" i="13"/>
  <c r="T3" i="13" s="1"/>
  <c r="S2" i="13"/>
  <c r="Q8" i="13"/>
  <c r="R8" i="13"/>
  <c r="S6" i="13"/>
  <c r="S7" i="13"/>
  <c r="T7" i="13" s="1"/>
  <c r="R16" i="13"/>
  <c r="R18" i="13"/>
  <c r="R17" i="13"/>
  <c r="S4" i="13" l="1"/>
  <c r="T4" i="13" s="1"/>
  <c r="T2" i="13"/>
  <c r="S8" i="13"/>
  <c r="T8" i="13" s="1"/>
  <c r="T6" i="13"/>
  <c r="H90" i="3"/>
  <c r="R110" i="13" l="1"/>
  <c r="M101" i="4" l="1"/>
  <c r="M95" i="4"/>
  <c r="M96" i="4" s="1"/>
  <c r="M97" i="4" s="1"/>
  <c r="L95" i="4"/>
  <c r="L96" i="4" s="1"/>
  <c r="J91" i="4"/>
  <c r="I91" i="4"/>
  <c r="H91" i="4"/>
  <c r="G91" i="4"/>
  <c r="J52" i="4"/>
  <c r="I51" i="4"/>
  <c r="J51" i="4" s="1"/>
  <c r="I50" i="4"/>
  <c r="J50" i="4" s="1"/>
  <c r="I49" i="4"/>
  <c r="J49" i="4" s="1"/>
  <c r="I48" i="4"/>
  <c r="J48" i="4" s="1"/>
  <c r="I47" i="4"/>
  <c r="J47" i="4" s="1"/>
  <c r="I46" i="4"/>
  <c r="J46" i="4" s="1"/>
  <c r="H44" i="4"/>
  <c r="I44" i="4" s="1"/>
  <c r="H43" i="4"/>
  <c r="I43" i="4" s="1"/>
  <c r="H42" i="4"/>
  <c r="I42" i="4" s="1"/>
  <c r="H41" i="4"/>
  <c r="I41" i="4" s="1"/>
  <c r="H40" i="4"/>
  <c r="I40" i="4" s="1"/>
  <c r="H38" i="4"/>
  <c r="K91" i="4" l="1"/>
  <c r="K93" i="4" s="1"/>
  <c r="D180" i="1"/>
  <c r="E180" i="1" s="1"/>
  <c r="J108" i="1"/>
  <c r="D108" i="1"/>
  <c r="H108" i="1"/>
  <c r="E108" i="1"/>
  <c r="C108" i="1"/>
  <c r="B108" i="1"/>
  <c r="H95" i="1"/>
  <c r="G95" i="1"/>
  <c r="F95" i="1"/>
  <c r="E95" i="1"/>
  <c r="D95" i="1"/>
  <c r="C95" i="1"/>
  <c r="B95" i="1"/>
  <c r="J43" i="1"/>
  <c r="I43" i="1"/>
  <c r="H43" i="1"/>
  <c r="G43" i="1"/>
  <c r="F43" i="1"/>
  <c r="E43" i="1"/>
  <c r="D43" i="1"/>
  <c r="C43" i="1"/>
  <c r="B43" i="1"/>
  <c r="L91" i="4" l="1"/>
  <c r="L93" i="4" s="1"/>
  <c r="K94" i="4"/>
  <c r="K95" i="4" s="1"/>
  <c r="K96" i="4" s="1"/>
  <c r="K97" i="4" s="1"/>
  <c r="M93" i="4"/>
  <c r="L34" i="11"/>
  <c r="K34" i="11"/>
  <c r="L23" i="11"/>
  <c r="L24" i="11"/>
  <c r="L25" i="11"/>
  <c r="L26" i="11"/>
  <c r="L27" i="11"/>
  <c r="L28" i="11"/>
  <c r="L29" i="11"/>
  <c r="L33" i="11" l="1"/>
  <c r="K33" i="11"/>
  <c r="H83" i="1" l="1"/>
  <c r="G83" i="1"/>
  <c r="F83" i="1"/>
  <c r="E83" i="1"/>
  <c r="D83" i="1"/>
  <c r="C83" i="1"/>
  <c r="B83" i="1"/>
  <c r="H93" i="1"/>
  <c r="G93" i="1"/>
  <c r="F93" i="1"/>
  <c r="E93" i="1"/>
  <c r="D93" i="1"/>
  <c r="C93" i="1"/>
  <c r="B93" i="1"/>
  <c r="H91" i="1"/>
  <c r="G91" i="1"/>
  <c r="F91" i="1"/>
  <c r="E91" i="1"/>
  <c r="D91" i="1"/>
  <c r="C91" i="1"/>
  <c r="B91" i="1"/>
  <c r="H89" i="1"/>
  <c r="G89" i="1"/>
  <c r="F89" i="1"/>
  <c r="E89" i="1"/>
  <c r="D89" i="1"/>
  <c r="C89" i="1"/>
  <c r="B89" i="1"/>
  <c r="H87" i="1"/>
  <c r="G87" i="1"/>
  <c r="F87" i="1"/>
  <c r="E87" i="1"/>
  <c r="D87" i="1"/>
  <c r="C87" i="1"/>
  <c r="B87" i="1"/>
  <c r="H85" i="1"/>
  <c r="G85" i="1"/>
  <c r="F85" i="1"/>
  <c r="E85" i="1"/>
  <c r="D85" i="1"/>
  <c r="C85" i="1"/>
  <c r="B85" i="1"/>
  <c r="H81" i="1"/>
  <c r="G81" i="1"/>
  <c r="F81" i="1"/>
  <c r="E81" i="1"/>
  <c r="D81" i="1"/>
  <c r="C81" i="1"/>
  <c r="B81" i="1"/>
  <c r="H79" i="1"/>
  <c r="G79" i="1"/>
  <c r="F79" i="1"/>
  <c r="E79" i="1"/>
  <c r="D79" i="1"/>
  <c r="C79" i="1"/>
  <c r="B79" i="1"/>
  <c r="H77" i="1"/>
  <c r="G77" i="1"/>
  <c r="F77" i="1"/>
  <c r="E77" i="1"/>
  <c r="D77" i="1"/>
  <c r="C77" i="1"/>
  <c r="B77" i="1"/>
  <c r="H101" i="1"/>
  <c r="F101" i="1"/>
  <c r="E101" i="1"/>
  <c r="C101" i="1"/>
  <c r="B101" i="1"/>
  <c r="C75" i="1"/>
  <c r="D75" i="1"/>
  <c r="E75" i="1"/>
  <c r="F75" i="1"/>
  <c r="G75" i="1"/>
  <c r="H75" i="1"/>
  <c r="B75" i="1"/>
  <c r="L21" i="11" l="1"/>
  <c r="L22" i="11"/>
  <c r="K21" i="11"/>
  <c r="K22" i="11"/>
  <c r="K23" i="11"/>
  <c r="K24" i="11"/>
  <c r="K25" i="11"/>
  <c r="K26" i="11"/>
  <c r="K27" i="11"/>
  <c r="K28" i="11"/>
  <c r="K29" i="11"/>
  <c r="L20" i="11"/>
  <c r="K20" i="11"/>
  <c r="J30" i="1" l="1"/>
  <c r="H30" i="1"/>
  <c r="F30" i="1"/>
  <c r="E30" i="1"/>
  <c r="D30" i="1"/>
  <c r="C30" i="1"/>
  <c r="B30" i="1"/>
  <c r="J68" i="1"/>
  <c r="H68" i="1"/>
  <c r="F68" i="1"/>
  <c r="E68" i="1"/>
  <c r="D68" i="1"/>
  <c r="C68" i="1"/>
  <c r="B68" i="1"/>
  <c r="C97" i="1"/>
  <c r="B97" i="1"/>
  <c r="H97" i="1"/>
  <c r="G97" i="1"/>
  <c r="F97" i="1"/>
  <c r="E97" i="1"/>
  <c r="D97" i="1"/>
  <c r="H117" i="1" l="1"/>
  <c r="G117" i="1"/>
  <c r="F117" i="1"/>
  <c r="E117" i="1"/>
  <c r="D117" i="1"/>
  <c r="C117" i="1"/>
  <c r="B117" i="1"/>
  <c r="J54" i="1" l="1"/>
  <c r="I54" i="1"/>
  <c r="H54" i="1"/>
  <c r="G54" i="1"/>
  <c r="F54" i="1"/>
  <c r="E54" i="1"/>
  <c r="D54" i="1"/>
  <c r="C54" i="1"/>
  <c r="B54" i="1"/>
  <c r="J49" i="1"/>
  <c r="I49" i="1"/>
  <c r="H49" i="1"/>
  <c r="G49" i="1"/>
  <c r="F49" i="1"/>
  <c r="E49" i="1"/>
  <c r="D49" i="1"/>
  <c r="C49" i="1"/>
  <c r="B49" i="1"/>
  <c r="J40" i="1"/>
  <c r="I40" i="1"/>
  <c r="H40" i="1"/>
  <c r="G40" i="1"/>
  <c r="F40" i="1"/>
  <c r="E40" i="1"/>
  <c r="D40" i="1"/>
  <c r="C40" i="1"/>
  <c r="B40" i="1"/>
  <c r="J37" i="1"/>
  <c r="I37" i="1"/>
  <c r="H37" i="1"/>
  <c r="G37" i="1"/>
  <c r="F37" i="1"/>
  <c r="E37" i="1"/>
  <c r="D37" i="1"/>
  <c r="C37" i="1"/>
  <c r="B37" i="1"/>
  <c r="J19" i="1"/>
  <c r="I19" i="1"/>
  <c r="H19" i="1"/>
  <c r="G19" i="1"/>
  <c r="F19" i="1"/>
  <c r="E19" i="1"/>
  <c r="D19" i="1"/>
  <c r="C19" i="1"/>
  <c r="B19" i="1"/>
  <c r="J27" i="1"/>
  <c r="J15" i="1"/>
  <c r="J23" i="1"/>
  <c r="I27" i="1"/>
  <c r="H27" i="1"/>
  <c r="G27" i="1"/>
  <c r="F27" i="1"/>
  <c r="E27" i="1"/>
  <c r="D27" i="1"/>
  <c r="C27" i="1"/>
  <c r="B27" i="1"/>
  <c r="I15" i="1"/>
  <c r="H15" i="1"/>
  <c r="G15" i="1"/>
  <c r="F15" i="1"/>
  <c r="E15" i="1"/>
  <c r="D15" i="1"/>
  <c r="C15" i="1"/>
  <c r="B15" i="1"/>
  <c r="I23" i="1"/>
  <c r="H23" i="1"/>
  <c r="G23" i="1"/>
  <c r="F23" i="1"/>
  <c r="E23" i="1"/>
  <c r="D23" i="1"/>
  <c r="C23" i="1"/>
  <c r="B23" i="1"/>
  <c r="H10" i="1"/>
  <c r="G10" i="1"/>
  <c r="F10" i="1"/>
  <c r="E10" i="1"/>
  <c r="D10" i="1"/>
  <c r="C10" i="1"/>
  <c r="B10" i="1"/>
  <c r="H50" i="3"/>
  <c r="H47" i="3"/>
  <c r="H45" i="3"/>
  <c r="H43" i="3"/>
  <c r="H40" i="3"/>
  <c r="H41" i="3" s="1"/>
  <c r="I45" i="3"/>
  <c r="I43" i="3"/>
  <c r="I40" i="3"/>
  <c r="I41" i="3" s="1"/>
  <c r="H155" i="1"/>
  <c r="G155" i="1"/>
  <c r="F155" i="1"/>
  <c r="E155" i="1"/>
  <c r="D155" i="1"/>
  <c r="C155" i="1"/>
  <c r="B155" i="1"/>
  <c r="M33" i="11" l="1"/>
  <c r="M34" i="11"/>
  <c r="M19" i="11"/>
  <c r="M13" i="11"/>
  <c r="M14" i="11"/>
  <c r="M15" i="11"/>
  <c r="M16" i="11"/>
  <c r="M17" i="11"/>
  <c r="M18" i="11"/>
  <c r="M12" i="11"/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H4" i="1"/>
  <c r="G4" i="1"/>
  <c r="F4" i="1"/>
  <c r="E4" i="1"/>
  <c r="D4" i="1"/>
  <c r="C4" i="1"/>
  <c r="B4" i="1"/>
  <c r="M21" i="11" l="1"/>
  <c r="M22" i="11"/>
  <c r="M23" i="11"/>
  <c r="K27" i="3" l="1"/>
  <c r="J31" i="3" l="1"/>
  <c r="J29" i="3"/>
  <c r="J27" i="3"/>
  <c r="B46" i="7" l="1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D58" i="3" l="1"/>
  <c r="H56" i="3"/>
  <c r="I56" i="3" s="1"/>
  <c r="B128" i="1" l="1"/>
  <c r="J150" i="1"/>
  <c r="K150" i="1"/>
  <c r="L150" i="1"/>
  <c r="M150" i="1"/>
  <c r="N150" i="1"/>
  <c r="O150" i="1"/>
  <c r="P150" i="1"/>
  <c r="Q150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I150" i="1"/>
  <c r="H150" i="1"/>
  <c r="G150" i="1"/>
  <c r="F150" i="1"/>
  <c r="E150" i="1"/>
  <c r="D150" i="1"/>
  <c r="C150" i="1"/>
  <c r="B150" i="1"/>
  <c r="G147" i="1"/>
  <c r="F147" i="1"/>
  <c r="E147" i="1"/>
  <c r="D147" i="1"/>
  <c r="C147" i="1"/>
  <c r="B147" i="1"/>
  <c r="D144" i="1"/>
  <c r="C144" i="1"/>
  <c r="B144" i="1"/>
  <c r="E137" i="1"/>
  <c r="D137" i="1"/>
  <c r="C137" i="1"/>
  <c r="B137" i="1"/>
  <c r="E134" i="1"/>
  <c r="D134" i="1"/>
  <c r="C134" i="1"/>
  <c r="B134" i="1"/>
  <c r="E131" i="1"/>
  <c r="D131" i="1"/>
  <c r="C131" i="1"/>
  <c r="B131" i="1"/>
  <c r="E128" i="1"/>
  <c r="D128" i="1"/>
  <c r="C128" i="1"/>
  <c r="B125" i="1"/>
  <c r="C122" i="1"/>
  <c r="D122" i="1"/>
  <c r="E122" i="1"/>
  <c r="F122" i="1"/>
  <c r="G122" i="1"/>
  <c r="H122" i="1"/>
  <c r="I122" i="1"/>
  <c r="B122" i="1"/>
  <c r="C59" i="1"/>
  <c r="D59" i="1"/>
  <c r="E59" i="1"/>
  <c r="F59" i="1"/>
  <c r="G59" i="1"/>
  <c r="H59" i="1"/>
  <c r="I59" i="1"/>
  <c r="J59" i="1"/>
  <c r="B59" i="1"/>
  <c r="C64" i="1"/>
  <c r="D64" i="1"/>
  <c r="E64" i="1"/>
  <c r="F64" i="1"/>
  <c r="G64" i="1"/>
  <c r="H64" i="1"/>
  <c r="I64" i="1"/>
  <c r="J64" i="1"/>
  <c r="B64" i="1"/>
  <c r="E7" i="1"/>
  <c r="H7" i="1"/>
  <c r="G7" i="1"/>
  <c r="F7" i="1"/>
  <c r="D7" i="1"/>
  <c r="C7" i="1"/>
  <c r="B7" i="1"/>
  <c r="F1405" i="4"/>
  <c r="F1406" i="4"/>
  <c r="F1407" i="4"/>
  <c r="J13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ms new settings" description="Connection to the 'bms new settings' query in the workbook." type="5" refreshedVersion="6" background="1" saveData="1">
    <dbPr connection="Provider=Microsoft.Mashup.OleDb.1;Data Source=$Workbook$;Location=bms new settings;Extended Properties=&quot;&quot;" command="SELECT * FROM [bms new settings]"/>
  </connection>
</connections>
</file>

<file path=xl/sharedStrings.xml><?xml version="1.0" encoding="utf-8"?>
<sst xmlns="http://schemas.openxmlformats.org/spreadsheetml/2006/main" count="9238" uniqueCount="1998">
  <si>
    <t xml:space="preserve"> those wasted C- mosfets on the P- side where they actually matter.</t>
  </si>
  <si>
    <t>What's the point in doing that? Why they show powering the EV from C- is a mystery to me. I sure wouldn't do that! I'd prefer to have all</t>
  </si>
  <si>
    <t xml:space="preserve"> Never power your EV through C-. It can be done, but you double the mosfets in series and the related losses. </t>
  </si>
  <si>
    <t>through P-. For the super safety conscious types, C- might have a place in an EV, but more most people it's completely extraneous.</t>
  </si>
  <si>
    <t xml:space="preserve">Also, if you use regen, that happens through P-...that's just a form of charging. If that's safe through P- and it is, so is regular charging </t>
  </si>
  <si>
    <t xml:space="preserve">AT it's best, it's maybe 50% of discharge current so I never use C-. Charging and discharging for me always go through P-. </t>
  </si>
  <si>
    <t xml:space="preserve">If you care about having mosfets that control charge then run your charging port to C-. I'm never concerned with charge current. </t>
  </si>
  <si>
    <t xml:space="preserve">see those 2 solder holes at the middle, right hand edge of the board? That's P-. Connect your EV here. </t>
  </si>
  <si>
    <t xml:space="preserve"> I have a couple more of these BMS coming. If I remember, I'll take pictures of the poor soldering under the copper and under the mosfets.</t>
  </si>
  <si>
    <t>At least half of the solder pads for the mosfets were making no actual electrical contact with the mosfet except at the end of the tab.</t>
  </si>
  <si>
    <t xml:space="preserve">Even the mosfets were not soldered down very well. They had large gaps underneath most of them where solder never got into. </t>
  </si>
  <si>
    <t xml:space="preserve">If you only have a 25 or 35 watt soldering iron, you may not be able to get the HY3410's off the board. </t>
  </si>
  <si>
    <t xml:space="preserve">It takes a lot of heat, but I have a Hakko solder station and it can deliver the heat needed to make this happen. </t>
  </si>
  <si>
    <t xml:space="preserve">Before I put down the copper again, I tinned the entire copper strip on all sides and then made sure it actually soldered down. </t>
  </si>
  <si>
    <t xml:space="preserve">That strip of copper between the mosfets and after the shunts was soldered at either end, but nothing in the middle on BOTH of my BMS. </t>
  </si>
  <si>
    <t xml:space="preserve">I didn't take any pictures of it, but something I discovered when pulling up the copper reinforcing is that it is poorly soldered down. </t>
  </si>
  <si>
    <t>and I have very little use for adding a separate circuit for charging anyway.</t>
  </si>
  <si>
    <t xml:space="preserve"> I didn't swap out the charge side mosfets (top row) since I don't use them. I connect to P- not C- for everything </t>
  </si>
  <si>
    <t xml:space="preserve"> measuring 1 amp when actually 2 amps is flowing. It's not like the 7 IRF4110's in full saturation can't handle it.</t>
  </si>
  <si>
    <t>it will measure a lower voltage drop and therefore less current. Doubling the number of shunts will make the BMS "think" it is</t>
  </si>
  <si>
    <t xml:space="preserve">or at least both of mine let me change the default 50 amps to whatever I wanted. Adding a few more shunts will "fake out" the BMS since </t>
  </si>
  <si>
    <t>Worst case the BMS has 4 temp sensors, put one on top of the shunts and see if they heat up or not.The BMS can be set for more amperage...</t>
  </si>
  <si>
    <t xml:space="preserve">I haven't measured the voltage across the shunts to be sure, but I bet the existing shunts are enough for 100 amps like the BMS ought to handle now. </t>
  </si>
  <si>
    <t xml:space="preserve"> They are 1 watt each. I'll see if they are enough already. With there being 10 .005 ohm shunts in parallel, they see very little wattage absorption. </t>
  </si>
  <si>
    <t xml:space="preserve"> I snipped off the drain leg since these BMS use the tab for this connection. I've also ordered more .005 ohm shunts to solder down next to the existing ones.</t>
  </si>
  <si>
    <t>I upgraded both of my BMS with IRF4110's. It was easy to cut off the tops of the mosfets so they were "SMT" and then bend the legs too.</t>
  </si>
  <si>
    <t xml:space="preserve">I have loads of IRF4110's that I pull from controllers and replace with AOT290's or CSD19536KCS. </t>
  </si>
  <si>
    <t>anyone got an idea? when i measure voltage between pins i shows 3.3V. what could K stand for?</t>
  </si>
  <si>
    <t>i still want to install an on/off switch, and there is a "switch" check mark in the software. maybe it's correlated to the K1 connection on the board?</t>
  </si>
  <si>
    <t>if you DISABLE the SWITCH checkmark in the software it will be ALWAYS ON.</t>
  </si>
  <si>
    <t>YES!!! i works!</t>
  </si>
  <si>
    <t>..much better than the IRF4115 and the price is pretty close to the same.</t>
  </si>
  <si>
    <t>Hi...if you want 150 volts, the best mosfet in TO0220 is the AOT2500.</t>
  </si>
  <si>
    <t>That will eliminate the charge mosfets (C-) and use only the discharge mosfets.</t>
  </si>
  <si>
    <t xml:space="preserve">. Connect B- to the battery - and P- to your EV. </t>
  </si>
  <si>
    <t>datasheets and reality can be different. I never use the charge mosfets, just the discharge mosfets</t>
  </si>
  <si>
    <t xml:space="preserve"> The IRF4110 or AOT290 will work well for this BMS.</t>
  </si>
  <si>
    <t xml:space="preserve">The BMS can't handle more than that anyway if yours is 20S or less. </t>
  </si>
  <si>
    <t xml:space="preserve"> I wouldn't bother with mosfets that are rated higher than 100 volts.</t>
  </si>
  <si>
    <t>Ignore the charge side mosfets. You only care about the discharge side mosfets.</t>
  </si>
  <si>
    <t>AOT2500 destroys the IRF4115 by a good margin!</t>
  </si>
  <si>
    <t>150 volts:</t>
  </si>
  <si>
    <t>IXFP180N10T2</t>
  </si>
  <si>
    <t>120 volts:</t>
  </si>
  <si>
    <t>This is the second best by a close margin...AOT290</t>
  </si>
  <si>
    <t>This is the best 100 volt mosfet existing...CSD19536KCS</t>
  </si>
  <si>
    <t>100 volts:</t>
  </si>
  <si>
    <t>Best mosfets for anything...</t>
  </si>
  <si>
    <t>Still there are a lot of FETs (10 pieces !!) in parallel so it should work fine. I can swap them anytime it's needed.</t>
  </si>
  <si>
    <t>Replacing them with some 3077 will help a lot and boost max current as well.</t>
  </si>
  <si>
    <t>Mine got irfb 3607. Even if they are genuine (what i doubt) those have an internal resistance of 7-9mOhm which is quite high.</t>
  </si>
  <si>
    <t>The mosfets are HY3410's which are really low grade...100 mOhm, 17 amp...meh. I'll be replacing them with something better.</t>
  </si>
  <si>
    <t>Feb 17, 2018 3:22 pm</t>
  </si>
  <si>
    <t>ElectricGod wrote: ↑</t>
  </si>
  <si>
    <t>https://endless-sphere.com/forums/viewtopic.php?f=14&amp;t=88676&amp;hilit=smart+bms&amp;start=75</t>
  </si>
  <si>
    <t>http://www.martyncurrey.com/hm-10-bluetooth-4ble-modules/</t>
  </si>
  <si>
    <t>Bluetooth info</t>
  </si>
  <si>
    <t>Contact Now</t>
  </si>
  <si>
    <t>Visit Store Follow</t>
  </si>
  <si>
    <t>Open: 1 year(s)</t>
  </si>
  <si>
    <t>No feedback score</t>
  </si>
  <si>
    <t>China (Guangdong)</t>
  </si>
  <si>
    <t>SZXJR Store</t>
  </si>
  <si>
    <t>Sold By</t>
  </si>
  <si>
    <t>More Products</t>
  </si>
  <si>
    <t>Package Size: 10cm x 10cm x 5cm (3.94in x 3.94in x 1.97in)</t>
  </si>
  <si>
    <t>Package Weight: 0.2kg (0.44lb.)</t>
  </si>
  <si>
    <t>Packaging Details</t>
  </si>
  <si>
    <t>parameter table DEMO,   the parameter can set by APP.</t>
  </si>
  <si>
    <t>step 2:  plug the balance cable,  first low bit ( BC0), last high bit. </t>
  </si>
  <si>
    <t>step 1:  connect battery,  check carefuly</t>
  </si>
  <si>
    <t> then look at the amount of the total voltage of the battery, if the voltage between C- and B+ equal the total voltage, it’s should be work properly. </t>
  </si>
  <si>
    <t>after check the voltage is ok, then insert the cable(socket), After check, then connect C- line, </t>
  </si>
  <si>
    <t xml:space="preserve">Wiring sequence: First solder line B- to battery negative, connect balance cable to battery(B1 B2 ... B8), </t>
  </si>
  <si>
    <t>discharge(load) : B+ and C-</t>
  </si>
  <si>
    <t>charge:       B+ and C-</t>
  </si>
  <si>
    <t>wiring diagram</t>
  </si>
  <si>
    <t>5) If the picture is not the same as the parameters,please check according to the parameters table.</t>
  </si>
  <si>
    <t>not hand touch  when BMS in the working condition, so as to avoid damage from static electricity protection board.</t>
  </si>
  <si>
    <t xml:space="preserve">4) Although the BMS built-in electrostatic protection circuit, but please do </t>
  </si>
  <si>
    <t>3) When connecting the battery ,it may not discharge. In this case, connect the charger can be restored to normal working condition;</t>
  </si>
  <si>
    <t>2) special attention to the load current can not work long hours between maximum continuous operating current and over-current protection current;</t>
  </si>
  <si>
    <t xml:space="preserve">does not exceed the electrical parameters of the allowable power </t>
  </si>
  <si>
    <t>1) Please note that the input and output voltage, and load current conditions for power protection board consumption;</t>
  </si>
  <si>
    <t>Notice: </t>
  </si>
  <si>
    <t>7) over charge and over discharge can set by software( APP).</t>
  </si>
  <si>
    <t>6) with UART interface, Bluetooth interface, support PC or smart phone.</t>
  </si>
  <si>
    <t>5) low standby current consumption.</t>
  </si>
  <si>
    <t>4) MOS transistor can control the battery charge and discharge;</t>
  </si>
  <si>
    <t>3) Built-in three-stage over-current detection circuit (over-current 1, over-current 2, or load short circuit);</t>
  </si>
  <si>
    <t>2) terminal of the charger using high voltage device;</t>
  </si>
  <si>
    <t>1) high-accuracy voltage detection circuit;</t>
  </si>
  <si>
    <t>Features:</t>
  </si>
  <si>
    <t>Bluetooth module can connect to smart phone,  right now only support android 4.3 above.</t>
  </si>
  <si>
    <t>UART to USB module connect to PC by USB, so you can monitor the board, and set the parameter.</t>
  </si>
  <si>
    <t>USB to serial module   or  Bluetooth  should use together with the board.</t>
  </si>
  <si>
    <t>Note: this BMS with balance function. your battery need match, battery should have good consistency, if not sure, please use new brand battery. </t>
  </si>
  <si>
    <t>8S 60A  Li-ion BMS/PCM/PCB battery protection board for 8 Packs 18650 Battery Cell with balance function, with temperature switch, with APP,</t>
  </si>
  <si>
    <t>Product Description</t>
  </si>
  <si>
    <t>Package: No</t>
  </si>
  <si>
    <t>Display screen: No</t>
  </si>
  <si>
    <t>balance current: 50mA </t>
  </si>
  <si>
    <t>Model Number: BMS-LH8S6060LI108</t>
  </si>
  <si>
    <t>balance voltage:  3.3~4.2V </t>
  </si>
  <si>
    <t>Intelligent Charge: No</t>
  </si>
  <si>
    <t>over discharge:  2.0~3.3V </t>
  </si>
  <si>
    <t>Battery Number: 8</t>
  </si>
  <si>
    <t>over charge:   3.6~4.3V     </t>
  </si>
  <si>
    <t>Type: Electric</t>
  </si>
  <si>
    <t>continuous work current: 60A</t>
  </si>
  <si>
    <t>Use: Standard Battery</t>
  </si>
  <si>
    <t>charge voltage: 4.2V * 8 = 33.6V</t>
  </si>
  <si>
    <t>Quick charge: No</t>
  </si>
  <si>
    <t>60A version Parameter:</t>
  </si>
  <si>
    <t>Brand Name: RJXZS</t>
  </si>
  <si>
    <t>Seller Guarantees</t>
  </si>
  <si>
    <t>￡31.23</t>
  </si>
  <si>
    <t>Total Price:</t>
  </si>
  <si>
    <r>
      <t>Full or Partial Refund</t>
    </r>
    <r>
      <rPr>
        <sz val="10"/>
        <rFont val="Arial"/>
        <family val="2"/>
      </rPr>
      <t xml:space="preserve"> , if the item is not as described</t>
    </r>
  </si>
  <si>
    <t>Estimated Delivery Time:20-40days</t>
  </si>
  <si>
    <r>
      <t>Full Refund</t>
    </r>
    <r>
      <rPr>
        <sz val="10"/>
        <rFont val="Arial"/>
        <family val="2"/>
      </rPr>
      <t xml:space="preserve"> if you don't receive your order</t>
    </r>
  </si>
  <si>
    <t>￡1.11 to United Kingdom via ePacket</t>
  </si>
  <si>
    <t>Shipping:</t>
  </si>
  <si>
    <t xml:space="preserve">On-time Delivery60 days </t>
  </si>
  <si>
    <t>Seller Guarantees:</t>
  </si>
  <si>
    <t>https://endless-sphere.com/forums/viewtopic.php?f=14&amp;t=86433#p1288057</t>
  </si>
  <si>
    <t>wire up the generic 10S to 15S</t>
  </si>
  <si>
    <r>
      <t xml:space="preserve">According to the seller, it draws 200uA during sleep mode and </t>
    </r>
    <r>
      <rPr>
        <b/>
        <sz val="10"/>
        <rFont val="Arial"/>
        <family val="2"/>
      </rPr>
      <t>20mA when active/communicating via bluetooth.</t>
    </r>
  </si>
  <si>
    <t xml:space="preserve">The BMS is always "on" - the balance wires power it, so it does draw some small current. </t>
  </si>
  <si>
    <t>https://endless-sphere.com/forums/viewtopic.php?f=14&amp;t=88676</t>
  </si>
  <si>
    <t>https://github.com/simat/BatteryMonitor/issues/12#issuecomment-357376998</t>
  </si>
  <si>
    <t>https://www.facebook.com/groups/diypowerwalls/</t>
  </si>
  <si>
    <t>https://secondlifestorage.com/f-BMS-Battery-Management-Systems</t>
  </si>
  <si>
    <t>http://www.ti.com/lit/ds/symlink/bq76940.pdf</t>
  </si>
  <si>
    <t>Li-ion battery monitor chip</t>
  </si>
  <si>
    <t xml:space="preserve">Bluetooth module </t>
  </si>
  <si>
    <t>https://www.aliexpress.com/item/8S-60A-Li-ion-LiPo-BMS-PCM-PCB-battery-protection-board-for-8-Packs-18650-Battery/32844170262.html</t>
  </si>
  <si>
    <t xml:space="preserve">￡30.12 / piece </t>
  </si>
  <si>
    <t>Price:</t>
  </si>
  <si>
    <t>Serial.write(data, 6);</t>
  </si>
  <si>
    <t>uint8_t data[6] = {1, 20, 1, 1, 0, 0};</t>
  </si>
  <si>
    <t>Or as an array:</t>
  </si>
  <si>
    <t>Serial.write(0);</t>
  </si>
  <si>
    <t>Serial.write(1);</t>
  </si>
  <si>
    <t>Serial.write(20);</t>
  </si>
  <si>
    <t>DD 5A E1 02 00 00 FF 1D 77</t>
  </si>
  <si>
    <t xml:space="preserve"> </t>
  </si>
  <si>
    <t>FB</t>
  </si>
  <si>
    <t>FF</t>
  </si>
  <si>
    <t>A5</t>
  </si>
  <si>
    <t>DD</t>
  </si>
  <si>
    <t>DD A5 05 00 FF FB 77</t>
  </si>
  <si>
    <t>Here and beyond=error during read op.</t>
  </si>
  <si>
    <t>u12</t>
  </si>
  <si>
    <t>u7</t>
  </si>
  <si>
    <t>u6</t>
  </si>
  <si>
    <t>u5</t>
  </si>
  <si>
    <t>u4</t>
  </si>
  <si>
    <t>u3</t>
  </si>
  <si>
    <t>u2</t>
  </si>
  <si>
    <t>Cellv8</t>
  </si>
  <si>
    <t>Cellv7</t>
  </si>
  <si>
    <t>Cellv6</t>
  </si>
  <si>
    <t>Cellv5</t>
  </si>
  <si>
    <t>Cellv4</t>
  </si>
  <si>
    <t>Cellv3</t>
  </si>
  <si>
    <t>Cellv2</t>
  </si>
  <si>
    <t>Cellv1</t>
  </si>
  <si>
    <t>PackVol</t>
  </si>
  <si>
    <t>DSGOC</t>
  </si>
  <si>
    <t>CHGOC</t>
  </si>
  <si>
    <t>DSGUTR</t>
  </si>
  <si>
    <t>DSGOTR</t>
  </si>
  <si>
    <t>CHGUTR</t>
  </si>
  <si>
    <t>CHGOTR</t>
  </si>
  <si>
    <t>DSGUT</t>
  </si>
  <si>
    <t>DSGOT</t>
  </si>
  <si>
    <t>CHGUT</t>
  </si>
  <si>
    <t>CHGOT</t>
  </si>
  <si>
    <t>PUVPR</t>
  </si>
  <si>
    <t>PUVP</t>
  </si>
  <si>
    <t>POVPR</t>
  </si>
  <si>
    <t>POVP</t>
  </si>
  <si>
    <t>CUVPR</t>
  </si>
  <si>
    <t>CUVP</t>
  </si>
  <si>
    <t>COVPR</t>
  </si>
  <si>
    <t>COVP</t>
  </si>
  <si>
    <t xml:space="preserve">  BarCode                </t>
  </si>
  <si>
    <t>00 00 00 00 40 00 00 00 00 80 00 00 00 20 00 00</t>
  </si>
  <si>
    <t xml:space="preserve">00 00 00 00 11 13 </t>
  </si>
  <si>
    <t xml:space="preserve">00 00 08 </t>
  </si>
  <si>
    <t xml:space="preserve">80 25 00 00 </t>
  </si>
  <si>
    <t xml:space="preserve">0c 00 00 00 </t>
  </si>
  <si>
    <t xml:space="preserve">0d 00 00 00 </t>
  </si>
  <si>
    <t xml:space="preserve">04 00 00 00 </t>
  </si>
  <si>
    <t xml:space="preserve">16 00 00 00 02 00 00 00 e8 03 00 00 02 00 00 00 14 00 00 00 </t>
  </si>
  <si>
    <t xml:space="preserve">00 10 00 00 00 10 00 00 </t>
  </si>
  <si>
    <t>handshaking ??</t>
  </si>
  <si>
    <t xml:space="preserve">DD A5 00 0A 30 31 32 33 34 35 36 37 38 39 FD E9 77  --Represents its hardware version number:0123456789ýéw
</t>
  </si>
  <si>
    <t>BMS response：</t>
  </si>
  <si>
    <t>Host sent：</t>
  </si>
  <si>
    <t>DD A5 04 00 FF FC 77</t>
  </si>
  <si>
    <t xml:space="preserve"> DD A5 00 1B 17 00 00 00 02 D0 03 E8 00 00 20 78 00 00 00 00 00 00 10 48 03 0F 02 0B 76 0B 82 FB FF 77</t>
  </si>
  <si>
    <t>DD A5 03 00 FF FD 77</t>
  </si>
  <si>
    <t>communication date</t>
  </si>
  <si>
    <t>BYTE(N-1)</t>
  </si>
  <si>
    <t>。。。</t>
  </si>
  <si>
    <t>For example, the hardware version is LH-XXXX, then the length is 7, byte0 = 'L'</t>
  </si>
  <si>
    <t>The first character of 
the ASCII code</t>
  </si>
  <si>
    <t>BYTE0</t>
  </si>
  <si>
    <t>Device Type Name Length</t>
  </si>
  <si>
    <t>Data length N</t>
  </si>
  <si>
    <t>0x77</t>
  </si>
  <si>
    <t>checksum</t>
  </si>
  <si>
    <t>Data content, if length is 0, here skipped</t>
  </si>
  <si>
    <t>data length, excluding itself，(response write command, the lenth is 0)</t>
  </si>
  <si>
    <t>status，0 is correct，</t>
  </si>
  <si>
    <t>0xa5</t>
  </si>
  <si>
    <t>0xdd</t>
  </si>
  <si>
    <t>--</t>
  </si>
  <si>
    <t>0x05</t>
  </si>
  <si>
    <t>Read 0x05 register contents, read the hardware version number of the BMS, the longest support 31 characters, through the host computer equipment model to write product model</t>
  </si>
  <si>
    <t>2Byte,Unit is mV</t>
  </si>
  <si>
    <t>Nth cell voltage</t>
  </si>
  <si>
    <t>。。。。。</t>
  </si>
  <si>
    <t>。。。。</t>
  </si>
  <si>
    <t>2Byte,Unit is mV，high bit first</t>
  </si>
  <si>
    <t>first cell voltage</t>
  </si>
  <si>
    <t>The data length is the number of battery strings multiplied by 2</t>
  </si>
  <si>
    <t>Data length</t>
  </si>
  <si>
    <t>if error return 0x80</t>
  </si>
  <si>
    <t>0x04</t>
  </si>
  <si>
    <t>Read 0x04 Reg, read the single voltage</t>
  </si>
  <si>
    <t>, 0 degrees = 2731, 25 degrees = 2731+25*10 = 2981</t>
  </si>
  <si>
    <t>Using absolute temperature transmission, 2731+ (actual temperature *10)</t>
  </si>
  <si>
    <t>2*N，Unit 0.1K，high bit first</t>
  </si>
  <si>
    <t>NTC content</t>
  </si>
  <si>
    <t>NTC quantity</t>
  </si>
  <si>
    <t>Battery serail number, eg: 8S.</t>
  </si>
  <si>
    <t>Battery serail number</t>
  </si>
  <si>
    <t>1BYTE</t>
  </si>
  <si>
    <t>MOSFET control status</t>
  </si>
  <si>
    <t>Indicates the percentage of remaining capacity</t>
  </si>
  <si>
    <t>RSOC</t>
  </si>
  <si>
    <t>0x10 represents version 1.0</t>
  </si>
  <si>
    <t>Software version</t>
  </si>
  <si>
    <t>Reserved</t>
  </si>
  <si>
    <t>bit13~bit15</t>
  </si>
  <si>
    <t>Software lock MOS</t>
  </si>
  <si>
    <t>bit12</t>
  </si>
  <si>
    <t>Front detection IC error</t>
  </si>
  <si>
    <t>bit11</t>
  </si>
  <si>
    <t>short protect</t>
  </si>
  <si>
    <t>bit10</t>
  </si>
  <si>
    <t>(discharge)  over current protect</t>
  </si>
  <si>
    <t>bit9</t>
  </si>
  <si>
    <t>(charge)  over current protect</t>
  </si>
  <si>
    <t>bit8</t>
  </si>
  <si>
    <t>(discharge) under temperature protection</t>
  </si>
  <si>
    <t>bit7</t>
  </si>
  <si>
    <t>(discharge) over temperature protection</t>
  </si>
  <si>
    <t>bit6</t>
  </si>
  <si>
    <t>(Charge) under temperature protection</t>
  </si>
  <si>
    <t>bit5</t>
  </si>
  <si>
    <t>(Charge) over temperature protection</t>
  </si>
  <si>
    <t>bit4</t>
  </si>
  <si>
    <t>Whole group undervoltage protection</t>
  </si>
  <si>
    <t>bit3</t>
  </si>
  <si>
    <t>Whole group overvoltage protection</t>
  </si>
  <si>
    <t>bit2</t>
  </si>
  <si>
    <t>Single undervoltage protection</t>
  </si>
  <si>
    <t>bit1</t>
  </si>
  <si>
    <t>Single overvoltage protection</t>
  </si>
  <si>
    <t>bit0</t>
  </si>
  <si>
    <t>Each bit represents a protection state, 0 is unprotected, 1 protection, see details</t>
  </si>
  <si>
    <t>Protection state</t>
  </si>
  <si>
    <t>17S to 32S,  
the maximum is 32S</t>
  </si>
  <si>
    <t>0 is off, and 1 is on</t>
  </si>
  <si>
    <t>Balanced state  high</t>
  </si>
  <si>
    <t>1S to 16S</t>
  </si>
  <si>
    <t>Each bit indicates that each cell is balanced,</t>
  </si>
  <si>
    <t>Balanced state  low</t>
  </si>
  <si>
    <t>eg: 0x2068,the date is the lowest 5 bit：0x2028&amp;0x1f = 8; month is （0x2068&gt;&gt;5）&amp;0x0f= 0x03  mean March ;year is  2000+ (0x2068&gt;&gt;9) = 2000 + 0x10 =2016;</t>
  </si>
  <si>
    <t>2BYTE</t>
  </si>
  <si>
    <t>Date of manufacture</t>
  </si>
  <si>
    <t>Cycle times</t>
  </si>
  <si>
    <t>2BYTE，Unit 10mAh,  high byte first</t>
  </si>
  <si>
    <t>Nominal capacity</t>
  </si>
  <si>
    <t>Residual capacity</t>
  </si>
  <si>
    <t>2BYTE，Unit 10mA,  high byte first</t>
  </si>
  <si>
    <t>current</t>
  </si>
  <si>
    <t>2BYTE,  Unit 10mV，high byte first</t>
  </si>
  <si>
    <t>total voltage</t>
  </si>
  <si>
    <t>Explain</t>
  </si>
  <si>
    <t>byte size</t>
  </si>
  <si>
    <t>Data content</t>
  </si>
  <si>
    <t>0x03</t>
  </si>
  <si>
    <t>The host computer sends read basic information command (0x03)</t>
  </si>
  <si>
    <t>read 05: Read the BMS hardware version number</t>
  </si>
  <si>
    <t>read 04: Read the battery voltage</t>
  </si>
  <si>
    <t>read 03: Read basic information and status</t>
  </si>
  <si>
    <t>0x5A --write</t>
  </si>
  <si>
    <t>(data + length + command code) checksum, then Complement, then add 1, high bit first, low bit last</t>
  </si>
  <si>
    <t>data length, excluding itself</t>
  </si>
  <si>
    <t>register address</t>
  </si>
  <si>
    <t>0xA5 --read</t>
  </si>
  <si>
    <t>end</t>
  </si>
  <si>
    <t>data</t>
  </si>
  <si>
    <t>length</t>
  </si>
  <si>
    <t>Command code</t>
  </si>
  <si>
    <t>status</t>
  </si>
  <si>
    <t>start</t>
  </si>
  <si>
    <t>Host sent</t>
  </si>
  <si>
    <t>None</t>
  </si>
  <si>
    <t>Parity</t>
  </si>
  <si>
    <t>#Stop bits</t>
  </si>
  <si>
    <t>#Data bits</t>
  </si>
  <si>
    <t>#Start bits</t>
  </si>
  <si>
    <t>9600 baud</t>
  </si>
  <si>
    <t>Baud Rate</t>
  </si>
  <si>
    <t>Asynchronous serial interface</t>
  </si>
  <si>
    <t>Protocol</t>
  </si>
  <si>
    <t>.%...</t>
  </si>
  <si>
    <t xml:space="preserve">80 25 00 00 00 </t>
  </si>
  <si>
    <t>0x00000000</t>
  </si>
  <si>
    <t>DOWN</t>
  </si>
  <si>
    <t>IRP_MJ_WRITE</t>
  </si>
  <si>
    <t>.w</t>
  </si>
  <si>
    <t xml:space="preserve">00 77 </t>
  </si>
  <si>
    <t>UP</t>
  </si>
  <si>
    <t>IRP_MJ_READ</t>
  </si>
  <si>
    <t>..</t>
  </si>
  <si>
    <t xml:space="preserve">00 00 </t>
  </si>
  <si>
    <t>...</t>
  </si>
  <si>
    <t xml:space="preserve">dd 01 00 </t>
  </si>
  <si>
    <t>.Z......w..</t>
  </si>
  <si>
    <t xml:space="preserve">dd 5a 01 02 00 00 ff fd 77 00 00 </t>
  </si>
  <si>
    <t>...w</t>
  </si>
  <si>
    <t xml:space="preserve">00 00 00 77 </t>
  </si>
  <si>
    <t xml:space="preserve">dd e1 00 </t>
  </si>
  <si>
    <t>.Z......w.</t>
  </si>
  <si>
    <t xml:space="preserve">dd 5a e1 02 00 00 ff 1d 77 00 </t>
  </si>
  <si>
    <t>.Z..Vx.0w.</t>
  </si>
  <si>
    <t xml:space="preserve">dd 5a 00 02 56 78 ff 30 77 00 </t>
  </si>
  <si>
    <t>....@........ ...</t>
  </si>
  <si>
    <t xml:space="preserve">00 00 00 00 40 00 00 00 00 80 00 00 00 20 00 00 00 </t>
  </si>
  <si>
    <t>.......</t>
  </si>
  <si>
    <t xml:space="preserve">00 00 00 00 11 13 00 </t>
  </si>
  <si>
    <t>....</t>
  </si>
  <si>
    <t xml:space="preserve">00 00 08 00 </t>
  </si>
  <si>
    <t>.....</t>
  </si>
  <si>
    <t xml:space="preserve">0c 00 00 00 00 </t>
  </si>
  <si>
    <t>......</t>
  </si>
  <si>
    <t xml:space="preserve">0d 00 00 00 00 00 </t>
  </si>
  <si>
    <t xml:space="preserve">04 00 00 00 00 00 </t>
  </si>
  <si>
    <t>....................…</t>
  </si>
  <si>
    <t>16 00 00 00 02 00 00 00 e8 03 00 00 02 00 00 00 14 00 00 00 …</t>
  </si>
  <si>
    <t>.........</t>
  </si>
  <si>
    <t xml:space="preserve">00 10 00 00 00 10 00 00 00 </t>
  </si>
  <si>
    <t xml:space="preserve">dd 5a 01 02 00 00 ff fd 77 </t>
  </si>
  <si>
    <t xml:space="preserve">dd 5a e1 02 00 03 ff 1a 77 </t>
  </si>
  <si>
    <t xml:space="preserve">dd 5a 00 02 56 78 ff 30 77 </t>
  </si>
  <si>
    <t xml:space="preserve">00 00 00 00 40 00 00 00 00 80 00 00 00 20 00 00 </t>
  </si>
  <si>
    <t>IRP_MJ_DEVICECONTROL: IOCTL_SERIAL_SET_TIMEOUTS</t>
  </si>
  <si>
    <t>....................</t>
  </si>
  <si>
    <t xml:space="preserve">ff ff ff ff 00 00 00 00 00 00 00 00 00 00 00 00 00 00 00 00 </t>
  </si>
  <si>
    <t>IRP_MJ_DEVICECONTROL: IOCTL_SERIAL_SET_RTS</t>
  </si>
  <si>
    <t>IRP_MJ_DEVICECONTROL: IOCTL_SERIAL_SET_DTR</t>
  </si>
  <si>
    <t>IRP_MJ_DEVICECONTROL: IOCTL_SERIAL_SET_HANDFLOW</t>
  </si>
  <si>
    <t>....@........ ..</t>
  </si>
  <si>
    <t>IRP_MJ_DEVICECONTROL: IOCTL_SERIAL_SET_CHARS</t>
  </si>
  <si>
    <t>IRP_MJ_DEVICECONTROL: IOCTL_SERIAL_SET_LINE_CONTROL</t>
  </si>
  <si>
    <t>IRP_MJ_DEVICECONTROL: IOCTL_SERIAL_CLR_DTR</t>
  </si>
  <si>
    <t>IRP_MJ_DEVICECONTROL: IOCTL_SERIAL_SET_BAUD_RATE</t>
  </si>
  <si>
    <t>.%..</t>
  </si>
  <si>
    <t>IRP_MJ_CREATE</t>
  </si>
  <si>
    <t>IRP_MJ_CREATE - process 12292 (CoolTerm.exe)</t>
  </si>
  <si>
    <t>IRP_MJ_CLOSE</t>
  </si>
  <si>
    <t>......w</t>
  </si>
  <si>
    <t xml:space="preserve">dd 01 00 00 00 00 77 </t>
  </si>
  <si>
    <t>.Z......w</t>
  </si>
  <si>
    <t xml:space="preserve">dd e1 00 00 00 00 77 </t>
  </si>
  <si>
    <t xml:space="preserve">dd 00 00 00 00 00 77 </t>
  </si>
  <si>
    <t>.Z..Vx.0w</t>
  </si>
  <si>
    <t>IRP_MJ_DEVICECONTROL: IOCTL_SERIAL_PURGE</t>
  </si>
  <si>
    <t>IRP_MJ_DEVICECONTROL: IOCTL_SERIAL_SET_WAIT_MASK</t>
  </si>
  <si>
    <t>IRP_MJ_DEVICECONTROL: IOCTL_SERIAL_SET_QUEUE_SIZE</t>
  </si>
  <si>
    <t>........</t>
  </si>
  <si>
    <t>Start</t>
  </si>
  <si>
    <t>IRP_MJ_CREATE - process 4112 (JBDTools-en V1.6-20170622.exe)</t>
  </si>
  <si>
    <t>\.?.?.\.U.S.B.#.V.I.…</t>
  </si>
  <si>
    <t>5c 00 3f 00 3f 00 5c 00 55 00 53 00 42 00 23 00 56 00 49 00 …</t>
  </si>
  <si>
    <t>PnP Event: Connect</t>
  </si>
  <si>
    <t>lllllllllllllllllllllllllllllllllllllllllllllllllllllllllllllllllllllll aaaaaaaaaaaaaaaaaaaaaaaaaaa ttttttttttttttt eeeeeeeeeeeeeeeeee rrrrrrrrrrrrrrrrrrrrrrrrr</t>
  </si>
  <si>
    <t>IRP_MJ_CREATE - process 3288 (JBDTools-en V1.6-20170622.exe)</t>
  </si>
  <si>
    <t>0x00000102</t>
  </si>
  <si>
    <t>IRP_MJ_CREATE - process 3584 ()</t>
  </si>
  <si>
    <t>bbbbbbbbbbbbbbbbbbbbbbbbbbbbb</t>
  </si>
  <si>
    <t>IRP_MJ_CREATE - process 3584 (JBDTools-en V1.6-20170622.exe)</t>
  </si>
  <si>
    <t>221 5 0 18 76 72 45 83 49 48 83 48 48 53 45 80 56 83 45 52 48 65 251 183 119 ⸮_x0005_</t>
  </si>
  <si>
    <t>Ý...</t>
  </si>
  <si>
    <t xml:space="preserve"> DD 05 00 12</t>
  </si>
  <si>
    <t>015992: 2018-03-09 10:13:39.4250144 +0.0137479</t>
  </si>
  <si>
    <t>b7</t>
  </si>
  <si>
    <t>.d.düÐw</t>
  </si>
  <si>
    <t xml:space="preserve"> 00 64 00 64 FC D0 77</t>
  </si>
  <si>
    <t>fb</t>
  </si>
  <si>
    <t>Ý....d.d.d.d.d.d</t>
  </si>
  <si>
    <t xml:space="preserve"> DD 04 00 10 00 64 00 64 00 64 00 64 00 64 00 64</t>
  </si>
  <si>
    <t>015986: 2018-03-09 10:13:39.3611304 +0.0120528</t>
  </si>
  <si>
    <t>...........þ*w</t>
  </si>
  <si>
    <t xml:space="preserve"> 00 00 00 00 08 0A 19 00 01 08 00 FE 2A 77</t>
  </si>
  <si>
    <t>Ý....–.....H..#‡</t>
  </si>
  <si>
    <t xml:space="preserve"> DD 03 00 17 00 96 00 00 00 00 03 48 00 00 23 87</t>
  </si>
  <si>
    <t>015980: 2018-03-09 10:13:39.2987655 +0.0121665</t>
  </si>
  <si>
    <t>8S-40Aû·w</t>
  </si>
  <si>
    <t xml:space="preserve"> 38 53 2D 34 30 41 FB B7 77</t>
  </si>
  <si>
    <t>Ý...LH-S10S005-P</t>
  </si>
  <si>
    <t xml:space="preserve"> DD 05 00 12 4C 48 2D 53 31 30 53 30 30 35 2D 50</t>
  </si>
  <si>
    <t>015932: 2018-03-09 10:13:38.7835224 +0.3722903</t>
  </si>
  <si>
    <t>015926: 2018-03-09 10:13:38.3609786 +0.0122055</t>
  </si>
  <si>
    <t>015920: 2018-03-09 10:13:38.2987388 +0.0122642</t>
  </si>
  <si>
    <t>015872: 2018-03-09 10:13:37.5952870 +0.0122026</t>
  </si>
  <si>
    <t>015866: 2018-03-09 10:13:37.5327731 +0.0121616</t>
  </si>
  <si>
    <t>015860: 2018-03-09 10:13:37.4669625 +0.1804173</t>
  </si>
  <si>
    <t>015812: 2018-03-09 10:13:36.4233082 +0.0121878</t>
  </si>
  <si>
    <t>015806: 2018-03-09 10:13:36.3609133 +0.0123241</t>
  </si>
  <si>
    <t>015800: 2018-03-09 10:13:36.2983550 +0.0121747</t>
  </si>
  <si>
    <t>015752: 2018-03-09 10:13:35.4233402 +0.0120655</t>
  </si>
  <si>
    <t>015746: 2018-03-09 10:13:35.3609441 +0.0122096</t>
  </si>
  <si>
    <t>015740: 2018-03-09 10:13:35.2984292 +0.0121870</t>
  </si>
  <si>
    <t xml:space="preserve"> DD A5 05 00 FF FB 77</t>
  </si>
  <si>
    <t>015989: 2018-03-09 10:13:39.4111401 +0.0298042</t>
  </si>
  <si>
    <t>015692: 2018-03-09 10:13:34.4232540 +0.0121480</t>
  </si>
  <si>
    <t xml:space="preserve"> DD A5 04 00 FF FC 77</t>
  </si>
  <si>
    <t>015983: 2018-03-09 10:13:39.3486536 +0.0221363</t>
  </si>
  <si>
    <t xml:space="preserve"> DD A5 03 00 FF FD 77</t>
  </si>
  <si>
    <t>015686: 2018-03-09 10:13:34.3608008 +0.0122675</t>
  </si>
  <si>
    <t>015977: 2018-03-09 10:13:39.2863219 +0.1086298</t>
  </si>
  <si>
    <t>015680: 2018-03-09 10:13:34.2982934 +0.0121522</t>
  </si>
  <si>
    <t>015929: 2018-03-09 10:13:38.4110884 +0.0298173</t>
  </si>
  <si>
    <t>Ý.....w</t>
  </si>
  <si>
    <t xml:space="preserve"> DD 01 00 00 00 00 77</t>
  </si>
  <si>
    <t>015634: 2018-03-09 10:13:33.9372281 +0.0174168</t>
  </si>
  <si>
    <t>015923: 2018-03-09 10:13:38.3485920 +0.0221764</t>
  </si>
  <si>
    <t>Ýá....w</t>
  </si>
  <si>
    <t xml:space="preserve"> DD E1 00 00 00 00 77</t>
  </si>
  <si>
    <t>015630: 2018-03-09 10:13:33.9195112 +0.0243769</t>
  </si>
  <si>
    <t>015917: 2018-03-09 10:13:38.2862874 +0.1103126</t>
  </si>
  <si>
    <t xml:space="preserve"> DD 00 00 00 00 00 77</t>
  </si>
  <si>
    <t>015626: 2018-03-09 10:13:33.8949849 +0.0174932</t>
  </si>
  <si>
    <t>015869: 2018-03-09 10:13:37.5829165 +0.0298739</t>
  </si>
  <si>
    <t>015863: 2018-03-09 10:13:37.5204140 +0.0256413</t>
  </si>
  <si>
    <t>015578: 2018-03-09 10:13:33.6421323 +0.0123004</t>
  </si>
  <si>
    <t>015857: 2018-03-09 10:13:37.2861901 +0.1094898</t>
  </si>
  <si>
    <t>015572: 2018-03-09 10:13:33.5795091 +0.0122248</t>
  </si>
  <si>
    <t>015809: 2018-03-09 10:13:36.4109795 +0.0298653</t>
  </si>
  <si>
    <t>015566: 2018-03-09 10:13:33.5165423 +0.2303941</t>
  </si>
  <si>
    <t>015803: 2018-03-09 10:13:36.3484775 +0.0223379</t>
  </si>
  <si>
    <t>015518: 2018-03-09 10:13:32.4232413 +0.0122785</t>
  </si>
  <si>
    <t>015797: 2018-03-09 10:13:36.2860041 +0.1108774</t>
  </si>
  <si>
    <t>015512: 2018-03-09 10:13:32.3607425 +0.0122966</t>
  </si>
  <si>
    <t>015749: 2018-03-09 10:13:35.4109455 +0.0296629</t>
  </si>
  <si>
    <t>015743: 2018-03-09 10:13:35.3484459 +0.0222656</t>
  </si>
  <si>
    <t>015506: 2018-03-09 10:13:32.2981894 +0.0121767</t>
  </si>
  <si>
    <t>015737: 2018-03-09 10:13:35.2860098 +0.1110473</t>
  </si>
  <si>
    <t>015458: 2018-03-09 10:13:31.4242890 +0.0134523</t>
  </si>
  <si>
    <t>015689: 2018-03-09 10:13:34.4108777 +0.0298476</t>
  </si>
  <si>
    <t>015452: 2018-03-09 10:13:31.3608131 +0.0124497</t>
  </si>
  <si>
    <t>015683: 2018-03-09 10:13:34.3483724 +0.0223662</t>
  </si>
  <si>
    <t>015446: 2018-03-09 10:13:31.2981481 +0.0122219</t>
  </si>
  <si>
    <t>015677: 2018-03-09 10:13:34.2859413 +0.1089697</t>
  </si>
  <si>
    <t xml:space="preserve"> DD 5A 01 02 00 00 FF FD 77</t>
  </si>
  <si>
    <t>015398: 2018-03-09 10:13:30.4230431 +0.0121854</t>
  </si>
  <si>
    <t>015631: 2018-03-09 10:13:33.9195675 +0.0000563</t>
  </si>
  <si>
    <t xml:space="preserve"> DD 5A E1 02 00 00 FF 1D 77</t>
  </si>
  <si>
    <t>015627: 2018-03-09 10:13:33.8950099 +0.0000250</t>
  </si>
  <si>
    <t>015392: 2018-03-09 10:13:30.3606181 +0.0121114</t>
  </si>
  <si>
    <t xml:space="preserve"> DD 5A 00 02 56 78 FF 30 77</t>
  </si>
  <si>
    <t>015623: 2018-03-09 10:13:33.8773800 +0.0000102</t>
  </si>
  <si>
    <t>015386: 2018-03-09 10:13:30.2983311 +0.0123073</t>
  </si>
  <si>
    <t>015575: 2018-03-09 10:13:33.6296571 +0.0298345</t>
  </si>
  <si>
    <t>015338: 2018-03-09 10:13:29.6887691 +0.0122749</t>
  </si>
  <si>
    <t>015569: 2018-03-09 10:13:33.5670852 +0.0227759</t>
  </si>
  <si>
    <t>015332: 2018-03-09 10:13:29.6261713 +0.0122018</t>
  </si>
  <si>
    <t>015563: 2018-03-09 10:13:33.2859314 +0.1090796</t>
  </si>
  <si>
    <t>015326: 2018-03-09 10:13:29.5677186 +0.2819702</t>
  </si>
  <si>
    <t>015515: 2018-03-09 10:13:32.4107714 +0.0297976</t>
  </si>
  <si>
    <t>015509: 2018-03-09 10:13:32.3482669 +0.0223407</t>
  </si>
  <si>
    <t>015278: 2018-03-09 10:13:28.4232241 +0.0121587</t>
  </si>
  <si>
    <t>015503: 2018-03-09 10:13:32.2858357 +0.1104725</t>
  </si>
  <si>
    <t>015272: 2018-03-09 10:13:28.3605585 +0.0121796</t>
  </si>
  <si>
    <t>015455: 2018-03-09 10:13:31.4107119 +0.0297368</t>
  </si>
  <si>
    <t>015266: 2018-03-09 10:13:28.2981037 +0.0121570</t>
  </si>
  <si>
    <t>015449: 2018-03-09 10:13:31.3482562 +0.0223702</t>
  </si>
  <si>
    <t>015218: 2018-03-09 10:13:27.4229782 +0.0121480</t>
  </si>
  <si>
    <t>Ý¥..ÿûw</t>
  </si>
  <si>
    <t>015443: 2018-03-09 10:13:31.2857862 +0.1109157</t>
  </si>
  <si>
    <t>Ý¥..ÿüw</t>
  </si>
  <si>
    <t>015212: 2018-03-09 10:13:27.3604683 +0.0121879</t>
  </si>
  <si>
    <t>015395: 2018-03-09 10:13:30.4106643 +0.0297532</t>
  </si>
  <si>
    <t>Ý¥..ÿýw</t>
  </si>
  <si>
    <t>015389: 2018-03-09 10:13:30.3481741 +0.0222688</t>
  </si>
  <si>
    <t>015206: 2018-03-09 10:13:27.2980117 +0.0121197</t>
  </si>
  <si>
    <t>015383: 2018-03-09 10:13:30.2857270 +0.1106767</t>
  </si>
  <si>
    <t>015158: 2018-03-09 10:13:26.4228476 +0.0122884</t>
  </si>
  <si>
    <t>015335: 2018-03-09 10:13:29.6762499 +0.0298444</t>
  </si>
  <si>
    <t>015152: 2018-03-09 10:13:26.3610771 +0.0130101</t>
  </si>
  <si>
    <t>015329: 2018-03-09 10:13:29.6137589 +0.0183852</t>
  </si>
  <si>
    <t>015146: 2018-03-09 10:13:26.2978328 +0.0122412</t>
  </si>
  <si>
    <t>015323: 2018-03-09 10:13:29.2856404 +0.1091800</t>
  </si>
  <si>
    <t>015098: 2018-03-09 10:13:25.7509956 +0.0122543</t>
  </si>
  <si>
    <t>015275: 2018-03-09 10:13:28.4107468 +0.0298874</t>
  </si>
  <si>
    <t>015269: 2018-03-09 10:13:28.3480694 +0.0221830</t>
  </si>
  <si>
    <t>015092: 2018-03-09 10:13:25.6884689 +0.0122260</t>
  </si>
  <si>
    <t>015263: 2018-03-09 10:13:28.2856626 +0.1095194</t>
  </si>
  <si>
    <t>015086: 2018-03-09 10:13:25.6184763 +0.3326507</t>
  </si>
  <si>
    <t>015215: 2018-03-09 10:13:27.4105182 +0.0295817</t>
  </si>
  <si>
    <t>015040: 2018-03-09 10:13:24.9843099 +0.0174961</t>
  </si>
  <si>
    <t>015209: 2018-03-09 10:13:27.3480165 +0.0221966</t>
  </si>
  <si>
    <t>015036: 2018-03-09 10:13:24.9665995 +0.0243075</t>
  </si>
  <si>
    <t>015203: 2018-03-09 10:13:27.2856301 +0.1107862</t>
  </si>
  <si>
    <t>015032: 2018-03-09 10:13:24.9421241 +0.0175588</t>
  </si>
  <si>
    <t>015155: 2018-03-09 10:13:26.4104434 +0.0290200</t>
  </si>
  <si>
    <t>014984: 2018-03-09 10:13:24.4228550 +0.0122979</t>
  </si>
  <si>
    <t>015149: 2018-03-09 10:13:26.3479450 +0.0224224</t>
  </si>
  <si>
    <t>014978: 2018-03-09 10:13:24.3601320 +0.0120815</t>
  </si>
  <si>
    <t>015143: 2018-03-09 10:13:26.2854684 +0.1101681</t>
  </si>
  <si>
    <t>...........þ.w</t>
  </si>
  <si>
    <t xml:space="preserve"> 00 00 00 00 18 0A 19 00 00 08 00 FE 1B 77</t>
  </si>
  <si>
    <t>014972: 2018-03-09 10:13:24.3015152 +0.0158272</t>
  </si>
  <si>
    <t>015095: 2018-03-09 10:13:25.7385562 +0.0297217</t>
  </si>
  <si>
    <t>015089: 2018-03-09 10:13:25.6760672 +0.0298045</t>
  </si>
  <si>
    <t>014924: 2018-03-09 10:13:23.4226419 +0.0121657</t>
  </si>
  <si>
    <t>ÝZ....ÿýw</t>
  </si>
  <si>
    <t>015083: 2018-03-09 10:13:25.2854778 +0.1106721</t>
  </si>
  <si>
    <t>014918: 2018-03-09 10:13:23.3601066 +0.0120848</t>
  </si>
  <si>
    <t>ÝZá...ÿ.w</t>
  </si>
  <si>
    <t>015037: 2018-03-09 10:13:24.9666139 +0.0000144</t>
  </si>
  <si>
    <t>014912: 2018-03-09 10:13:23.2977322 +0.0122121</t>
  </si>
  <si>
    <t>ÝZ..Vxÿ0w</t>
  </si>
  <si>
    <t>015033: 2018-03-09 10:13:24.9421463 +0.0000222</t>
  </si>
  <si>
    <t>014864: 2018-03-09 10:13:22.4382401 +0.0122470</t>
  </si>
  <si>
    <t>015029: 2018-03-09 10:13:24.9243477 +0.0000263</t>
  </si>
  <si>
    <t>014858: 2018-03-09 10:13:22.3758422 +0.0122941</t>
  </si>
  <si>
    <t>014981: 2018-03-09 10:13:24.4104266 +0.0299905</t>
  </si>
  <si>
    <t>014975: 2018-03-09 10:13:24.3478375 +0.0187761</t>
  </si>
  <si>
    <t>014852: 2018-03-09 10:13:22.3133742 +0.0122646</t>
  </si>
  <si>
    <t>014969: 2018-03-09 10:13:24.2854298 +0.1101192</t>
  </si>
  <si>
    <t>014804: 2018-03-09 10:13:21.7975687 +0.0122018</t>
  </si>
  <si>
    <t>014921: 2018-03-09 10:13:23.4102907 +0.0298345</t>
  </si>
  <si>
    <t>014798: 2018-03-09 10:13:21.7352285 +0.0122187</t>
  </si>
  <si>
    <t>014915: 2018-03-09 10:13:23.3477882 +0.0223740</t>
  </si>
  <si>
    <t>014792: 2018-03-09 10:13:21.6678332 +0.3824170</t>
  </si>
  <si>
    <t>014909: 2018-03-09 10:13:23.2853325 +0.1101357</t>
  </si>
  <si>
    <t>014744: 2018-03-09 10:13:20.4850484 +0.0122782</t>
  </si>
  <si>
    <t>014861: 2018-03-09 10:13:22.4258593 +0.0297417</t>
  </si>
  <si>
    <t>014855: 2018-03-09 10:13:22.3634003 +0.0222984</t>
  </si>
  <si>
    <t>014738: 2018-03-09 10:13:20.4225258 +0.0122815</t>
  </si>
  <si>
    <t>014849: 2018-03-09 10:13:22.3009507 +0.1107255</t>
  </si>
  <si>
    <t>014732: 2018-03-09 10:13:20.3510905 +0.0657531</t>
  </si>
  <si>
    <t>014801: 2018-03-09 10:13:21.7852224 +0.0296493</t>
  </si>
  <si>
    <t>014684: 2018-03-09 10:13:19.4224601 +0.0122774</t>
  </si>
  <si>
    <t>014795: 2018-03-09 10:13:21.7227799 +0.0271989</t>
  </si>
  <si>
    <t>014678: 2018-03-09 10:13:19.3599600 +0.0121944</t>
  </si>
  <si>
    <t>014789: 2018-03-09 10:13:21.2852602 +0.1100153</t>
  </si>
  <si>
    <t>014672: 2018-03-09 10:13:19.2975424 +0.0122576</t>
  </si>
  <si>
    <t>014741: 2018-03-09 10:13:20.4726278 +0.0297881</t>
  </si>
  <si>
    <t>014735: 2018-03-09 10:13:20.4101224 +0.0312049</t>
  </si>
  <si>
    <t>014624: 2018-03-09 10:13:18.4226198 +0.0122630</t>
  </si>
  <si>
    <t>014729: 2018-03-09 10:13:20.2852114 +0.1100445</t>
  </si>
  <si>
    <t>014618: 2018-03-09 10:13:18.3599116 +0.0120183</t>
  </si>
  <si>
    <t>014681: 2018-03-09 10:13:19.4100703 +0.0298941</t>
  </si>
  <si>
    <t>014612: 2018-03-09 10:13:18.2975269 +0.0121570</t>
  </si>
  <si>
    <t>014675: 2018-03-09 10:13:19.3475698 +0.0222529</t>
  </si>
  <si>
    <t>014564: 2018-03-09 10:13:17.7818750 +0.0122864</t>
  </si>
  <si>
    <t>014669: 2018-03-09 10:13:19.2851567 +0.1077306</t>
  </si>
  <si>
    <t>014558: 2018-03-09 10:13:17.7182624 +0.3704865</t>
  </si>
  <si>
    <t>014621: 2018-03-09 10:13:18.4102381 +0.0300647</t>
  </si>
  <si>
    <t>014615: 2018-03-09 10:13:18.3475284 +0.0222303</t>
  </si>
  <si>
    <t>014552: 2018-03-09 10:13:17.2974550 +0.0122276</t>
  </si>
  <si>
    <t>014609: 2018-03-09 10:13:18.2851116 +0.1104882</t>
  </si>
  <si>
    <t>014504: 2018-03-09 10:13:16.5316958 +0.0121468</t>
  </si>
  <si>
    <t>014561: 2018-03-09 10:13:17.7693772 +0.0308638</t>
  </si>
  <si>
    <t>014498: 2018-03-09 10:13:16.4692581 +0.0122449</t>
  </si>
  <si>
    <t>014555: 2018-03-09 10:13:17.3474713 +0.0223037</t>
  </si>
  <si>
    <t>014492: 2018-03-09 10:13:16.4021737 +0.1170715</t>
  </si>
  <si>
    <t>014549: 2018-03-09 10:13:17.2850229 +0.1100908</t>
  </si>
  <si>
    <t>014444: 2018-03-09 10:13:15.4223135 +0.0121501</t>
  </si>
  <si>
    <t>014501: 2018-03-09 10:13:16.5193093 +0.0298136</t>
  </si>
  <si>
    <t>014495: 2018-03-09 10:13:16.4567993 +0.0269065</t>
  </si>
  <si>
    <t>014438: 2018-03-09 10:13:15.3597860 +0.0121341</t>
  </si>
  <si>
    <t>014489: 2018-03-09 10:13:16.2849298 +0.1106964</t>
  </si>
  <si>
    <t>014432: 2018-03-09 10:13:15.2973651 +0.0121406</t>
  </si>
  <si>
    <t>014441: 2018-03-09 10:13:15.4098777 +0.0297873</t>
  </si>
  <si>
    <t>014386: 2018-03-09 10:13:14.5769002 +0.0175001</t>
  </si>
  <si>
    <t>014435: 2018-03-09 10:13:15.3473744 +0.0222451</t>
  </si>
  <si>
    <t>014382: 2018-03-09 10:13:14.5592502 +0.0243288</t>
  </si>
  <si>
    <t>014429: 2018-03-09 10:13:15.2849777 +0.1096072</t>
  </si>
  <si>
    <t>014378: 2018-03-09 10:13:14.5346783 +0.0173929</t>
  </si>
  <si>
    <t>014383: 2018-03-09 10:13:14.5592843 +0.0000341</t>
  </si>
  <si>
    <t>014330: 2018-03-09 10:13:14.4222835 +0.0122006</t>
  </si>
  <si>
    <t xml:space="preserve"> DD 5A E1 02 00 03 FF 1A 77</t>
  </si>
  <si>
    <t>014379: 2018-03-09 10:13:14.5346980 +0.0000197</t>
  </si>
  <si>
    <t>014324: 2018-03-09 10:13:14.3597839 +0.0122938</t>
  </si>
  <si>
    <t>014375: 2018-03-09 10:13:14.5171589 +0.0000845</t>
  </si>
  <si>
    <t>014318: 2018-03-09 10:13:14.2972173 +0.0121837</t>
  </si>
  <si>
    <t>014327: 2018-03-09 10:13:14.4098863 +0.0297733</t>
  </si>
  <si>
    <t>014321: 2018-03-09 10:13:14.3473547 +0.0223542</t>
  </si>
  <si>
    <t>014270: 2018-03-09 10:13:13.7699848 +0.3599051</t>
  </si>
  <si>
    <t>014315: 2018-03-09 10:13:14.2848756 +0.1104317</t>
  </si>
  <si>
    <t>014264: 2018-03-09 10:13:13.3596698 +0.0121189</t>
  </si>
  <si>
    <t>014267: 2018-03-09 10:13:13.4098958 +0.0298801</t>
  </si>
  <si>
    <t>014258: 2018-03-09 10:13:13.2973253 +0.0121899</t>
  </si>
  <si>
    <t>014261: 2018-03-09 10:13:13.3472701 +0.0221826</t>
  </si>
  <si>
    <t>014210: 2018-03-09 10:13:12.5783510 +0.0122486</t>
  </si>
  <si>
    <t>014255: 2018-03-09 10:13:13.2848222 +0.1090325</t>
  </si>
  <si>
    <t>014204: 2018-03-09 10:13:12.5158784 +0.0122675</t>
  </si>
  <si>
    <t>014207: 2018-03-09 10:13:12.5659608 +0.0298206</t>
  </si>
  <si>
    <t>014201: 2018-03-09 10:13:12.5034537 +0.0224909</t>
  </si>
  <si>
    <t>014198: 2018-03-09 10:13:12.4531649 +0.1680561</t>
  </si>
  <si>
    <t>014195: 2018-03-09 10:13:12.2848083 +0.1091557</t>
  </si>
  <si>
    <t>014150: 2018-03-09 10:13:11.4221078 +0.0122691</t>
  </si>
  <si>
    <t>014147: 2018-03-09 10:13:11.4096519 +0.0296736</t>
  </si>
  <si>
    <t>014144: 2018-03-09 10:13:11.3595639 +0.0121091</t>
  </si>
  <si>
    <t>014141: 2018-03-09 10:13:11.3471630 +0.0222311</t>
  </si>
  <si>
    <t>014138: 2018-03-09 10:13:11.2972091 +0.0122182</t>
  </si>
  <si>
    <t>014135: 2018-03-09 10:13:11.2847306 +0.1092805</t>
  </si>
  <si>
    <t>014092: 2018-03-09 10:13:10.6552780 +0.0173425</t>
  </si>
  <si>
    <t>014089: 2018-03-09 10:13:10.6376670 +0.0000513</t>
  </si>
  <si>
    <t>014088: 2018-03-09 10:13:10.6376157 +0.0245076</t>
  </si>
  <si>
    <t>014085: 2018-03-09 10:13:10.6129460 +0.0000177</t>
  </si>
  <si>
    <t>014084: 2018-03-09 10:13:10.6129283 +0.0174093</t>
  </si>
  <si>
    <t>014081: 2018-03-09 10:13:10.5953450 +0.0000280</t>
  </si>
  <si>
    <t>014036: 2018-03-09 10:13:10.4220676 +0.0121579</t>
  </si>
  <si>
    <t>014030: 2018-03-09 10:13:10.3604227 +0.0131485</t>
  </si>
  <si>
    <t>014024: 2018-03-09 10:13:10.2970687 +0.0121418</t>
  </si>
  <si>
    <t>013976: 2018-03-09 10:13:09.4218956 +0.0122371</t>
  </si>
  <si>
    <t>013970: 2018-03-09 10:13:09.3594136 +0.0121119</t>
  </si>
  <si>
    <t>013964: 2018-03-09 10:13:09.2971402 +0.0121353</t>
  </si>
  <si>
    <t>013916: 2018-03-09 10:13:08.6250637 +0.0122314</t>
  </si>
  <si>
    <t>013910: 2018-03-09 10:13:08.5625566 +0.0121168</t>
  </si>
  <si>
    <t>013904: 2018-03-09 10:13:08.5030625 +0.2182033</t>
  </si>
  <si>
    <t>013856: 2018-03-09 10:13:07.4224901 +0.0127807</t>
  </si>
  <si>
    <t>013850: 2018-03-09 10:13:07.3593106 +0.0121324</t>
  </si>
  <si>
    <t>013844: 2018-03-09 10:13:07.2969624 +0.0122031</t>
  </si>
  <si>
    <t>013796: 2018-03-09 10:13:06.4217531 +0.0122404</t>
  </si>
  <si>
    <t>013790: 2018-03-09 10:13:06.3592609 +0.0122186</t>
  </si>
  <si>
    <t>013784: 2018-03-09 10:13:06.2968713 +0.0122733</t>
  </si>
  <si>
    <t>013736: 2018-03-09 10:13:05.4217150 +0.0121731</t>
  </si>
  <si>
    <t>013730: 2018-03-09 10:13:05.3594210 +0.0123266</t>
  </si>
  <si>
    <t>013724: 2018-03-09 10:13:05.2969751 +0.0123225</t>
  </si>
  <si>
    <t>011156: 2018-03-09 10:12:22.5132601 +0.0122773</t>
  </si>
  <si>
    <t>011150: 2018-03-09 10:12:22.4507022 +0.0121751</t>
  </si>
  <si>
    <t>011144: 2018-03-09 10:12:22.3944627 +0.1117026</t>
  </si>
  <si>
    <t>011096: 2018-03-09 10:12:21.4194657 +0.0123073</t>
  </si>
  <si>
    <t>011090: 2018-03-09 10:12:21.3568498 +0.0122067</t>
  </si>
  <si>
    <t>011084: 2018-03-09 10:12:21.2944524 +0.0122264</t>
  </si>
  <si>
    <t>011036: 2018-03-09 10:12:20.4193549 +0.0121998</t>
  </si>
  <si>
    <t>014033: 2018-03-09 10:13:10.4096006 +0.0288398</t>
  </si>
  <si>
    <t>011030: 2018-03-09 10:12:20.3569849 +0.0124059</t>
  </si>
  <si>
    <t>014027: 2018-03-09 10:13:10.3470948 +0.0221354</t>
  </si>
  <si>
    <t>011024: 2018-03-09 10:12:20.2944122 +0.0122950</t>
  </si>
  <si>
    <t>014021: 2018-03-09 10:13:10.2846719 +0.1093855</t>
  </si>
  <si>
    <t>013973: 2018-03-09 10:13:09.4095378 +0.0297733</t>
  </si>
  <si>
    <t>010976: 2018-03-09 10:12:19.7581545 +0.3511025</t>
  </si>
  <si>
    <t>013967: 2018-03-09 10:13:09.3470427 +0.0220455</t>
  </si>
  <si>
    <t>010970: 2018-03-09 10:12:19.3568321 +0.0121582</t>
  </si>
  <si>
    <t>013961: 2018-03-09 10:13:09.2846104 +0.1100256</t>
  </si>
  <si>
    <t>010964: 2018-03-09 10:12:19.2944598 +0.0120310</t>
  </si>
  <si>
    <t>013913: 2018-03-09 10:13:08.6126443 +0.0296703</t>
  </si>
  <si>
    <t>010916: 2018-03-09 10:12:18.5598357 +0.0121686</t>
  </si>
  <si>
    <t>013907: 2018-03-09 10:13:08.5502025 +0.0193360</t>
  </si>
  <si>
    <t>010910: 2018-03-09 10:12:18.4974029 +0.0121870</t>
  </si>
  <si>
    <t>013901: 2018-03-09 10:13:08.2846687 +0.1101726</t>
  </si>
  <si>
    <t>013853: 2018-03-09 10:13:07.4094500 +0.0297537</t>
  </si>
  <si>
    <t>010904: 2018-03-09 10:12:18.4397673 +0.1576591</t>
  </si>
  <si>
    <t>013847: 2018-03-09 10:13:07.3469409 +0.0222771</t>
  </si>
  <si>
    <t>010856: 2018-03-09 10:12:17.4192411 +0.0123640</t>
  </si>
  <si>
    <t>013841: 2018-03-09 10:13:07.2845557 +0.1092122</t>
  </si>
  <si>
    <t>010850: 2018-03-09 10:12:17.3582703 +0.0138267</t>
  </si>
  <si>
    <t>013793: 2018-03-09 10:13:06.4093764 +0.0298016</t>
  </si>
  <si>
    <t>010844: 2018-03-09 10:12:17.2943888 +0.0122096</t>
  </si>
  <si>
    <t>013787: 2018-03-09 10:13:06.3468748 +0.0223472</t>
  </si>
  <si>
    <t>010796: 2018-03-09 10:12:16.4191430 +0.0122330</t>
  </si>
  <si>
    <t>013781: 2018-03-09 10:13:06.2844388 +0.1118578</t>
  </si>
  <si>
    <t>013733: 2018-03-09 10:13:05.4093268 +0.0296621</t>
  </si>
  <si>
    <t>010790: 2018-03-09 10:12:16.3566343 +0.0123159</t>
  </si>
  <si>
    <t>013727: 2018-03-09 10:13:05.3468317 +0.0221863</t>
  </si>
  <si>
    <t>010784: 2018-03-09 10:12:16.2942410 +0.0123607</t>
  </si>
  <si>
    <t>005-P8S-40Aû·w</t>
  </si>
  <si>
    <t xml:space="preserve"> 30 30 35 2D 50 38 53 2D 34 30 41 FB B7 77</t>
  </si>
  <si>
    <t>013721: 2018-03-09 10:13:05.2844642 +0.1098335</t>
  </si>
  <si>
    <t>8S-40Aû·wLH-S10S</t>
  </si>
  <si>
    <t xml:space="preserve"> 38 53 2D 34 30 41 FB B7 77 4C 48 2D 53 31 30 53</t>
  </si>
  <si>
    <t>005276: 2018-03-09 10:10:44.4141948 +0.0121940</t>
  </si>
  <si>
    <t>011153: 2018-03-09 10:12:22.5008814 +0.0299031</t>
  </si>
  <si>
    <t>005270: 2018-03-09 10:10:44.3517942 +0.0122650</t>
  </si>
  <si>
    <t>011147: 2018-03-09 10:12:22.4382935 +0.0160296</t>
  </si>
  <si>
    <t>011141: 2018-03-09 10:12:22.2824530 +0.1098536</t>
  </si>
  <si>
    <t>005264: 2018-03-09 10:10:44.2894763 +0.0122055</t>
  </si>
  <si>
    <t>011093: 2018-03-09 10:12:21.4069753 +0.0297434</t>
  </si>
  <si>
    <t>005216: 2018-03-09 10:10:43.6641454 +0.0121977</t>
  </si>
  <si>
    <t>011087: 2018-03-09 10:12:21.3444740 +0.0220948</t>
  </si>
  <si>
    <t>005210: 2018-03-09 10:10:43.6017968 +0.0123110</t>
  </si>
  <si>
    <t>011081: 2018-03-09 10:12:21.2820823 +0.1101647</t>
  </si>
  <si>
    <t>005204: 2018-03-09 10:10:43.5388788 +0.2616334</t>
  </si>
  <si>
    <t>011033: 2018-03-09 10:12:20.4069203 +0.0296301</t>
  </si>
  <si>
    <t>005156: 2018-03-09 10:10:42.4141025 +0.0121833</t>
  </si>
  <si>
    <t>011027: 2018-03-09 10:12:20.3444214 +0.0222393</t>
  </si>
  <si>
    <t>011021: 2018-03-09 10:12:20.2820183 +0.1108664</t>
  </si>
  <si>
    <t>005150: 2018-03-09 10:10:42.3516957 +0.0122930</t>
  </si>
  <si>
    <t>010973: 2018-03-09 10:12:19.4068792 +0.0296506</t>
  </si>
  <si>
    <t>005144: 2018-03-09 10:10:42.2892281 +0.0121887</t>
  </si>
  <si>
    <t>010967: 2018-03-09 10:12:19.3443857 +0.0220902</t>
  </si>
  <si>
    <t>005096: 2018-03-09 10:10:41.4297047 +0.0123192</t>
  </si>
  <si>
    <t>010961: 2018-03-09 10:12:19.2820724 +0.1100978</t>
  </si>
  <si>
    <t>005090: 2018-03-09 10:10:41.3670811 +0.0121086</t>
  </si>
  <si>
    <t>010913: 2018-03-09 10:12:18.5474582 +0.0297356</t>
  </si>
  <si>
    <t>005084: 2018-03-09 10:10:41.3048356 +0.0122515</t>
  </si>
  <si>
    <t>010907: 2018-03-09 10:12:18.4849576 +0.0174335</t>
  </si>
  <si>
    <t>010901: 2018-03-09 10:12:18.2819320 +0.1107681</t>
  </si>
  <si>
    <t>005036: 2018-03-09 10:10:40.4303394 +0.0128270</t>
  </si>
  <si>
    <t>010853: 2018-03-09 10:12:17.4067614 +0.0282027</t>
  </si>
  <si>
    <t>005030: 2018-03-09 10:10:40.3671349 +0.0121201</t>
  </si>
  <si>
    <t>010847: 2018-03-09 10:12:17.3443077 +0.0220665</t>
  </si>
  <si>
    <t>005024: 2018-03-09 10:10:40.3049510 +0.0121497</t>
  </si>
  <si>
    <t>010841: 2018-03-09 10:12:17.2819029 +0.1096684</t>
  </si>
  <si>
    <t>004976: 2018-03-09 10:10:39.7108408 +0.0122971</t>
  </si>
  <si>
    <t>010793: 2018-03-09 10:12:16.4067117 +0.0297849</t>
  </si>
  <si>
    <t>004970: 2018-03-09 10:10:39.6484044 +0.0120885</t>
  </si>
  <si>
    <t>010787: 2018-03-09 10:12:16.3442051 +0.0222648</t>
  </si>
  <si>
    <t>010781: 2018-03-09 10:12:16.2817645 +0.1114857</t>
  </si>
  <si>
    <t>004964: 2018-03-09 10:10:39.5861215 +0.2935362</t>
  </si>
  <si>
    <t>005273: 2018-03-09 10:10:44.4018099 +0.0297253</t>
  </si>
  <si>
    <t>004916: 2018-03-09 10:10:38.4295417 +0.0122749</t>
  </si>
  <si>
    <t>005267: 2018-03-09 10:10:44.3393022 +0.0220259</t>
  </si>
  <si>
    <t>004910: 2018-03-09 10:10:38.3670750 +0.0121140</t>
  </si>
  <si>
    <t>005261: 2018-03-09 10:10:44.2770015 +0.1092759</t>
  </si>
  <si>
    <t>004904: 2018-03-09 10:10:38.3046915 +0.0121776</t>
  </si>
  <si>
    <t>005213: 2018-03-09 10:10:43.6517629 +0.0297014</t>
  </si>
  <si>
    <t>004856: 2018-03-09 10:10:37.4294560 +0.0122265</t>
  </si>
  <si>
    <t>005207: 2018-03-09 10:10:43.5893077 +0.0226355</t>
  </si>
  <si>
    <t>005201: 2018-03-09 10:10:43.2769453 +0.1093790</t>
  </si>
  <si>
    <t>004850: 2018-03-09 10:10:37.3671500 +0.0122088</t>
  </si>
  <si>
    <t>005153: 2018-03-09 10:10:42.4017008 +0.0297960</t>
  </si>
  <si>
    <t>004844: 2018-03-09 10:10:37.3046295 +0.0121661</t>
  </si>
  <si>
    <t>005147: 2018-03-09 10:10:42.3391983 +0.0221896</t>
  </si>
  <si>
    <t>004796: 2018-03-09 10:10:36.4293738 +0.0122531</t>
  </si>
  <si>
    <t>005141: 2018-03-09 10:10:42.2768243 +0.1106152</t>
  </si>
  <si>
    <t>004790: 2018-03-09 10:10:36.3668553 +0.0121550</t>
  </si>
  <si>
    <t>005093: 2018-03-09 10:10:41.4172681 +0.0298259</t>
  </si>
  <si>
    <t>004784: 2018-03-09 10:10:36.3045597 +0.0122926</t>
  </si>
  <si>
    <t>005087: 2018-03-09 10:10:41.3547640 +0.0220616</t>
  </si>
  <si>
    <t>005081: 2018-03-09 10:10:41.2923977 +0.1102477</t>
  </si>
  <si>
    <t>004736: 2018-03-09 10:10:35.7574673 +0.0122478</t>
  </si>
  <si>
    <t>005033: 2018-03-09 10:10:40.4172307 +0.0297750</t>
  </si>
  <si>
    <t>004730: 2018-03-09 10:10:35.6949664 +0.0122125</t>
  </si>
  <si>
    <t>005027: 2018-03-09 10:10:40.3547278 +0.0219084</t>
  </si>
  <si>
    <t>004724: 2018-03-09 10:10:35.6367909 +0.3445725</t>
  </si>
  <si>
    <t>005021: 2018-03-09 10:10:40.2924712 +0.1091548</t>
  </si>
  <si>
    <t>001556: 2018-03-09 10:09:42.4264607 +0.0122142</t>
  </si>
  <si>
    <t>004973: 2018-03-09 10:10:39.6984255 +0.0295885</t>
  </si>
  <si>
    <t>001550: 2018-03-09 10:09:42.3641639 +0.0121780</t>
  </si>
  <si>
    <t>004967: 2018-03-09 10:10:39.6359357 +0.0220849</t>
  </si>
  <si>
    <t>004961: 2018-03-09 10:10:39.2922852 +0.1091720</t>
  </si>
  <si>
    <t>001544: 2018-03-09 10:09:42.3017476 +0.0122166</t>
  </si>
  <si>
    <t>004913: 2018-03-09 10:10:38.4171104 +0.0297597</t>
  </si>
  <si>
    <t>001496: 2018-03-09 10:09:41.7389035 +0.0121472</t>
  </si>
  <si>
    <t>004907: 2018-03-09 10:10:38.3546191 +0.0222702</t>
  </si>
  <si>
    <t>001490: 2018-03-09 10:09:41.6802871 +0.3285603</t>
  </si>
  <si>
    <t>004901: 2018-03-09 10:10:38.2922044 +0.1104670</t>
  </si>
  <si>
    <t>001484: 2018-03-09 10:09:41.3014824 +0.0121566</t>
  </si>
  <si>
    <t>004853: 2018-03-09 10:10:37.4170616 +0.0295952</t>
  </si>
  <si>
    <t>001436: 2018-03-09 10:09:40.4890663 +0.0123902</t>
  </si>
  <si>
    <t>004847: 2018-03-09 10:10:37.3546929 +0.0222943</t>
  </si>
  <si>
    <t>004841: 2018-03-09 10:10:37.2921809 +0.1091465</t>
  </si>
  <si>
    <t>001430: 2018-03-09 10:09:40.4263880 +0.0121948</t>
  </si>
  <si>
    <t>004793: 2018-03-09 10:10:36.4169996 +0.0298789</t>
  </si>
  <si>
    <t>001424: 2018-03-09 10:09:40.3622520 +0.0729780</t>
  </si>
  <si>
    <t>004787: 2018-03-09 10:10:36.3544934 +0.0221699</t>
  </si>
  <si>
    <t>001376: 2018-03-09 10:09:39.4264377 +0.0123278</t>
  </si>
  <si>
    <t>004781: 2018-03-09 10:10:36.2921169 +0.1111566</t>
  </si>
  <si>
    <t>001370: 2018-03-09 10:09:39.3638202 +0.0122125</t>
  </si>
  <si>
    <t>004733: 2018-03-09 10:10:35.7450898 +0.0296806</t>
  </si>
  <si>
    <t>001364: 2018-03-09 10:09:39.3014392 +0.0122416</t>
  </si>
  <si>
    <t>004727: 2018-03-09 10:10:35.6825819 +0.0181418</t>
  </si>
  <si>
    <t>004721: 2018-03-09 10:10:35.2920689 +0.1091278</t>
  </si>
  <si>
    <t>001316: 2018-03-09 10:09:38.4263823 +0.0122724</t>
  </si>
  <si>
    <t>001553: 2018-03-09 10:09:42.4141148 +0.0296260</t>
  </si>
  <si>
    <t>001310: 2018-03-09 10:09:38.3638051 +0.0122351</t>
  </si>
  <si>
    <t>001547: 2018-03-09 10:09:42.3516361 +0.0221120</t>
  </si>
  <si>
    <t>001304: 2018-03-09 10:09:38.3013900 +0.0122441</t>
  </si>
  <si>
    <t>001541: 2018-03-09 10:09:42.2892855 +0.1082677</t>
  </si>
  <si>
    <t>001256: 2018-03-09 10:09:37.7856736 +0.0122757</t>
  </si>
  <si>
    <t>001493: 2018-03-09 10:09:41.7265826 +0.0259131</t>
  </si>
  <si>
    <t>5A</t>
  </si>
  <si>
    <t>E1</t>
  </si>
  <si>
    <t>1D</t>
  </si>
  <si>
    <t>FD</t>
  </si>
  <si>
    <t>1A</t>
  </si>
  <si>
    <t>SET_QUEUE_SIZE</t>
  </si>
  <si>
    <t>SET_TIMEOUTS</t>
  </si>
  <si>
    <t>SERIAL_PURGE</t>
  </si>
  <si>
    <t>SET_BAUD_RATE</t>
  </si>
  <si>
    <t>SET_RTS</t>
  </si>
  <si>
    <t>CLR_DTR</t>
  </si>
  <si>
    <t>LINE_CONTROL</t>
  </si>
  <si>
    <t>SET_CHARS</t>
  </si>
  <si>
    <t>SET_HANDFLOW</t>
  </si>
  <si>
    <t>e8</t>
  </si>
  <si>
    <t>0d</t>
  </si>
  <si>
    <t>0c</t>
  </si>
  <si>
    <t>SET_WAIT_MASK2</t>
  </si>
  <si>
    <t>SET_WAIT_MASK1</t>
  </si>
  <si>
    <t>1C</t>
  </si>
  <si>
    <t>1B</t>
  </si>
  <si>
    <t>CellOverVP</t>
  </si>
  <si>
    <t>CellOverVPR</t>
  </si>
  <si>
    <t>CellUnderVP</t>
  </si>
  <si>
    <t>CellUnderVPR</t>
  </si>
  <si>
    <t>PackOverVP</t>
  </si>
  <si>
    <t>PackOverVPR</t>
  </si>
  <si>
    <t>CHGOCmA</t>
  </si>
  <si>
    <t>DSGOCmA</t>
  </si>
  <si>
    <t>PackVoltage</t>
  </si>
  <si>
    <t>PackCurrent</t>
  </si>
  <si>
    <t>RemainCapacity</t>
  </si>
  <si>
    <t>un1</t>
  </si>
  <si>
    <t>un2</t>
  </si>
  <si>
    <t>un3</t>
  </si>
  <si>
    <t>un4</t>
  </si>
  <si>
    <t>un5</t>
  </si>
  <si>
    <t>un6</t>
  </si>
  <si>
    <t>un7</t>
  </si>
  <si>
    <t>un8</t>
  </si>
  <si>
    <t>Mosfet_control</t>
  </si>
  <si>
    <t>un12</t>
  </si>
  <si>
    <t>PackUnderVP</t>
  </si>
  <si>
    <t>PackUnderVPR</t>
  </si>
  <si>
    <t>HEX</t>
  </si>
  <si>
    <t>Name</t>
  </si>
  <si>
    <t>original value</t>
  </si>
  <si>
    <t>my value</t>
  </si>
  <si>
    <t>TempProbe2</t>
  </si>
  <si>
    <t>TempProbe1</t>
  </si>
  <si>
    <t>Suspect these are</t>
  </si>
  <si>
    <t xml:space="preserve">only used if more </t>
  </si>
  <si>
    <t>cells.</t>
  </si>
  <si>
    <t>Up to S16</t>
  </si>
  <si>
    <t xml:space="preserve"> DD 03 00 1B 0C B6 00 00 03 47 03 48 00 00 23 87</t>
  </si>
  <si>
    <t xml:space="preserve"> 00 00 00 00 00 05 19 64 02 08 02 0B 58 0B 68 FC</t>
  </si>
  <si>
    <t xml:space="preserve"> 80 77</t>
  </si>
  <si>
    <t xml:space="preserve"> DD 5A E2 02 00 01 FF 1B 77</t>
  </si>
  <si>
    <t>ÝZâ...ÿ.w</t>
  </si>
  <si>
    <t xml:space="preserve"> DD E2 00 00 00 00 77</t>
  </si>
  <si>
    <t>Ýâ....w</t>
  </si>
  <si>
    <t xml:space="preserve"> DD 5A E2 02 00 03 FF 19 77</t>
  </si>
  <si>
    <t>DD 00 00 00 00 00 77</t>
  </si>
  <si>
    <t xml:space="preserve"> DD 5A E2 02 00 02 FF 1A 77</t>
  </si>
  <si>
    <t>read eprom</t>
  </si>
  <si>
    <t>005201: 2018-03-23 22:20:40.1952968 +0.1107435</t>
  </si>
  <si>
    <t>005207: 2018-03-23 22:20:42.2578317 +0.0310961</t>
  </si>
  <si>
    <t>005213: 2018-03-23 22:20:42.3203596 +0.0301522</t>
  </si>
  <si>
    <t>005261: 2018-03-23 22:20:42.4764347 +0.0018109</t>
  </si>
  <si>
    <t>005265: 2018-03-23 22:20:42.4960540 +0.0019759</t>
  </si>
  <si>
    <t xml:space="preserve"> DD A5 10 00 FF F0 77</t>
  </si>
  <si>
    <t>005269: 2018-03-23 22:20:42.5154713 +0.0019365</t>
  </si>
  <si>
    <t xml:space="preserve"> DD A5 11 00 FF EF 77</t>
  </si>
  <si>
    <t>Ý¥..ÿïw</t>
  </si>
  <si>
    <t>005273: 2018-03-23 22:20:42.5349534 +0.0019197</t>
  </si>
  <si>
    <t xml:space="preserve"> DD A5 12 00 FF EE 77</t>
  </si>
  <si>
    <t>Ý¥..ÿîw</t>
  </si>
  <si>
    <t>005277: 2018-03-23 22:20:42.5544315 +0.0019230</t>
  </si>
  <si>
    <t xml:space="preserve"> DD A5 13 00 FF ED 77</t>
  </si>
  <si>
    <t>Ý¥..ÿíw</t>
  </si>
  <si>
    <t>005281: 2018-03-23 22:20:42.5740527 +0.0020148</t>
  </si>
  <si>
    <t xml:space="preserve"> DD A5 14 00 FF EC 77</t>
  </si>
  <si>
    <t>Ý¥..ÿìw</t>
  </si>
  <si>
    <t>005285: 2018-03-23 22:20:42.5934614 +0.0019163</t>
  </si>
  <si>
    <t xml:space="preserve"> DD A5 15 00 FF EB 77</t>
  </si>
  <si>
    <t>Ý¥..ÿëw</t>
  </si>
  <si>
    <t>005289: 2018-03-23 22:20:42.6719639 +0.0077702</t>
  </si>
  <si>
    <t xml:space="preserve"> DD A5 16 00 FF EA 77</t>
  </si>
  <si>
    <t>Ý¥..ÿêw</t>
  </si>
  <si>
    <t>005293: 2018-03-23 22:20:42.6970059 +0.0075283</t>
  </si>
  <si>
    <t xml:space="preserve"> DD A5 17 00 FF E9 77</t>
  </si>
  <si>
    <t>Ý¥..ÿéw</t>
  </si>
  <si>
    <t>005297: 2018-03-23 22:20:42.7213897 +0.0068197</t>
  </si>
  <si>
    <t xml:space="preserve"> DD A5 18 00 FF E8 77</t>
  </si>
  <si>
    <t>Ý¥..ÿèw</t>
  </si>
  <si>
    <t>005301: 2018-03-23 22:20:42.7472847 +0.0081765</t>
  </si>
  <si>
    <t xml:space="preserve"> DD A5 19 00 FF E7 77</t>
  </si>
  <si>
    <t>Ý¥..ÿçw</t>
  </si>
  <si>
    <t>005305: 2018-03-23 22:20:42.7722930 +0.0074240</t>
  </si>
  <si>
    <t xml:space="preserve"> DD A5 1A 00 FF E6 77</t>
  </si>
  <si>
    <t>Ý¥..ÿæw</t>
  </si>
  <si>
    <t>005309: 2018-03-23 22:20:42.7983847 +0.0085526</t>
  </si>
  <si>
    <t xml:space="preserve"> DD A5 1B 00 FF E5 77</t>
  </si>
  <si>
    <t>Ý¥..ÿåw</t>
  </si>
  <si>
    <t>005313: 2018-03-23 22:20:42.8719399 +0.0074839</t>
  </si>
  <si>
    <t xml:space="preserve"> DD A5 1C 00 FF E4 77</t>
  </si>
  <si>
    <t>Ý¥..ÿäw</t>
  </si>
  <si>
    <t>005317: 2018-03-23 22:20:42.8970837 +0.0076035</t>
  </si>
  <si>
    <t xml:space="preserve"> DD A5 1D 00 FF E3 77</t>
  </si>
  <si>
    <t>Ý¥..ÿãw</t>
  </si>
  <si>
    <t>005321: 2018-03-23 22:20:42.9230230 +0.0083391</t>
  </si>
  <si>
    <t xml:space="preserve"> DD A5 1E 00 FF E2 77</t>
  </si>
  <si>
    <t>Ý¥..ÿâw</t>
  </si>
  <si>
    <t>005325: 2018-03-23 22:20:42.9492325 +0.0086449</t>
  </si>
  <si>
    <t xml:space="preserve"> DD A5 1F 00 FF E1 77</t>
  </si>
  <si>
    <t>Ý¥..ÿáw</t>
  </si>
  <si>
    <t>005329: 2018-03-23 22:20:42.9749129 +0.0080587</t>
  </si>
  <si>
    <t xml:space="preserve"> DD A5 20 00 FF E0 77</t>
  </si>
  <si>
    <t>Ý¥ .ÿàw</t>
  </si>
  <si>
    <t>005333: 2018-03-23 22:20:43.0010218 +0.0085033</t>
  </si>
  <si>
    <t xml:space="preserve"> DD A5 21 00 FF DF 77</t>
  </si>
  <si>
    <t>Ý¥!.ÿßw</t>
  </si>
  <si>
    <t>005337: 2018-03-23 22:20:43.0268237 +0.0082439</t>
  </si>
  <si>
    <t xml:space="preserve"> DD A5 22 00 FF DE 77</t>
  </si>
  <si>
    <t>Ý¥".ÿÞw</t>
  </si>
  <si>
    <t>005341: 2018-03-23 22:20:43.0531214 +0.0087398</t>
  </si>
  <si>
    <t xml:space="preserve"> DD A5 23 00 FF DD 77</t>
  </si>
  <si>
    <t>Ý¥#.ÿÝw</t>
  </si>
  <si>
    <t>005345: 2018-03-23 22:20:43.0789023 +0.0082360</t>
  </si>
  <si>
    <t xml:space="preserve"> DD A5 24 00 FF DC 77</t>
  </si>
  <si>
    <t>Ý¥$.ÿÜw</t>
  </si>
  <si>
    <t>005349: 2018-03-23 22:20:43.1046290 +0.0081531</t>
  </si>
  <si>
    <t xml:space="preserve"> DD A5 25 00 FF DB 77</t>
  </si>
  <si>
    <t>Ý¥%.ÿÛw</t>
  </si>
  <si>
    <t>005353: 2018-03-23 22:20:43.1732936 +0.0087648</t>
  </si>
  <si>
    <t xml:space="preserve"> DD A5 26 00 FF DA 77</t>
  </si>
  <si>
    <t>Ý¥&amp;.ÿÚw</t>
  </si>
  <si>
    <t>005357: 2018-03-23 22:20:43.1995379 +0.0086178</t>
  </si>
  <si>
    <t xml:space="preserve"> DD A5 27 00 FF D9 77</t>
  </si>
  <si>
    <t>Ý¥'.ÿÙw</t>
  </si>
  <si>
    <t>005361: 2018-03-23 22:20:43.2263616 +0.0092398</t>
  </si>
  <si>
    <t xml:space="preserve"> DD A5 28 00 FF D8 77</t>
  </si>
  <si>
    <t>Ý¥(.ÿØw</t>
  </si>
  <si>
    <t>005365: 2018-03-23 22:20:43.2495611 +0.0055183</t>
  </si>
  <si>
    <t xml:space="preserve"> DD A5 29 00 FF D7 77</t>
  </si>
  <si>
    <t>Ý¥).ÿ×w</t>
  </si>
  <si>
    <t>005369: 2018-03-23 22:20:43.2721576 +0.0050738</t>
  </si>
  <si>
    <t xml:space="preserve"> DD A5 2A 00 FF D6 77</t>
  </si>
  <si>
    <t>Ý¥*.ÿÖw</t>
  </si>
  <si>
    <t>005373: 2018-03-23 22:20:43.2951674 +0.0054682</t>
  </si>
  <si>
    <t xml:space="preserve"> DD A5 2B 00 FF D5 77</t>
  </si>
  <si>
    <t>Ý¥+.ÿÕw</t>
  </si>
  <si>
    <t>005377: 2018-03-23 22:20:43.3693811 +0.0055972</t>
  </si>
  <si>
    <t xml:space="preserve"> DD A5 2C 00 FF D4 77</t>
  </si>
  <si>
    <t>Ý¥,.ÿÔw</t>
  </si>
  <si>
    <t>005381: 2018-03-23 22:20:43.3926552 +0.0056304</t>
  </si>
  <si>
    <t xml:space="preserve"> DD A5 2D 00 FF D3 77</t>
  </si>
  <si>
    <t>Ý¥-.ÿÓw</t>
  </si>
  <si>
    <t>005385: 2018-03-23 22:20:43.4166840 +0.0065295</t>
  </si>
  <si>
    <t xml:space="preserve"> DD A5 2E 00 FF D2 77</t>
  </si>
  <si>
    <t>Ý¥..ÿÒw</t>
  </si>
  <si>
    <t>005389: 2018-03-23 22:20:43.4399119 +0.0057273</t>
  </si>
  <si>
    <t xml:space="preserve"> DD A5 2F 00 FF D1 77</t>
  </si>
  <si>
    <t>Ý¥/.ÿÑw</t>
  </si>
  <si>
    <t>005393: 2018-03-23 22:20:43.4639948 +0.0064810</t>
  </si>
  <si>
    <t xml:space="preserve"> DD A5 30 00 FF D0 77</t>
  </si>
  <si>
    <t>Ý¥0.ÿÐw</t>
  </si>
  <si>
    <t>005397: 2018-03-23 22:20:43.4869989 +0.0054679</t>
  </si>
  <si>
    <t xml:space="preserve"> DD A5 31 00 FF CF 77</t>
  </si>
  <si>
    <t>Ý¥1.ÿÏw</t>
  </si>
  <si>
    <t>005401: 2018-03-23 22:20:43.5105211 +0.0059844</t>
  </si>
  <si>
    <t xml:space="preserve"> DD A5 32 00 FF CE 77</t>
  </si>
  <si>
    <t>Ý¥2.ÿÎw</t>
  </si>
  <si>
    <t>005405: 2018-03-23 22:20:43.5337177 +0.0056764</t>
  </si>
  <si>
    <t xml:space="preserve"> DD A5 33 00 FF CD 77</t>
  </si>
  <si>
    <t>Ý¥3.ÿÍw</t>
  </si>
  <si>
    <t>005409: 2018-03-23 22:20:43.5572875 +0.0061079</t>
  </si>
  <si>
    <t xml:space="preserve"> DD A5 34 00 FF CC 77</t>
  </si>
  <si>
    <t>Ý¥4.ÿÌw</t>
  </si>
  <si>
    <t>005413: 2018-03-23 22:20:43.5819414 +0.0070808</t>
  </si>
  <si>
    <t xml:space="preserve"> DD A5 35 00 FF CB 77</t>
  </si>
  <si>
    <t>Ý¥5.ÿËw</t>
  </si>
  <si>
    <t>005417: 2018-03-23 22:20:43.6059485 +0.0064026</t>
  </si>
  <si>
    <t xml:space="preserve"> DD A5 36 00 FF CA 77</t>
  </si>
  <si>
    <t>Ý¥6.ÿÊw</t>
  </si>
  <si>
    <t>005421: 2018-03-23 22:20:43.6701698 +0.0057893</t>
  </si>
  <si>
    <t xml:space="preserve"> DD A5 37 00 FF C9 77</t>
  </si>
  <si>
    <t>Ý¥7.ÿÉw</t>
  </si>
  <si>
    <t>005425: 2018-03-23 22:20:43.6934572 +0.0057532</t>
  </si>
  <si>
    <t xml:space="preserve"> DD A5 38 00 FF C8 77</t>
  </si>
  <si>
    <t>Ý¥8.ÿÈw</t>
  </si>
  <si>
    <t>005429: 2018-03-23 22:20:43.7143258 +0.0031981</t>
  </si>
  <si>
    <t xml:space="preserve"> DD A5 39 00 FF C7 77</t>
  </si>
  <si>
    <t>Ý¥9.ÿÇw</t>
  </si>
  <si>
    <t>005433: 2018-03-23 22:20:43.7422841 +0.0103175</t>
  </si>
  <si>
    <t xml:space="preserve"> DD A5 3A 00 FF C6 77</t>
  </si>
  <si>
    <t>Ý¥:.ÿÆw</t>
  </si>
  <si>
    <t>005437: 2018-03-23 22:20:43.7654663 +0.0054916</t>
  </si>
  <si>
    <t xml:space="preserve"> DD A5 3B 00 FF C5 77</t>
  </si>
  <si>
    <t>Ý¥;.ÿÅw</t>
  </si>
  <si>
    <t>005441: 2018-03-23 22:20:43.7876949 +0.0046669</t>
  </si>
  <si>
    <t xml:space="preserve"> DD A5 3C 00 FF C4 77</t>
  </si>
  <si>
    <t>Ý¥&lt;.ÿÄw</t>
  </si>
  <si>
    <t>005445: 2018-03-23 22:20:43.8682139 +0.0043812</t>
  </si>
  <si>
    <t xml:space="preserve"> DD A5 3D 00 FF C3 77</t>
  </si>
  <si>
    <t>Ý¥=.ÿÃw</t>
  </si>
  <si>
    <t>005449: 2018-03-23 22:20:43.8887339 +0.0029168</t>
  </si>
  <si>
    <t xml:space="preserve"> DD A5 3E 00 FF C2 77</t>
  </si>
  <si>
    <t>Ý¥&gt;.ÿÂw</t>
  </si>
  <si>
    <t>005453: 2018-03-23 22:20:43.9109645 +0.0029743</t>
  </si>
  <si>
    <t xml:space="preserve"> DD A5 3F 00 FF C1 77</t>
  </si>
  <si>
    <t>Ý¥?.ÿÁw</t>
  </si>
  <si>
    <t>005457: 2018-03-23 22:20:43.9392078 +0.0107555</t>
  </si>
  <si>
    <t xml:space="preserve"> DD A5 A0 00 FF 60 77</t>
  </si>
  <si>
    <t>Ý¥ .ÿ`w</t>
  </si>
  <si>
    <t>005463: 2018-03-23 22:20:43.9777829 +0.0166646</t>
  </si>
  <si>
    <t xml:space="preserve"> DD A5 A1 00 FF 5F 77</t>
  </si>
  <si>
    <t>Ý¥¡.ÿ_w</t>
  </si>
  <si>
    <t>005469: 2018-03-23 22:20:44.0187719 +0.0054305</t>
  </si>
  <si>
    <t xml:space="preserve"> DD A5 A2 00 FF 5E 77</t>
  </si>
  <si>
    <t>Ý¥¢.ÿ^w</t>
  </si>
  <si>
    <t>005475: 2018-03-23 22:20:44.0410260 +0.0056764</t>
  </si>
  <si>
    <t xml:space="preserve"> DD A5 AA 00 FF 56 77</t>
  </si>
  <si>
    <t>Ý¥ª.ÿVw</t>
  </si>
  <si>
    <t>005481: 2018-03-23 22:20:44.0910762 +0.0113253</t>
  </si>
  <si>
    <t>005527: 2018-03-23 22:20:45.1959409 +0.1113117</t>
  </si>
  <si>
    <t>005533: 2018-03-23 22:20:45.2580049 +0.0180719</t>
  </si>
  <si>
    <t>005539: 2018-03-23 22:20:45.3205127 +0.0300142</t>
  </si>
  <si>
    <t>005587: 2018-03-23 22:20:46.1956067 +0.1098863</t>
  </si>
  <si>
    <t>005593: 2018-03-23 22:20:46.2581560 +0.0185663</t>
  </si>
  <si>
    <t>005599: 2018-03-23 22:20:46.3205472 +0.0300016</t>
  </si>
  <si>
    <t>005204: 2018-03-23 22:20:41.2109675 +1.0153882</t>
  </si>
  <si>
    <t>005210: 2018-03-23 22:20:42.2701591 +0.0121911</t>
  </si>
  <si>
    <t xml:space="preserve"> DD 04 00 10 0F D9 0F B0 0F BA 0F DB 0F E7 0F EA</t>
  </si>
  <si>
    <t xml:space="preserve"> 0F E4 0F D9 F8 CC 77</t>
  </si>
  <si>
    <t>Ý....Ù.°.º.Û.ç.ê</t>
  </si>
  <si>
    <t>.ä.ÙøÌw</t>
  </si>
  <si>
    <t>005216: 2018-03-23 22:20:42.3619501 +0.0414719</t>
  </si>
  <si>
    <t>005264: 2018-03-23 22:20:42.4940781 +0.0174467</t>
  </si>
  <si>
    <t>005268: 2018-03-23 22:20:42.5135348 +0.0173642</t>
  </si>
  <si>
    <t xml:space="preserve"> DD 10 00 02 03 48 FF B3 77</t>
  </si>
  <si>
    <t>005272: 2018-03-23 22:20:42.5330337 +0.0172923</t>
  </si>
  <si>
    <t xml:space="preserve"> DD 11 00 02 01 90 FF 6D 77</t>
  </si>
  <si>
    <t>Ý....ÿmw</t>
  </si>
  <si>
    <t>005276: 2018-03-23 22:20:42.5525085 +0.0173326</t>
  </si>
  <si>
    <t xml:space="preserve"> DD 12 00 02 0F DC FF 13 77</t>
  </si>
  <si>
    <t>Ý....Üÿ.w</t>
  </si>
  <si>
    <t>005280: 2018-03-23 22:20:42.5720379 +0.0173856</t>
  </si>
  <si>
    <t xml:space="preserve"> DD 13 00 02 0B F4 FE FF 77</t>
  </si>
  <si>
    <t>Ý....ôþÿw</t>
  </si>
  <si>
    <t>005284: 2018-03-23 22:20:42.5915451 +0.0174119</t>
  </si>
  <si>
    <t xml:space="preserve"> DD 14 00 02 00 64 FF 9A 77</t>
  </si>
  <si>
    <t>Ý....dÿšw</t>
  </si>
  <si>
    <t>005288: 2018-03-23 22:20:42.6641937 +0.0705808</t>
  </si>
  <si>
    <t xml:space="preserve"> DD 15 00 02 23 87 FF 54 77</t>
  </si>
  <si>
    <t>Ý...#‡ÿTw</t>
  </si>
  <si>
    <t>005292: 2018-03-23 22:20:42.6894776 +0.0172009</t>
  </si>
  <si>
    <t xml:space="preserve"> DD 16 00 02 00 00 FF FE 77</t>
  </si>
  <si>
    <t>Ý.....ÿþw</t>
  </si>
  <si>
    <t>005296: 2018-03-23 22:20:42.7145700 +0.0172283</t>
  </si>
  <si>
    <t xml:space="preserve"> DD 17 00 02 00 00 FF FE 77</t>
  </si>
  <si>
    <t>005300: 2018-03-23 22:20:42.7391082 +0.0174857</t>
  </si>
  <si>
    <t xml:space="preserve"> DD 18 00 02 0D 35 FF BC 77</t>
  </si>
  <si>
    <t>Ý....5ÿ¼w</t>
  </si>
  <si>
    <t>005304: 2018-03-23 22:20:42.7648690 +0.0172813</t>
  </si>
  <si>
    <t xml:space="preserve"> DD 19 00 02 0C D1 FF 21 77</t>
  </si>
  <si>
    <t>Ý....Ñÿ!w</t>
  </si>
  <si>
    <t>005308: 2018-03-23 22:20:42.7898321 +0.0172796</t>
  </si>
  <si>
    <t xml:space="preserve"> DD 1A 00 02 0A 15 FF DF 77</t>
  </si>
  <si>
    <t>Ý.....ÿßw</t>
  </si>
  <si>
    <t>005312: 2018-03-23 22:20:42.8644560 +0.0658747</t>
  </si>
  <si>
    <t xml:space="preserve"> DD 1B 00 02 0A 47 FF AD 77</t>
  </si>
  <si>
    <t>Ý....Gÿ­w</t>
  </si>
  <si>
    <t>005316: 2018-03-23 22:20:42.8894802 +0.0173014</t>
  </si>
  <si>
    <t xml:space="preserve"> DD 1C 00 02 0D 99 FF 58 77</t>
  </si>
  <si>
    <t>Ý....™ÿXw</t>
  </si>
  <si>
    <t>005320: 2018-03-23 22:20:42.9146839 +0.0173231</t>
  </si>
  <si>
    <t xml:space="preserve"> DD 1D 00 02 0D 35 FF BC 77</t>
  </si>
  <si>
    <t>005324: 2018-03-23 22:20:42.9405876 +0.0173223</t>
  </si>
  <si>
    <t xml:space="preserve"> DD 1E 00 02 0A 15 FF DF 77</t>
  </si>
  <si>
    <t>005328: 2018-03-23 22:20:42.9668542 +0.0173450</t>
  </si>
  <si>
    <t xml:space="preserve"> DD 1F 00 02 0A 47 FF AD 77</t>
  </si>
  <si>
    <t>005332: 2018-03-23 22:20:42.9925185 +0.0173507</t>
  </si>
  <si>
    <t xml:space="preserve"> DD 20 00 02 0C B0 FF 42 77</t>
  </si>
  <si>
    <t>Ý ...°ÿBw</t>
  </si>
  <si>
    <t>005336: 2018-03-23 22:20:43.0185798 +0.0173634</t>
  </si>
  <si>
    <t xml:space="preserve"> DD 21 00 02 0C 60 FF 92 77</t>
  </si>
  <si>
    <t>Ý!...`ÿ’w</t>
  </si>
  <si>
    <t>005340: 2018-03-23 22:20:43.0443816 +0.0173202</t>
  </si>
  <si>
    <t xml:space="preserve"> DD 22 00 02 09 40 FF B5 77</t>
  </si>
  <si>
    <t>Ý"...@ÿµw</t>
  </si>
  <si>
    <t>005344: 2018-03-23 22:20:43.0706663 +0.0173039</t>
  </si>
  <si>
    <t xml:space="preserve"> DD 23 00 02 09 90 FF 65 77</t>
  </si>
  <si>
    <t>Ý#...ÿew</t>
  </si>
  <si>
    <t>005348: 2018-03-23 22:20:43.0964759 +0.0173194</t>
  </si>
  <si>
    <t xml:space="preserve"> DD 24 00 02 0F DC FF 13 77</t>
  </si>
  <si>
    <t>Ý$...Üÿ.w</t>
  </si>
  <si>
    <t>005352: 2018-03-23 22:20:43.1645288 +0.0596666</t>
  </si>
  <si>
    <t xml:space="preserve"> DD 25 00 02 0F 78 FF 77 77</t>
  </si>
  <si>
    <t>Ý%...xÿww</t>
  </si>
  <si>
    <t>005356: 2018-03-23 22:20:43.1909201 +0.0173691</t>
  </si>
  <si>
    <t xml:space="preserve"> DD 26 00 02 0B 90 FF 63 77</t>
  </si>
  <si>
    <t>Ý&amp;...ÿcw</t>
  </si>
  <si>
    <t>005360: 2018-03-23 22:20:43.2171218 +0.0173195</t>
  </si>
  <si>
    <t xml:space="preserve"> DD 27 00 02 0B F4 FE FF 77</t>
  </si>
  <si>
    <t>Ý'...ôþÿw</t>
  </si>
  <si>
    <t>005364: 2018-03-23 22:20:43.2440428 +0.0171689</t>
  </si>
  <si>
    <t xml:space="preserve"> DD 28 00 02 13 88 FF 63 77</t>
  </si>
  <si>
    <t>Ý(...ˆÿcw</t>
  </si>
  <si>
    <t>005368: 2018-03-23 22:20:43.2670838 +0.0173691</t>
  </si>
  <si>
    <t xml:space="preserve"> DD 29 00 02 EC 78 FE 9A 77</t>
  </si>
  <si>
    <t>Ý)..ìxþšw</t>
  </si>
  <si>
    <t>005372: 2018-03-23 22:20:43.2896992 +0.0172629</t>
  </si>
  <si>
    <t xml:space="preserve"> DD 2A 00 02 0E 10 FF E0 77</t>
  </si>
  <si>
    <t>Ý*....ÿàw</t>
  </si>
  <si>
    <t>005376: 2018-03-23 22:20:43.3637839 +0.0684231</t>
  </si>
  <si>
    <t xml:space="preserve"> DD 2B 00 02 00 1E FF E0 77</t>
  </si>
  <si>
    <t>Ý+....ÿàw</t>
  </si>
  <si>
    <t>005380: 2018-03-23 22:20:43.3870248 +0.0173756</t>
  </si>
  <si>
    <t xml:space="preserve"> DD 2C 00 02 00 02 FF FC 77</t>
  </si>
  <si>
    <t>Ý,....ÿüw</t>
  </si>
  <si>
    <t>005384: 2018-03-23 22:20:43.4101545 +0.0173342</t>
  </si>
  <si>
    <t xml:space="preserve"> DD 2D 00 02 00 32 FF CC 77</t>
  </si>
  <si>
    <t>Ý-...2ÿÌw</t>
  </si>
  <si>
    <t>005388: 2018-03-23 22:20:43.4341846 +0.0173360</t>
  </si>
  <si>
    <t xml:space="preserve"> DD 2E 00 02 00 03 FF FB 77</t>
  </si>
  <si>
    <t>Ý.....ÿûw</t>
  </si>
  <si>
    <t>005392: 2018-03-23 22:20:43.4575138 +0.0173987</t>
  </si>
  <si>
    <t xml:space="preserve"> DD 2F 00 02 00 08 FF F6 77</t>
  </si>
  <si>
    <t>Ý/....ÿöw</t>
  </si>
  <si>
    <t>005396: 2018-03-23 22:20:43.4815310 +0.0172973</t>
  </si>
  <si>
    <t xml:space="preserve"> DD 30 00 02 00 00 FF FE 77</t>
  </si>
  <si>
    <t>Ý0....ÿþw</t>
  </si>
  <si>
    <t>005400: 2018-03-23 22:20:43.5045367 +0.0173658</t>
  </si>
  <si>
    <t xml:space="preserve"> DD 31 00 02 00 1E FF E0 77</t>
  </si>
  <si>
    <t>Ý1....ÿàw</t>
  </si>
  <si>
    <t>005404: 2018-03-23 22:20:43.5280413 +0.0173687</t>
  </si>
  <si>
    <t xml:space="preserve"> DD 32 00 02 0F A0 FF 4F 77</t>
  </si>
  <si>
    <t>Ý2... ÿOw</t>
  </si>
  <si>
    <t>005408: 2018-03-23 22:20:43.5511796 +0.0172850</t>
  </si>
  <si>
    <t xml:space="preserve"> DD 33 00 02 0E D8 FF 18 77</t>
  </si>
  <si>
    <t>Ý3...Øÿ.w</t>
  </si>
  <si>
    <t>005412: 2018-03-23 22:20:43.5748606 +0.0172661</t>
  </si>
  <si>
    <t xml:space="preserve"> DD 34 00 02 0E 10 FF E0 77</t>
  </si>
  <si>
    <t>Ý4....ÿàw</t>
  </si>
  <si>
    <t>005416: 2018-03-23 22:20:43.5995459 +0.0173852</t>
  </si>
  <si>
    <t xml:space="preserve"> DD 35 00 02 0C E4 FF 0E 77</t>
  </si>
  <si>
    <t>Ý5...äÿ.w</t>
  </si>
  <si>
    <t>005420: 2018-03-23 22:20:43.6643805 +0.0582390</t>
  </si>
  <si>
    <t xml:space="preserve"> DD 36 00 02 11 30 FF BD 77</t>
  </si>
  <si>
    <t>Ý6...0ÿ½w</t>
  </si>
  <si>
    <t>005424: 2018-03-23 22:20:43.6877040 +0.0173753</t>
  </si>
  <si>
    <t xml:space="preserve"> DD 37 00 02 09 C4 FF 31 77</t>
  </si>
  <si>
    <t>Ý7...Äÿ1w</t>
  </si>
  <si>
    <t>005428: 2018-03-23 22:20:43.7111277 +0.0174279</t>
  </si>
  <si>
    <t xml:space="preserve"> DD 38 00 02 9F 5F FF 00 77</t>
  </si>
  <si>
    <t>Ý8..Ÿ_ÿ.w</t>
  </si>
  <si>
    <t>005432: 2018-03-23 22:20:43.7319666 +0.0174257</t>
  </si>
  <si>
    <t xml:space="preserve"> DD 39 00 02 60 05 FF 99 77</t>
  </si>
  <si>
    <t>Ý9..`.ÿ™w</t>
  </si>
  <si>
    <t>005436: 2018-03-23 22:20:43.7599747 +0.0174435</t>
  </si>
  <si>
    <t xml:space="preserve"> DD 3A 00 02 02 02 FF FA 77</t>
  </si>
  <si>
    <t>Ý:....ÿúw</t>
  </si>
  <si>
    <t>005440: 2018-03-23 22:20:43.7830280 +0.0174073</t>
  </si>
  <si>
    <t xml:space="preserve"> DD 3B 00 02 02 02 FF FA 77</t>
  </si>
  <si>
    <t>Ý;....ÿúw</t>
  </si>
  <si>
    <t>005444: 2018-03-23 22:20:43.8638327 +0.0759933</t>
  </si>
  <si>
    <t xml:space="preserve"> DD 3C 00 02 02 02 FF FA 77</t>
  </si>
  <si>
    <t>Ý&lt;....ÿúw</t>
  </si>
  <si>
    <t>005448: 2018-03-23 22:20:43.8858171 +0.0173524</t>
  </si>
  <si>
    <t xml:space="preserve"> DD 3D 00 02 01 01 FF FC 77</t>
  </si>
  <si>
    <t>Ý=....ÿüw</t>
  </si>
  <si>
    <t>005452: 2018-03-23 22:20:43.9079902 +0.0190379</t>
  </si>
  <si>
    <t xml:space="preserve"> DD 3E 00 02 05 20 FF D9 77</t>
  </si>
  <si>
    <t>Ý&gt;... ÿÙw</t>
  </si>
  <si>
    <t>005456: 2018-03-23 22:20:43.9284523 +0.0173614</t>
  </si>
  <si>
    <t xml:space="preserve"> DD 3F 00 02 05 20 FF D9 77</t>
  </si>
  <si>
    <t>Ý?... ÿÙw</t>
  </si>
  <si>
    <t>005460: 2018-03-23 22:20:43.9516317 +0.0122293</t>
  </si>
  <si>
    <t xml:space="preserve"> DD A0 00 06 05 44 47 4A 42 44 FE 9A 77</t>
  </si>
  <si>
    <t>Ý ...DGJBDþšw</t>
  </si>
  <si>
    <t>005466: 2018-03-23 22:20:43.9901788 +0.0120573</t>
  </si>
  <si>
    <t xml:space="preserve"> DD A1 00 13 12 4C 48 2D 53 31 30 53 30 30 35 2D</t>
  </si>
  <si>
    <t xml:space="preserve"> 50 38 53 2D 34 30 41 FB A4 77</t>
  </si>
  <si>
    <t>Ý¡...LH-S10S005-</t>
  </si>
  <si>
    <t>005472: 2018-03-23 22:20:44.0310472 +0.0120475</t>
  </si>
  <si>
    <t xml:space="preserve"> DD A2 00 01 00 FF FF 77</t>
  </si>
  <si>
    <t>Ý¢...ÿÿw</t>
  </si>
  <si>
    <t>005478: 2018-03-23 22:20:44.0534207 +0.0122206</t>
  </si>
  <si>
    <t xml:space="preserve"> DD AA 00 16 00 00 00 00 00 00 00 02 00 00 00 00</t>
  </si>
  <si>
    <t xml:space="preserve"> 00 00 00 00 00 00 00 02 00 00 FF E6 77</t>
  </si>
  <si>
    <t>Ýª..............</t>
  </si>
  <si>
    <t>..........ÿæw</t>
  </si>
  <si>
    <t>005484: 2018-03-23 22:20:44.1617757 +0.0704228</t>
  </si>
  <si>
    <t>005530: 2018-03-23 22:20:45.2082642 +0.0121533</t>
  </si>
  <si>
    <t xml:space="preserve"> DD 03 00 1B 0C AA 00 00 03 45 03 48 00 00 23 87</t>
  </si>
  <si>
    <t xml:space="preserve"> 00 00 00 00 00 05 19 64 02 08 02 0B 6A 0B 66 FC</t>
  </si>
  <si>
    <t xml:space="preserve"> 7E 77</t>
  </si>
  <si>
    <t>Ý....ª...E.H..#‡</t>
  </si>
  <si>
    <t>.......d....j.fü</t>
  </si>
  <si>
    <t>~w</t>
  </si>
  <si>
    <t>005536: 2018-03-23 22:20:45.2704875 +0.0121188</t>
  </si>
  <si>
    <t xml:space="preserve"> DD 04 00 10 0F D9 0F AF 0F BA 0F DB 0F E7 0F EA</t>
  </si>
  <si>
    <t xml:space="preserve"> 0F E4 0F D9 F8 CD 77</t>
  </si>
  <si>
    <t>Ý....Ù.¯.º.Û.ç.ê</t>
  </si>
  <si>
    <t>.ä.ÙøÍw</t>
  </si>
  <si>
    <t>005542: 2018-03-23 22:20:45.3612649 +0.0404295</t>
  </si>
  <si>
    <t>005590: 2018-03-23 22:20:46.2081135 +0.0122658</t>
  </si>
  <si>
    <t>005596: 2018-03-23 22:20:46.2705289 +0.0120503</t>
  </si>
  <si>
    <t>005602: 2018-03-23 22:20:46.3610600 +0.0402636</t>
  </si>
  <si>
    <r>
      <t xml:space="preserve"> DD A5 </t>
    </r>
    <r>
      <rPr>
        <b/>
        <sz val="10"/>
        <color theme="1"/>
        <rFont val="Arial Unicode MS"/>
      </rPr>
      <t>03</t>
    </r>
    <r>
      <rPr>
        <sz val="10"/>
        <color theme="1"/>
        <rFont val="Arial Unicode MS"/>
      </rPr>
      <t xml:space="preserve"> 00 FF FD 77</t>
    </r>
  </si>
  <si>
    <r>
      <t xml:space="preserve"> DD A5 </t>
    </r>
    <r>
      <rPr>
        <b/>
        <sz val="10"/>
        <color theme="1"/>
        <rFont val="Arial Unicode MS"/>
      </rPr>
      <t>04</t>
    </r>
    <r>
      <rPr>
        <sz val="10"/>
        <color theme="1"/>
        <rFont val="Arial Unicode MS"/>
      </rPr>
      <t xml:space="preserve"> 00 FF FC 77</t>
    </r>
  </si>
  <si>
    <r>
      <t xml:space="preserve"> DD A5 </t>
    </r>
    <r>
      <rPr>
        <b/>
        <sz val="10"/>
        <color theme="1"/>
        <rFont val="Arial Unicode MS"/>
      </rPr>
      <t>05</t>
    </r>
    <r>
      <rPr>
        <sz val="10"/>
        <color theme="1"/>
        <rFont val="Arial Unicode MS"/>
      </rPr>
      <t xml:space="preserve"> 00 FF FB 77</t>
    </r>
  </si>
  <si>
    <t>hex</t>
  </si>
  <si>
    <t>dec</t>
  </si>
  <si>
    <t>bin</t>
  </si>
  <si>
    <t>Cycle count</t>
  </si>
  <si>
    <t>TT cap</t>
  </si>
  <si>
    <t>remain cap</t>
  </si>
  <si>
    <t>pk V</t>
  </si>
  <si>
    <t>DEC</t>
  </si>
  <si>
    <t>if not 0s then balancing going on</t>
  </si>
  <si>
    <t>With balancing on, Close All, effectively stops balancing, then to restart it, Exit Mode, will allow balancing to continue.</t>
  </si>
  <si>
    <t>Close_All, same after open even</t>
  </si>
  <si>
    <t>Open_Even_Cells</t>
  </si>
  <si>
    <t>Exit_Mode</t>
  </si>
  <si>
    <t>Open_Odd_Cells</t>
  </si>
  <si>
    <t>data length, excluding itself，(response write command, the length is 0)</t>
  </si>
  <si>
    <r>
      <t xml:space="preserve"> </t>
    </r>
    <r>
      <rPr>
        <b/>
        <sz val="10"/>
        <color theme="1"/>
        <rFont val="Arial Unicode MS"/>
      </rPr>
      <t>00 (00)</t>
    </r>
    <r>
      <rPr>
        <sz val="10"/>
        <color theme="1"/>
        <rFont val="Arial Unicode MS"/>
      </rPr>
      <t xml:space="preserve"> 00 00 00 05 19 64 02 08 02 0B 6A 0B 66 FC</t>
    </r>
  </si>
  <si>
    <t xml:space="preserve">  FileCode          </t>
  </si>
  <si>
    <t xml:space="preserve">  DesignCapacity    </t>
  </si>
  <si>
    <t xml:space="preserve">    840</t>
  </si>
  <si>
    <t xml:space="preserve">  CycleCapacity     </t>
  </si>
  <si>
    <t xml:space="preserve">   400</t>
  </si>
  <si>
    <t xml:space="preserve">  FullChargeVol     </t>
  </si>
  <si>
    <t xml:space="preserve">   4060</t>
  </si>
  <si>
    <t xml:space="preserve">  ChargeEndVol      </t>
  </si>
  <si>
    <t xml:space="preserve">  3060</t>
  </si>
  <si>
    <t xml:space="preserve">  DischargingRate    </t>
  </si>
  <si>
    <t xml:space="preserve">    100</t>
  </si>
  <si>
    <t xml:space="preserve">  ManufactureDate    </t>
  </si>
  <si>
    <t xml:space="preserve">    9095</t>
  </si>
  <si>
    <t xml:space="preserve">  SerialNumber      </t>
  </si>
  <si>
    <t xml:space="preserve">  0</t>
  </si>
  <si>
    <t xml:space="preserve">  CycleCount       </t>
  </si>
  <si>
    <t xml:space="preserve"> 0</t>
  </si>
  <si>
    <t xml:space="preserve">  ChgOverTemp      </t>
  </si>
  <si>
    <t xml:space="preserve">  3381</t>
  </si>
  <si>
    <t xml:space="preserve">  ChgOTRelease    </t>
  </si>
  <si>
    <t xml:space="preserve">    3281</t>
  </si>
  <si>
    <t xml:space="preserve">  ChgLowTemp     </t>
  </si>
  <si>
    <t xml:space="preserve">   2581</t>
  </si>
  <si>
    <t xml:space="preserve">  ChgUTRelease   </t>
  </si>
  <si>
    <t xml:space="preserve">     2631</t>
  </si>
  <si>
    <t xml:space="preserve">  DisOverTemp    </t>
  </si>
  <si>
    <t xml:space="preserve">    3481</t>
  </si>
  <si>
    <t xml:space="preserve">  DsgOTRelease  </t>
  </si>
  <si>
    <t xml:space="preserve">      3381</t>
  </si>
  <si>
    <t xml:space="preserve">  DisLowTemp    </t>
  </si>
  <si>
    <t xml:space="preserve">    2581</t>
  </si>
  <si>
    <t xml:space="preserve">  DsgUTRelease   </t>
  </si>
  <si>
    <t xml:space="preserve">  PackOverVoltage  </t>
  </si>
  <si>
    <t xml:space="preserve">      3248</t>
  </si>
  <si>
    <t xml:space="preserve">  PackOVRelease     </t>
  </si>
  <si>
    <t xml:space="preserve">   3168</t>
  </si>
  <si>
    <t xml:space="preserve">  PackUnderVoltage   </t>
  </si>
  <si>
    <t xml:space="preserve">     2368</t>
  </si>
  <si>
    <t xml:space="preserve">  PackUVRelease     </t>
  </si>
  <si>
    <t xml:space="preserve">   2448</t>
  </si>
  <si>
    <t xml:space="preserve">  CellOverVoltage  </t>
  </si>
  <si>
    <t xml:space="preserve">      4060</t>
  </si>
  <si>
    <t xml:space="preserve">  CellOVRelease     </t>
  </si>
  <si>
    <t xml:space="preserve">   3960</t>
  </si>
  <si>
    <t xml:space="preserve">  CellUnderVoltage  </t>
  </si>
  <si>
    <t xml:space="preserve">      2960</t>
  </si>
  <si>
    <t xml:space="preserve">  CellUVRelease     </t>
  </si>
  <si>
    <t xml:space="preserve">   3060</t>
  </si>
  <si>
    <t xml:space="preserve">  OverChargeCurrent   </t>
  </si>
  <si>
    <t xml:space="preserve">  OverDisCurrent      </t>
  </si>
  <si>
    <t xml:space="preserve">      3600</t>
  </si>
  <si>
    <t xml:space="preserve"> 30</t>
  </si>
  <si>
    <t xml:space="preserve">   2</t>
  </si>
  <si>
    <t xml:space="preserve">  54</t>
  </si>
  <si>
    <t xml:space="preserve">  3</t>
  </si>
  <si>
    <t xml:space="preserve">  8</t>
  </si>
  <si>
    <t xml:space="preserve">  fet_ctrl_time_set     </t>
  </si>
  <si>
    <t xml:space="preserve">   0</t>
  </si>
  <si>
    <t xml:space="preserve">  led_disp_time_set   </t>
  </si>
  <si>
    <t xml:space="preserve">     30</t>
  </si>
  <si>
    <t xml:space="preserve">  VoltageCap80      </t>
  </si>
  <si>
    <t xml:space="preserve">  4000</t>
  </si>
  <si>
    <t xml:space="preserve">  VoltageCap60     </t>
  </si>
  <si>
    <t xml:space="preserve">   3800</t>
  </si>
  <si>
    <t xml:space="preserve">  VoltageCap40     </t>
  </si>
  <si>
    <t xml:space="preserve">   3600</t>
  </si>
  <si>
    <t xml:space="preserve">  VoltageCap20     </t>
  </si>
  <si>
    <t xml:space="preserve">   3300</t>
  </si>
  <si>
    <t xml:space="preserve">  HardCellOverVoltage      </t>
  </si>
  <si>
    <t xml:space="preserve">  4400</t>
  </si>
  <si>
    <t xml:space="preserve">  HardCellUnderVoltage    </t>
  </si>
  <si>
    <t xml:space="preserve">    2500</t>
  </si>
  <si>
    <t xml:space="preserve">  HardChgOverCurrent      </t>
  </si>
  <si>
    <t xml:space="preserve">  159</t>
  </si>
  <si>
    <t xml:space="preserve">  HardDsgOverCurrent     </t>
  </si>
  <si>
    <t xml:space="preserve">   95</t>
  </si>
  <si>
    <t xml:space="preserve">  HardTime      </t>
  </si>
  <si>
    <t xml:space="preserve">  96</t>
  </si>
  <si>
    <t xml:space="preserve">  SCReleaseTime     </t>
  </si>
  <si>
    <t xml:space="preserve">   5</t>
  </si>
  <si>
    <t xml:space="preserve">  ChgUTDelay      </t>
  </si>
  <si>
    <t xml:space="preserve">  2</t>
  </si>
  <si>
    <t xml:space="preserve">  ChgOTDelay      </t>
  </si>
  <si>
    <t xml:space="preserve">  DsgUTDelay      </t>
  </si>
  <si>
    <t xml:space="preserve">  DsgOTDelay      </t>
  </si>
  <si>
    <t xml:space="preserve">  PackUVDelay     </t>
  </si>
  <si>
    <t xml:space="preserve">  PackOVDelay      </t>
  </si>
  <si>
    <t xml:space="preserve">  CellUVDelay     </t>
  </si>
  <si>
    <t xml:space="preserve">   1</t>
  </si>
  <si>
    <t xml:space="preserve">  CellOVDelay     </t>
  </si>
  <si>
    <t xml:space="preserve">  ChgOCDelay      </t>
  </si>
  <si>
    <t xml:space="preserve">  5</t>
  </si>
  <si>
    <t xml:space="preserve">  ChgOCRDelay     </t>
  </si>
  <si>
    <t xml:space="preserve">  DsgOCDelay      </t>
  </si>
  <si>
    <t xml:space="preserve">  DsgOCRDelay      </t>
  </si>
  <si>
    <t xml:space="preserve">  ManufacturerName     </t>
  </si>
  <si>
    <t xml:space="preserve">  DGJBD</t>
  </si>
  <si>
    <t xml:space="preserve">  DeviceName         </t>
  </si>
  <si>
    <t/>
  </si>
  <si>
    <t>read in during a read eprom operation</t>
  </si>
  <si>
    <t>requested with</t>
  </si>
  <si>
    <t>temp probe 1</t>
  </si>
  <si>
    <t>temp probe 2</t>
  </si>
  <si>
    <t>mosfet control</t>
  </si>
  <si>
    <t>u8     --- cell 16</t>
  </si>
  <si>
    <t>u1       --- cell 9</t>
  </si>
  <si>
    <t>JBDTools Name</t>
  </si>
  <si>
    <t>Reman Cap</t>
  </si>
  <si>
    <t>Current</t>
  </si>
  <si>
    <t>these examples are wrong, no A5 in response</t>
  </si>
  <si>
    <t>03, 04, or 05 instead</t>
  </si>
  <si>
    <t>The raw data</t>
  </si>
  <si>
    <t>Ý¥..ÿðw</t>
  </si>
  <si>
    <t>Ý....Hÿ³w</t>
  </si>
  <si>
    <t>These can</t>
  </si>
  <si>
    <t>be calculated</t>
  </si>
  <si>
    <t xml:space="preserve"> LH-S10S005-P8S-40A</t>
  </si>
  <si>
    <t>call_Hardware_info()</t>
  </si>
  <si>
    <t>call_Hardware_info()… was…..DD A5 05 00 FF FB 77</t>
  </si>
  <si>
    <t>call_Basic_info()</t>
  </si>
  <si>
    <t>Hand shaking??</t>
  </si>
  <si>
    <t>these balancing modes only last a couple of minutes ??!!??</t>
  </si>
  <si>
    <r>
      <t xml:space="preserve"> result = BMS_modbus.</t>
    </r>
    <r>
      <rPr>
        <b/>
        <sz val="10"/>
        <rFont val="Arial"/>
        <family val="2"/>
      </rPr>
      <t>readHoldingRegisters(0x0000, 0x028)</t>
    </r>
    <r>
      <rPr>
        <sz val="10"/>
        <rFont val="Arial"/>
        <family val="2"/>
      </rPr>
      <t>;</t>
    </r>
  </si>
  <si>
    <r>
      <t xml:space="preserve"> DD 2D 00 02 00</t>
    </r>
    <r>
      <rPr>
        <b/>
        <sz val="10"/>
        <color theme="1"/>
        <rFont val="Arial Unicode MS"/>
      </rPr>
      <t xml:space="preserve"> 32 </t>
    </r>
    <r>
      <rPr>
        <sz val="10"/>
        <color theme="1"/>
        <rFont val="Arial Unicode MS"/>
      </rPr>
      <t>FF CC 77</t>
    </r>
  </si>
  <si>
    <r>
      <t xml:space="preserve"> DD A2 00 01</t>
    </r>
    <r>
      <rPr>
        <b/>
        <sz val="10"/>
        <color theme="1"/>
        <rFont val="Arial Unicode MS"/>
      </rPr>
      <t xml:space="preserve"> 00</t>
    </r>
    <r>
      <rPr>
        <sz val="10"/>
        <color theme="1"/>
        <rFont val="Arial Unicode MS"/>
      </rPr>
      <t xml:space="preserve"> FF FF 77</t>
    </r>
  </si>
  <si>
    <r>
      <t xml:space="preserve"> DD AA 00 16 </t>
    </r>
    <r>
      <rPr>
        <b/>
        <sz val="10"/>
        <color theme="1"/>
        <rFont val="Arial Unicode MS"/>
      </rPr>
      <t>00 00 00 00 00 00 00 02 00 00 00 00</t>
    </r>
  </si>
  <si>
    <r>
      <rPr>
        <b/>
        <sz val="10"/>
        <color theme="1"/>
        <rFont val="Arial Unicode MS"/>
      </rPr>
      <t xml:space="preserve"> 00 00 00 00 00 00 00 02 00 00</t>
    </r>
    <r>
      <rPr>
        <sz val="10"/>
        <color theme="1"/>
        <rFont val="Arial Unicode MS"/>
      </rPr>
      <t xml:space="preserve"> FF E6 77</t>
    </r>
  </si>
  <si>
    <t>call_Basic_info()… was…………..DD A5 03 00 FF FD 77</t>
  </si>
  <si>
    <r>
      <t xml:space="preserve">just connect a latching switch to </t>
    </r>
    <r>
      <rPr>
        <b/>
        <sz val="10"/>
        <rFont val="Arial"/>
        <family val="2"/>
      </rPr>
      <t>K1</t>
    </r>
    <r>
      <rPr>
        <sz val="10"/>
        <rFont val="Arial"/>
        <family val="2"/>
      </rPr>
      <t>, enable SWITCH in eeprom (windows software) and voilá! you can switch the BMS on/off with it.</t>
    </r>
  </si>
  <si>
    <t xml:space="preserve">dd 5a 2b 02 00 1e ff b5 77 </t>
  </si>
  <si>
    <t>.Z+.....w</t>
  </si>
  <si>
    <t xml:space="preserve">dd 2b 00 00 00 00 77 </t>
  </si>
  <si>
    <t>.+....w</t>
  </si>
  <si>
    <t xml:space="preserve">dd 5a 2c 02 00 02 ff d0 77 </t>
  </si>
  <si>
    <t>.Z,.....w</t>
  </si>
  <si>
    <t xml:space="preserve">dd 2c 00 00 00 00 77 </t>
  </si>
  <si>
    <t>.,....w</t>
  </si>
  <si>
    <t xml:space="preserve">dd 5a 2d 02 00 32 ff 9f 77 </t>
  </si>
  <si>
    <t>.Z-..2..w</t>
  </si>
  <si>
    <t xml:space="preserve">dd 2d 00 00 00 00 77 </t>
  </si>
  <si>
    <t>.-....w</t>
  </si>
  <si>
    <t xml:space="preserve">dd 5a 2e 02 00 03 ff cd 77 </t>
  </si>
  <si>
    <t xml:space="preserve">dd 2e 00 00 00 00 77 </t>
  </si>
  <si>
    <t xml:space="preserve">dd 5a 2f 02 00 08 ff c7 77 </t>
  </si>
  <si>
    <t>.Z/.....w</t>
  </si>
  <si>
    <t xml:space="preserve">dd 2f 00 00 00 00 77 </t>
  </si>
  <si>
    <t>./....w</t>
  </si>
  <si>
    <t xml:space="preserve">dd a5 2b 00 ff d5 77 </t>
  </si>
  <si>
    <t>..+...w</t>
  </si>
  <si>
    <t xml:space="preserve">dd 2b 00 02 00 1e ff e0 77 </t>
  </si>
  <si>
    <t>.+......w</t>
  </si>
  <si>
    <t xml:space="preserve">dd a5 2c 00 ff d4 77 </t>
  </si>
  <si>
    <t>..,...w</t>
  </si>
  <si>
    <t xml:space="preserve">dd 2c 00 02 00 02 ff fc 77 </t>
  </si>
  <si>
    <t>.,......w</t>
  </si>
  <si>
    <t xml:space="preserve">dd a5 2d 00 ff d3 77 </t>
  </si>
  <si>
    <t>..-...w</t>
  </si>
  <si>
    <t xml:space="preserve">dd 2d 00 02 00 3e ff c0 77 </t>
  </si>
  <si>
    <t>.-...&gt;..w</t>
  </si>
  <si>
    <t xml:space="preserve">dd a5 2e 00 ff d2 77 </t>
  </si>
  <si>
    <t xml:space="preserve">dd 2e 00 02 00 03 ff fb 77 </t>
  </si>
  <si>
    <t>........w</t>
  </si>
  <si>
    <t xml:space="preserve">dd a5 2f 00 ff d1 77 </t>
  </si>
  <si>
    <t>../...w</t>
  </si>
  <si>
    <t xml:space="preserve">dd 2f 00 02 00 08 ff f6 77 </t>
  </si>
  <si>
    <t>./......w</t>
  </si>
  <si>
    <t xml:space="preserve">dd a5 30 00 ff d0 77 </t>
  </si>
  <si>
    <t>..0...w</t>
  </si>
  <si>
    <t xml:space="preserve">dd 30 00 02 00 00 ff fe 77 </t>
  </si>
  <si>
    <t>.0......w</t>
  </si>
  <si>
    <t>3e</t>
  </si>
  <si>
    <t xml:space="preserve">dd 5a 30 02 00 00 ff ce 77 </t>
  </si>
  <si>
    <t>.Z0.....w</t>
  </si>
  <si>
    <t xml:space="preserve">dd 30 00 00 00 00 77 </t>
  </si>
  <si>
    <t>.0....w</t>
  </si>
  <si>
    <t>write b b off</t>
  </si>
  <si>
    <t xml:space="preserve">dd 5a 2d 02 00 36 ff 9b 77 </t>
  </si>
  <si>
    <t>.Z-..6..w</t>
  </si>
  <si>
    <t>read</t>
  </si>
  <si>
    <t>write on off</t>
  </si>
  <si>
    <t>write off on</t>
  </si>
  <si>
    <t xml:space="preserve">dd 5a 2d 02 00 3a ff 97 77 </t>
  </si>
  <si>
    <t>.Z-..:..w</t>
  </si>
  <si>
    <t>3a</t>
  </si>
  <si>
    <t>bits 2 and 3</t>
  </si>
  <si>
    <t xml:space="preserve">dd 5a 2d 02 00 37 ff 9a 77 </t>
  </si>
  <si>
    <t>.Z-..7..w</t>
  </si>
  <si>
    <t>bit 0 set by Switch  enabled</t>
  </si>
  <si>
    <t>JBDT Name</t>
  </si>
  <si>
    <t>FIG FILE names</t>
  </si>
  <si>
    <t>Design Cap</t>
  </si>
  <si>
    <t>Cycle Cap</t>
  </si>
  <si>
    <t>Manufacturer Nam</t>
  </si>
  <si>
    <t>Full Chg Vol</t>
  </si>
  <si>
    <t>End of Dsg Vol</t>
  </si>
  <si>
    <t>80%CapOfVol</t>
  </si>
  <si>
    <t>60%CapOfVol</t>
  </si>
  <si>
    <t>40%CapOfVol</t>
  </si>
  <si>
    <t>20%CapOfVol</t>
  </si>
  <si>
    <t>High COVP</t>
  </si>
  <si>
    <t>High CUVP</t>
  </si>
  <si>
    <t>DischargeRate</t>
  </si>
  <si>
    <t>Date</t>
  </si>
  <si>
    <t>SerialNumber</t>
  </si>
  <si>
    <t>CycleCount</t>
  </si>
  <si>
    <t xml:space="preserve"> POVP</t>
  </si>
  <si>
    <t>POVPRealse</t>
  </si>
  <si>
    <t>PUVPRealse</t>
  </si>
  <si>
    <t>COVPRealse</t>
  </si>
  <si>
    <t>CUVPRealse</t>
  </si>
  <si>
    <t xml:space="preserve">  BalanceStartVoltage</t>
  </si>
  <si>
    <t xml:space="preserve">  BalanceWindow</t>
  </si>
  <si>
    <t>Start Voltage (B C)</t>
  </si>
  <si>
    <t>BalancePrecision (B C)</t>
  </si>
  <si>
    <t>Current Res (O C)</t>
  </si>
  <si>
    <t xml:space="preserve">dd a5 10 00 ff f0 77 </t>
  </si>
  <si>
    <t xml:space="preserve">dd 10 00 02 03 48 ff b3 77 </t>
  </si>
  <si>
    <t>.....H..w</t>
  </si>
  <si>
    <t xml:space="preserve">dd a5 11 00 ff ef 77 </t>
  </si>
  <si>
    <t xml:space="preserve">dd 11 00 02 01 90 ff 6d 77 </t>
  </si>
  <si>
    <t>.......mw</t>
  </si>
  <si>
    <t xml:space="preserve">dd a5 12 00 ff ee 77 </t>
  </si>
  <si>
    <t xml:space="preserve">dd 12 00 02 0f dc ff 13 77 </t>
  </si>
  <si>
    <t xml:space="preserve">dd a5 13 00 ff ed 77 </t>
  </si>
  <si>
    <t xml:space="preserve">dd 13 00 02 0b f4 fe ff 77 </t>
  </si>
  <si>
    <t xml:space="preserve">dd a5 14 00 ff ec 77 </t>
  </si>
  <si>
    <t xml:space="preserve">dd 14 00 02 00 64 ff 9a 77 </t>
  </si>
  <si>
    <t>.....d..w</t>
  </si>
  <si>
    <t xml:space="preserve">dd a5 15 00 ff eb 77 </t>
  </si>
  <si>
    <t xml:space="preserve">dd 15 00 02 23 87 ff 54 77 </t>
  </si>
  <si>
    <t>....#..Tw</t>
  </si>
  <si>
    <t xml:space="preserve">dd a5 16 00 ff ea 77 </t>
  </si>
  <si>
    <t xml:space="preserve">dd 16 00 02 00 00 ff fe 77 </t>
  </si>
  <si>
    <t xml:space="preserve">dd a5 17 00 ff e9 77 </t>
  </si>
  <si>
    <t xml:space="preserve">dd 17 00 02 00 00 ff fe 77 </t>
  </si>
  <si>
    <t xml:space="preserve">dd a5 18 00 ff e8 77 </t>
  </si>
  <si>
    <t xml:space="preserve">dd 18 00 02 0d 35 ff bc 77 </t>
  </si>
  <si>
    <t>.....5..w</t>
  </si>
  <si>
    <t xml:space="preserve">dd a5 19 00 ff e7 77 </t>
  </si>
  <si>
    <t xml:space="preserve">dd 19 00 02 0c d1 ff 21 77 </t>
  </si>
  <si>
    <t>.......!w</t>
  </si>
  <si>
    <t xml:space="preserve">dd a5 1a 00 ff e6 77 </t>
  </si>
  <si>
    <t xml:space="preserve">dd 1a 00 02 0a 15 ff df 77 </t>
  </si>
  <si>
    <t xml:space="preserve">dd a5 1b 00 ff e5 77 </t>
  </si>
  <si>
    <t xml:space="preserve">dd 1b 00 02 0a 47 ff ad 77 </t>
  </si>
  <si>
    <t>.....G..w</t>
  </si>
  <si>
    <t xml:space="preserve">dd a5 1c 00 ff e4 77 </t>
  </si>
  <si>
    <t xml:space="preserve">dd 1c 00 02 0d 99 ff 58 77 </t>
  </si>
  <si>
    <t>.......Xw</t>
  </si>
  <si>
    <t xml:space="preserve">dd a5 1d 00 ff e3 77 </t>
  </si>
  <si>
    <t xml:space="preserve">dd 1d 00 02 0d 35 ff bc 77 </t>
  </si>
  <si>
    <t xml:space="preserve">dd a5 1e 00 ff e2 77 </t>
  </si>
  <si>
    <t xml:space="preserve">dd 1e 00 02 0a 15 ff df 77 </t>
  </si>
  <si>
    <t xml:space="preserve">dd a5 1f 00 ff e1 77 </t>
  </si>
  <si>
    <t xml:space="preserve">dd 1f 00 02 0a 47 ff ad 77 </t>
  </si>
  <si>
    <t xml:space="preserve">dd a5 20 00 ff e0 77 </t>
  </si>
  <si>
    <t>.. ...w</t>
  </si>
  <si>
    <t xml:space="preserve">dd 20 00 02 0c b0 ff 42 77 </t>
  </si>
  <si>
    <t>. .....Bw</t>
  </si>
  <si>
    <t xml:space="preserve">dd a5 21 00 ff df 77 </t>
  </si>
  <si>
    <t>..!...w</t>
  </si>
  <si>
    <t xml:space="preserve">dd 21 00 02 0c 60 ff 92 77 </t>
  </si>
  <si>
    <t>.!...`..w</t>
  </si>
  <si>
    <t xml:space="preserve">dd a5 22 00 ff de 77 </t>
  </si>
  <si>
    <t>.."...w</t>
  </si>
  <si>
    <t xml:space="preserve">dd 22 00 02 09 40 ff b5 77 </t>
  </si>
  <si>
    <t>."...@..w</t>
  </si>
  <si>
    <t xml:space="preserve">dd a5 23 00 ff dd 77 </t>
  </si>
  <si>
    <t>..#...w</t>
  </si>
  <si>
    <t xml:space="preserve">dd 23 00 02 09 90 ff 65 77 </t>
  </si>
  <si>
    <t>.#.....ew</t>
  </si>
  <si>
    <t xml:space="preserve">dd a5 24 00 ff dc 77 </t>
  </si>
  <si>
    <t>..$...w</t>
  </si>
  <si>
    <t xml:space="preserve">dd 24 00 02 0f dc ff 13 77 </t>
  </si>
  <si>
    <t>.$......w</t>
  </si>
  <si>
    <t xml:space="preserve">dd a5 25 00 ff db 77 </t>
  </si>
  <si>
    <t>..%...w</t>
  </si>
  <si>
    <t xml:space="preserve">dd 25 00 02 0f 78 ff 77 77 </t>
  </si>
  <si>
    <t>.%...x.ww</t>
  </si>
  <si>
    <t xml:space="preserve">dd a5 26 00 ff da 77 </t>
  </si>
  <si>
    <t>..&amp;...w</t>
  </si>
  <si>
    <t xml:space="preserve">dd 26 00 02 0b 90 ff 63 77 </t>
  </si>
  <si>
    <t>.&amp;.....cw</t>
  </si>
  <si>
    <t xml:space="preserve">dd a5 27 00 ff d9 77 </t>
  </si>
  <si>
    <t>..'...w</t>
  </si>
  <si>
    <t xml:space="preserve">dd 27 00 02 0b f4 fe ff 77 </t>
  </si>
  <si>
    <t>.'......w</t>
  </si>
  <si>
    <t xml:space="preserve">dd a5 28 00 ff d8 77 </t>
  </si>
  <si>
    <t>..(...w</t>
  </si>
  <si>
    <t xml:space="preserve">dd 28 00 02 13 88 ff 63 77 </t>
  </si>
  <si>
    <t>.(.....cw</t>
  </si>
  <si>
    <t xml:space="preserve">dd a5 29 00 ff d7 77 </t>
  </si>
  <si>
    <t>..)...w</t>
  </si>
  <si>
    <t xml:space="preserve">dd 29 00 02 ec 78 fe 9a 77 </t>
  </si>
  <si>
    <t>.)...x..w</t>
  </si>
  <si>
    <t xml:space="preserve">dd a5 2a 00 ff d6 77 </t>
  </si>
  <si>
    <t>..*...w</t>
  </si>
  <si>
    <t xml:space="preserve">dd 2a 00 02 0e 10 ff e0 77 </t>
  </si>
  <si>
    <t>.*......w</t>
  </si>
  <si>
    <t xml:space="preserve">dd 2d 00 02 00 37 ff c7 77 </t>
  </si>
  <si>
    <t>.-...7..w</t>
  </si>
  <si>
    <t xml:space="preserve">dd a5 31 00 ff cf 77 </t>
  </si>
  <si>
    <t>..1...w</t>
  </si>
  <si>
    <t xml:space="preserve">dd 31 00 02 00 1e ff e0 77 </t>
  </si>
  <si>
    <t>.1......w</t>
  </si>
  <si>
    <t xml:space="preserve">dd a5 32 00 ff ce 77 </t>
  </si>
  <si>
    <t>..2...w</t>
  </si>
  <si>
    <t xml:space="preserve">dd 32 00 02 0f a0 ff 4f 77 </t>
  </si>
  <si>
    <t>.2.....Ow</t>
  </si>
  <si>
    <t xml:space="preserve">dd a5 33 00 ff cd 77 </t>
  </si>
  <si>
    <t>..3...w</t>
  </si>
  <si>
    <t xml:space="preserve">dd 33 00 02 0e d8 ff 18 77 </t>
  </si>
  <si>
    <t>.3......w</t>
  </si>
  <si>
    <t xml:space="preserve">dd a5 34 00 ff cc 77 </t>
  </si>
  <si>
    <t>..4...w</t>
  </si>
  <si>
    <t xml:space="preserve">dd 34 00 02 0e 10 ff e0 77 </t>
  </si>
  <si>
    <t>.4......w</t>
  </si>
  <si>
    <t xml:space="preserve">dd a5 35 00 ff cb 77 </t>
  </si>
  <si>
    <t>..5...w</t>
  </si>
  <si>
    <t xml:space="preserve">dd 35 00 02 0c e4 ff 0e 77 </t>
  </si>
  <si>
    <t>.5......w</t>
  </si>
  <si>
    <t xml:space="preserve">dd a5 36 00 ff ca 77 </t>
  </si>
  <si>
    <t>..6...w</t>
  </si>
  <si>
    <t xml:space="preserve">dd 36 00 02 11 30 ff bd 77 </t>
  </si>
  <si>
    <t>.6...0..w</t>
  </si>
  <si>
    <t xml:space="preserve">dd a5 37 00 ff c9 77 </t>
  </si>
  <si>
    <t>..7...w</t>
  </si>
  <si>
    <t xml:space="preserve">dd 37 00 02 09 c4 ff 31 77 </t>
  </si>
  <si>
    <t>.7.....1w</t>
  </si>
  <si>
    <t xml:space="preserve">dd a5 38 00 ff c8 77 </t>
  </si>
  <si>
    <t>..8...w</t>
  </si>
  <si>
    <t xml:space="preserve">dd 38 00 02 9f 5f ff 00 77 </t>
  </si>
  <si>
    <t>.8..._..w</t>
  </si>
  <si>
    <t xml:space="preserve">dd a5 39 00 ff c7 77 </t>
  </si>
  <si>
    <t>..9...w</t>
  </si>
  <si>
    <t xml:space="preserve">dd 39 00 02 60 05 ff 99 77 </t>
  </si>
  <si>
    <t>.9..`...w</t>
  </si>
  <si>
    <t xml:space="preserve">dd a5 3a 00 ff c6 77 </t>
  </si>
  <si>
    <t>..:...w</t>
  </si>
  <si>
    <t xml:space="preserve">dd 3a 00 02 02 02 ff fa 77 </t>
  </si>
  <si>
    <t>.:......w</t>
  </si>
  <si>
    <t xml:space="preserve">dd a5 3b 00 ff c5 77 </t>
  </si>
  <si>
    <t>..;...w</t>
  </si>
  <si>
    <t xml:space="preserve">dd 3b 00 02 02 02 ff fa 77 </t>
  </si>
  <si>
    <t>.;......w</t>
  </si>
  <si>
    <t xml:space="preserve">dd a5 3c 00 ff c4 77 </t>
  </si>
  <si>
    <t>..&lt;...w</t>
  </si>
  <si>
    <t xml:space="preserve">dd 3c 00 02 02 02 ff fa 77 </t>
  </si>
  <si>
    <t>.&lt;......w</t>
  </si>
  <si>
    <t xml:space="preserve">dd a5 3d 00 ff c3 77 </t>
  </si>
  <si>
    <t>..=...w</t>
  </si>
  <si>
    <t xml:space="preserve">dd 3d 00 02 01 01 ff fc 77 </t>
  </si>
  <si>
    <t>.=......w</t>
  </si>
  <si>
    <t xml:space="preserve">dd a5 3e 00 ff c2 77 </t>
  </si>
  <si>
    <t>..&gt;...w</t>
  </si>
  <si>
    <t xml:space="preserve">dd 3e 00 02 05 20 ff d9 77 </t>
  </si>
  <si>
    <t>.&gt;... ..w</t>
  </si>
  <si>
    <t xml:space="preserve">dd a5 3f 00 ff c1 77 </t>
  </si>
  <si>
    <t>..?...w</t>
  </si>
  <si>
    <t xml:space="preserve">dd 3f 00 02 05 20 ff d9 77 </t>
  </si>
  <si>
    <t>.?... ..w</t>
  </si>
  <si>
    <t xml:space="preserve">dd a5 a0 00 ff 60 77 </t>
  </si>
  <si>
    <t>.....`w</t>
  </si>
  <si>
    <t xml:space="preserve">dd a0 00 06 </t>
  </si>
  <si>
    <t xml:space="preserve">05 44 47 4a 42 44 fe 9a 77 </t>
  </si>
  <si>
    <t>.DGJBD..w</t>
  </si>
  <si>
    <t xml:space="preserve">dd a5 a1 00 ff 5f 77 </t>
  </si>
  <si>
    <t>....._w</t>
  </si>
  <si>
    <t xml:space="preserve">dd a1 00 13 </t>
  </si>
  <si>
    <t>12 4c 48 2d 53 31 30 53 30 30 35 2d 50 38 53 2d 34 30 41 fb …</t>
  </si>
  <si>
    <t>.LH-S10S005-P8S-40A.…</t>
  </si>
  <si>
    <t xml:space="preserve">dd a5 a2 00 ff 5e 77 </t>
  </si>
  <si>
    <t>.....^w</t>
  </si>
  <si>
    <t xml:space="preserve">dd a2 00 01 </t>
  </si>
  <si>
    <t xml:space="preserve">00 ff ff 77 </t>
  </si>
  <si>
    <t xml:space="preserve">dd a5 aa 00 ff 56 77 </t>
  </si>
  <si>
    <t>.....Vw</t>
  </si>
  <si>
    <t xml:space="preserve">dd aa 00 16 </t>
  </si>
  <si>
    <t>00 00 00 00 00 00 00 00 00 00 00 00 00 00 00 00 00 00 00 00 …</t>
  </si>
  <si>
    <t>READ EPROM</t>
  </si>
  <si>
    <t xml:space="preserve">  SenseResistor</t>
  </si>
  <si>
    <t xml:space="preserve">  BatteryConfig</t>
  </si>
  <si>
    <t xml:space="preserve">  NtcConfig</t>
  </si>
  <si>
    <t xml:space="preserve">  PackNum </t>
  </si>
  <si>
    <t>PackNum (O C)</t>
  </si>
  <si>
    <t>NTC1 NTC2(bits) (N C)</t>
  </si>
  <si>
    <t>LED Timer</t>
  </si>
  <si>
    <t>CHGUT Delay</t>
  </si>
  <si>
    <t>COTD  Delay</t>
  </si>
  <si>
    <t>DUTD Delay</t>
  </si>
  <si>
    <t>DOTD Delay</t>
  </si>
  <si>
    <t>PUVD</t>
  </si>
  <si>
    <t>POVD</t>
  </si>
  <si>
    <t>CUVD</t>
  </si>
  <si>
    <t>COVD</t>
  </si>
  <si>
    <t>COCD</t>
  </si>
  <si>
    <t>DOCD</t>
  </si>
  <si>
    <t>Device Name</t>
  </si>
  <si>
    <t xml:space="preserve">dd 5a 10 02 03 48 ff a3 77 </t>
  </si>
  <si>
    <t>.Z...H..w</t>
  </si>
  <si>
    <t xml:space="preserve">dd 10 00 00 00 00 77 </t>
  </si>
  <si>
    <t xml:space="preserve">dd 5a 11 02 01 90 ff 5c 77 </t>
  </si>
  <si>
    <t>.Z.....\w</t>
  </si>
  <si>
    <t xml:space="preserve">dd 11 00 00 00 00 77 </t>
  </si>
  <si>
    <t xml:space="preserve">dd 5a 12 02 0f dc ff 01 77 </t>
  </si>
  <si>
    <t xml:space="preserve">dd 12 00 00 00 00 77 </t>
  </si>
  <si>
    <t xml:space="preserve">dd 5a 13 02 0b f4 fe ec 77 </t>
  </si>
  <si>
    <t xml:space="preserve">dd 13 00 00 00 00 77 </t>
  </si>
  <si>
    <t xml:space="preserve">dd 5a 14 02 00 64 ff 86 77 </t>
  </si>
  <si>
    <t>.Z...d..w</t>
  </si>
  <si>
    <t xml:space="preserve">dd 14 00 00 00 00 77 </t>
  </si>
  <si>
    <t xml:space="preserve">dd 5a 15 02 23 87 ff 3f 77 </t>
  </si>
  <si>
    <t>.Z..#..?w</t>
  </si>
  <si>
    <t xml:space="preserve">dd 15 00 00 00 00 77 </t>
  </si>
  <si>
    <t xml:space="preserve">dd 5a 16 02 00 00 ff e8 77 </t>
  </si>
  <si>
    <t xml:space="preserve">dd 16 00 00 00 00 77 </t>
  </si>
  <si>
    <t xml:space="preserve">dd 5a 17 02 00 00 ff e7 77 </t>
  </si>
  <si>
    <t xml:space="preserve">dd 17 00 00 00 00 77 </t>
  </si>
  <si>
    <t xml:space="preserve">dd 5a 18 02 0d 35 ff a4 77 </t>
  </si>
  <si>
    <t>.Z...5..w</t>
  </si>
  <si>
    <t xml:space="preserve">dd 18 00 00 00 00 77 </t>
  </si>
  <si>
    <t xml:space="preserve">dd 5a 19 02 0c d1 ff 08 77 </t>
  </si>
  <si>
    <t xml:space="preserve">dd 19 00 00 00 00 77 </t>
  </si>
  <si>
    <t xml:space="preserve">dd 5a 1a 02 0a 15 ff c5 77 </t>
  </si>
  <si>
    <t xml:space="preserve">dd 1a 00 00 00 00 77 </t>
  </si>
  <si>
    <t xml:space="preserve">dd 5a 1b 02 0a 47 ff 92 77 </t>
  </si>
  <si>
    <t>.Z...G..w</t>
  </si>
  <si>
    <t xml:space="preserve">dd 1b 00 00 00 00 77 </t>
  </si>
  <si>
    <t xml:space="preserve">dd 5a 1c 02 0d 99 ff 3c 77 </t>
  </si>
  <si>
    <t>.Z.....&lt;w</t>
  </si>
  <si>
    <t xml:space="preserve">dd 1c 00 00 00 00 77 </t>
  </si>
  <si>
    <t xml:space="preserve">dd 5a 1d 02 0d 35 ff 9f 77 </t>
  </si>
  <si>
    <t xml:space="preserve">dd 1d 00 00 00 00 77 </t>
  </si>
  <si>
    <t xml:space="preserve">dd 5a 1e 02 0a 15 ff c1 77 </t>
  </si>
  <si>
    <t xml:space="preserve">dd 1e 00 00 00 00 77 </t>
  </si>
  <si>
    <t xml:space="preserve">dd 5a 1f 02 0a 47 ff 8e 77 </t>
  </si>
  <si>
    <t xml:space="preserve">dd 1f 00 00 00 00 77 </t>
  </si>
  <si>
    <t xml:space="preserve">dd 5a 20 02 0c b0 ff 22 77 </t>
  </si>
  <si>
    <t>.Z ...."w</t>
  </si>
  <si>
    <t xml:space="preserve">dd 20 00 00 00 00 77 </t>
  </si>
  <si>
    <t>. ....w</t>
  </si>
  <si>
    <t xml:space="preserve">dd 5a 21 02 0c 60 ff 71 77 </t>
  </si>
  <si>
    <t>.Z!..`.qw</t>
  </si>
  <si>
    <t xml:space="preserve">dd 21 00 00 00 00 77 </t>
  </si>
  <si>
    <t>.!....w</t>
  </si>
  <si>
    <t xml:space="preserve">dd 5a 22 02 09 40 ff 93 77 </t>
  </si>
  <si>
    <t>.Z"..@..w</t>
  </si>
  <si>
    <t xml:space="preserve">dd 22 00 00 00 00 77 </t>
  </si>
  <si>
    <t>."....w</t>
  </si>
  <si>
    <t xml:space="preserve">dd 5a 23 02 09 90 ff 42 77 </t>
  </si>
  <si>
    <t>.Z#....Bw</t>
  </si>
  <si>
    <t xml:space="preserve">dd 23 00 00 00 00 77 </t>
  </si>
  <si>
    <t>.#....w</t>
  </si>
  <si>
    <t xml:space="preserve">dd 5a 24 02 0f dc fe ef 77 </t>
  </si>
  <si>
    <t>.Z$.....w</t>
  </si>
  <si>
    <t xml:space="preserve">dd 24 00 00 00 00 77 </t>
  </si>
  <si>
    <t>.$....w</t>
  </si>
  <si>
    <t xml:space="preserve">dd 5a 25 02 0f 78 ff 52 77 </t>
  </si>
  <si>
    <t>.Z%..x.Rw</t>
  </si>
  <si>
    <t xml:space="preserve">dd 25 00 00 00 00 77 </t>
  </si>
  <si>
    <t>.%....w</t>
  </si>
  <si>
    <t xml:space="preserve">dd 5a 26 02 0b 90 ff 3d 77 </t>
  </si>
  <si>
    <t>.Z&amp;....=w</t>
  </si>
  <si>
    <t xml:space="preserve">dd 26 00 00 00 00 77 </t>
  </si>
  <si>
    <t>.&amp;....w</t>
  </si>
  <si>
    <t xml:space="preserve">dd 5a 27 02 0b f4 fe d8 77 </t>
  </si>
  <si>
    <t>.Z'.....w</t>
  </si>
  <si>
    <t xml:space="preserve">dd 27 00 00 00 00 77 </t>
  </si>
  <si>
    <t>.'....w</t>
  </si>
  <si>
    <t xml:space="preserve">dd 5a 28 02 0f a0 ff 27 77 </t>
  </si>
  <si>
    <t>.Z(....'w</t>
  </si>
  <si>
    <t xml:space="preserve">dd 28 00 00 00 00 77 </t>
  </si>
  <si>
    <t>.(....w</t>
  </si>
  <si>
    <t xml:space="preserve">dd 5a 29 02 e8 90 fe 5d 77 </t>
  </si>
  <si>
    <t>.Z)....]w</t>
  </si>
  <si>
    <t xml:space="preserve">dd 29 00 00 00 00 77 </t>
  </si>
  <si>
    <t>.)....w</t>
  </si>
  <si>
    <t xml:space="preserve">dd 5a 2a 02 0e 10 ff b6 77 </t>
  </si>
  <si>
    <t>.Z*.....w</t>
  </si>
  <si>
    <t xml:space="preserve">dd 2a 00 00 00 00 77 </t>
  </si>
  <si>
    <t>.*....w</t>
  </si>
  <si>
    <t xml:space="preserve">dd 5a 31 02 00 1e ff af 77 </t>
  </si>
  <si>
    <t>.Z1.....w</t>
  </si>
  <si>
    <t xml:space="preserve">dd 31 00 00 00 00 77 </t>
  </si>
  <si>
    <t>.1....w</t>
  </si>
  <si>
    <t xml:space="preserve">dd 5a 32 02 0f a0 ff 1d 77 </t>
  </si>
  <si>
    <t>.Z2.....w</t>
  </si>
  <si>
    <t xml:space="preserve">dd 32 00 00 00 00 77 </t>
  </si>
  <si>
    <t>.2....w</t>
  </si>
  <si>
    <t xml:space="preserve">dd 5a 33 02 0e d8 fe e5 77 </t>
  </si>
  <si>
    <t>.Z3.....w</t>
  </si>
  <si>
    <t xml:space="preserve">dd 33 00 00 00 00 77 </t>
  </si>
  <si>
    <t>.3....w</t>
  </si>
  <si>
    <t xml:space="preserve">dd 5a 34 02 0e 10 ff ac 77 </t>
  </si>
  <si>
    <t>.Z4.....w</t>
  </si>
  <si>
    <t xml:space="preserve">dd 34 00 00 00 00 77 </t>
  </si>
  <si>
    <t>.4....w</t>
  </si>
  <si>
    <t xml:space="preserve">dd 5a 35 02 0c e4 fe d9 77 </t>
  </si>
  <si>
    <t>.Z5.....w</t>
  </si>
  <si>
    <t xml:space="preserve">dd 35 00 00 00 00 77 </t>
  </si>
  <si>
    <t>.5....w</t>
  </si>
  <si>
    <t xml:space="preserve">dd 5a 36 02 11 30 ff 87 77 </t>
  </si>
  <si>
    <t>.Z6..0..w</t>
  </si>
  <si>
    <t xml:space="preserve">dd 36 00 00 00 00 77 </t>
  </si>
  <si>
    <t>.6....w</t>
  </si>
  <si>
    <t xml:space="preserve">dd 5a 37 02 09 c4 fe fa 77 </t>
  </si>
  <si>
    <t>.Z7.....w</t>
  </si>
  <si>
    <t xml:space="preserve">dd 37 00 00 00 00 77 </t>
  </si>
  <si>
    <t>.7....w</t>
  </si>
  <si>
    <t xml:space="preserve">dd 5a 38 02 9f 5f fe c8 77 </t>
  </si>
  <si>
    <t>.Z8.._..w</t>
  </si>
  <si>
    <t xml:space="preserve">dd 38 00 00 00 00 77 </t>
  </si>
  <si>
    <t>.8....w</t>
  </si>
  <si>
    <t xml:space="preserve">dd 5a 39 02 60 05 ff 60 77 </t>
  </si>
  <si>
    <t>.Z9.`..`w</t>
  </si>
  <si>
    <t xml:space="preserve">dd 39 00 00 00 00 77 </t>
  </si>
  <si>
    <t>.9....w</t>
  </si>
  <si>
    <t xml:space="preserve">dd 5a 3a 02 02 02 ff c0 77 </t>
  </si>
  <si>
    <t>.Z:.....w</t>
  </si>
  <si>
    <t xml:space="preserve">dd 3a 00 00 00 00 77 </t>
  </si>
  <si>
    <t>.:....w</t>
  </si>
  <si>
    <t xml:space="preserve">dd 5a 3b 02 02 02 ff bf 77 </t>
  </si>
  <si>
    <t>.Z;.....w</t>
  </si>
  <si>
    <t xml:space="preserve">dd 3b 00 00 00 00 77 </t>
  </si>
  <si>
    <t>.;....w</t>
  </si>
  <si>
    <t xml:space="preserve">dd 5a 3c 02 02 02 ff be 77 </t>
  </si>
  <si>
    <t>.Z&lt;.....w</t>
  </si>
  <si>
    <t xml:space="preserve">dd 3c 00 00 00 00 77 </t>
  </si>
  <si>
    <t>.&lt;....w</t>
  </si>
  <si>
    <t xml:space="preserve">dd 5a 3d 02 01 01 ff bf 77 </t>
  </si>
  <si>
    <t>.Z=.....w</t>
  </si>
  <si>
    <t xml:space="preserve">dd 3d 00 00 00 00 77 </t>
  </si>
  <si>
    <t>.=....w</t>
  </si>
  <si>
    <t xml:space="preserve">dd 5a 3e 02 05 20 ff 9b 77 </t>
  </si>
  <si>
    <t>.Z&gt;.. ..w</t>
  </si>
  <si>
    <t xml:space="preserve">dd 3e 00 00 00 00 77 </t>
  </si>
  <si>
    <t>.&gt;....w</t>
  </si>
  <si>
    <t xml:space="preserve">dd 5a 3f 02 05 20 ff 9a 77 </t>
  </si>
  <si>
    <t>.Z?.. ..w</t>
  </si>
  <si>
    <t xml:space="preserve">dd 3f 00 00 00 00 77 </t>
  </si>
  <si>
    <t>.?....w</t>
  </si>
  <si>
    <t xml:space="preserve">dd 5a a0 06 05 44 47 4a 42 44 fd fa 77 </t>
  </si>
  <si>
    <t>.Z...DGJBD..w</t>
  </si>
  <si>
    <t xml:space="preserve">dd a0 00 00 00 00 77 </t>
  </si>
  <si>
    <t>dd 5a a1 13 12 4c 48 2d 53 31 30 53 30 30 35 2d 50 38 53 2d …</t>
  </si>
  <si>
    <t>.Z...LH-S10S005-P8S-…</t>
  </si>
  <si>
    <t xml:space="preserve">dd a1 00 00 00 00 77 </t>
  </si>
  <si>
    <t xml:space="preserve">dd 5a a2 01 00 ff 5d 77 </t>
  </si>
  <si>
    <t>.Z....]w</t>
  </si>
  <si>
    <t xml:space="preserve">dd a2 00 00 00 00 77 </t>
  </si>
  <si>
    <t xml:space="preserve">dd 5a 01 02 28 28 ff ad 77 </t>
  </si>
  <si>
    <t>.Z..((..w</t>
  </si>
  <si>
    <t>CHANGE CHGOC=40000 DSGOC=60000</t>
  </si>
  <si>
    <t xml:space="preserve">DSGOC </t>
  </si>
  <si>
    <t>write</t>
  </si>
  <si>
    <t>Bits, Swt=0, BE=2 CB=3 (F C)</t>
  </si>
  <si>
    <t>It seems, if switch enabled, then discharge fet is disabled. So no power out, suspect, if switch, that would enable the fet again, allowing external control, of power out.</t>
  </si>
  <si>
    <t>eprom_end()</t>
  </si>
  <si>
    <t>Hardware_info()</t>
  </si>
  <si>
    <t>Basic_info()</t>
  </si>
  <si>
    <t>1e</t>
  </si>
  <si>
    <t>1E =30dec, skip first 4 bytes, and omit last 3</t>
  </si>
  <si>
    <t>(data + length + command code) checksum, then</t>
  </si>
  <si>
    <t xml:space="preserve"> Complement, then add 1, high bit first, low bit last</t>
  </si>
  <si>
    <t>0 indicates MOS closing, and 1 indicates opening</t>
  </si>
  <si>
    <t xml:space="preserve">MOSFET status indication, </t>
  </si>
  <si>
    <r>
      <rPr>
        <b/>
        <sz val="10"/>
        <rFont val="Arial"/>
        <family val="2"/>
      </rPr>
      <t xml:space="preserve">bit 0 </t>
    </r>
    <r>
      <rPr>
        <sz val="10"/>
        <rFont val="Arial"/>
        <family val="2"/>
      </rPr>
      <t>indicates charging,</t>
    </r>
    <r>
      <rPr>
        <b/>
        <sz val="10"/>
        <rFont val="Arial"/>
        <family val="2"/>
      </rPr>
      <t xml:space="preserve">  Bit 1</t>
    </r>
    <r>
      <rPr>
        <sz val="10"/>
        <rFont val="Arial"/>
        <family val="2"/>
      </rPr>
      <t xml:space="preserve"> indicates discharge, </t>
    </r>
  </si>
  <si>
    <t>Using MODBUS</t>
  </si>
  <si>
    <t>9f</t>
  </si>
  <si>
    <t>9b</t>
  </si>
  <si>
    <t>c0</t>
  </si>
  <si>
    <t>9a</t>
  </si>
  <si>
    <t>write off off</t>
  </si>
  <si>
    <t>write on on</t>
  </si>
  <si>
    <t>c7</t>
  </si>
  <si>
    <t>cksm</t>
  </si>
  <si>
    <t>cc</t>
  </si>
  <si>
    <t>sum</t>
  </si>
  <si>
    <t xml:space="preserve">  "+1"</t>
  </si>
  <si>
    <t>read cksm works</t>
  </si>
  <si>
    <t>length=0</t>
  </si>
  <si>
    <t>data=0</t>
  </si>
  <si>
    <t>1a</t>
  </si>
  <si>
    <t>1f</t>
  </si>
  <si>
    <t>6d</t>
  </si>
  <si>
    <r>
      <t xml:space="preserve">dd 11 </t>
    </r>
    <r>
      <rPr>
        <b/>
        <sz val="11"/>
        <color theme="1"/>
        <rFont val="Calibri"/>
        <family val="2"/>
        <scheme val="minor"/>
      </rPr>
      <t>00 02 01 90</t>
    </r>
    <r>
      <rPr>
        <sz val="11"/>
        <color theme="1"/>
        <rFont val="Calibri"/>
        <family val="2"/>
        <scheme val="minor"/>
      </rPr>
      <t xml:space="preserve"> ff 6d 77 </t>
    </r>
  </si>
  <si>
    <r>
      <t xml:space="preserve">dd 29 </t>
    </r>
    <r>
      <rPr>
        <b/>
        <sz val="11"/>
        <color theme="1"/>
        <rFont val="Calibri"/>
        <family val="2"/>
        <scheme val="minor"/>
      </rPr>
      <t>00 02 ec 78</t>
    </r>
    <r>
      <rPr>
        <sz val="11"/>
        <color theme="1"/>
        <rFont val="Calibri"/>
        <family val="2"/>
        <scheme val="minor"/>
      </rPr>
      <t xml:space="preserve"> fe 9a 77 </t>
    </r>
  </si>
  <si>
    <r>
      <t>dd 5a</t>
    </r>
    <r>
      <rPr>
        <b/>
        <sz val="11"/>
        <color theme="1"/>
        <rFont val="Calibri"/>
        <family val="2"/>
        <scheme val="minor"/>
      </rPr>
      <t xml:space="preserve"> 2d 02 00 36</t>
    </r>
    <r>
      <rPr>
        <sz val="11"/>
        <color theme="1"/>
        <rFont val="Calibri"/>
        <family val="2"/>
        <scheme val="minor"/>
      </rPr>
      <t xml:space="preserve"> ff 9b 77 </t>
    </r>
  </si>
  <si>
    <r>
      <t xml:space="preserve">dd 5a </t>
    </r>
    <r>
      <rPr>
        <b/>
        <sz val="11"/>
        <color theme="1"/>
        <rFont val="Calibri"/>
        <family val="2"/>
        <scheme val="minor"/>
      </rPr>
      <t>2d 02 00 3a</t>
    </r>
    <r>
      <rPr>
        <sz val="11"/>
        <color theme="1"/>
        <rFont val="Calibri"/>
        <family val="2"/>
        <scheme val="minor"/>
      </rPr>
      <t xml:space="preserve"> ff 97 77 </t>
    </r>
  </si>
  <si>
    <r>
      <t xml:space="preserve">dd 5a </t>
    </r>
    <r>
      <rPr>
        <b/>
        <sz val="11"/>
        <color theme="1"/>
        <rFont val="Calibri"/>
        <family val="2"/>
        <scheme val="minor"/>
      </rPr>
      <t>2d 02 00 37</t>
    </r>
    <r>
      <rPr>
        <sz val="11"/>
        <color theme="1"/>
        <rFont val="Calibri"/>
        <family val="2"/>
        <scheme val="minor"/>
      </rPr>
      <t xml:space="preserve"> ff 9a 77 </t>
    </r>
  </si>
  <si>
    <t>fix</t>
  </si>
  <si>
    <t>byte 20</t>
  </si>
  <si>
    <r>
      <t xml:space="preserve">DD A5 00 </t>
    </r>
    <r>
      <rPr>
        <b/>
        <sz val="10"/>
        <rFont val="Arial"/>
        <family val="2"/>
      </rPr>
      <t>1E</t>
    </r>
    <r>
      <rPr>
        <sz val="10"/>
        <rFont val="Arial"/>
        <family val="2"/>
      </rPr>
      <t xml:space="preserve"> 0F 66 0F 63 0F 63 0F 64 0F 3E 0F 63 0F 37 0F 5B 0F 65 0F 3B 0F 63 0F 63 0F 3C 0F 66 0F 3D F9 F9 77</t>
    </r>
  </si>
  <si>
    <t>Manual change</t>
  </si>
  <si>
    <t>bat cfg</t>
  </si>
  <si>
    <r>
      <t xml:space="preserve"> DD 2D </t>
    </r>
    <r>
      <rPr>
        <b/>
        <sz val="10"/>
        <color theme="1"/>
        <rFont val="Arial Unicode MS"/>
      </rPr>
      <t xml:space="preserve">00 02 00 32 </t>
    </r>
    <r>
      <rPr>
        <sz val="10"/>
        <color theme="1"/>
        <rFont val="Arial Unicode MS"/>
      </rPr>
      <t>FF CC 77</t>
    </r>
  </si>
  <si>
    <r>
      <t xml:space="preserve"> DD 13 </t>
    </r>
    <r>
      <rPr>
        <b/>
        <sz val="10"/>
        <color theme="1"/>
        <rFont val="Arial Unicode MS"/>
      </rPr>
      <t>00 02 0B F4</t>
    </r>
    <r>
      <rPr>
        <sz val="10"/>
        <color theme="1"/>
        <rFont val="Arial Unicode MS"/>
      </rPr>
      <t xml:space="preserve"> FE FF 77</t>
    </r>
  </si>
  <si>
    <r>
      <t xml:space="preserve">DD </t>
    </r>
    <r>
      <rPr>
        <b/>
        <sz val="10"/>
        <rFont val="Arial"/>
        <family val="2"/>
      </rPr>
      <t>A5 05 00</t>
    </r>
    <r>
      <rPr>
        <sz val="10"/>
        <rFont val="Arial"/>
        <family val="2"/>
      </rPr>
      <t xml:space="preserve"> FF FB 77</t>
    </r>
  </si>
  <si>
    <t>02 FE</t>
  </si>
  <si>
    <t>01 FF</t>
  </si>
  <si>
    <t>DD  A5 E1 00  FF  1F  77</t>
  </si>
  <si>
    <t>1F</t>
  </si>
  <si>
    <t>FET GET</t>
  </si>
  <si>
    <t>F</t>
  </si>
  <si>
    <t>b</t>
  </si>
  <si>
    <t>call_get_cell_v()</t>
  </si>
  <si>
    <t>FC</t>
  </si>
  <si>
    <t>write_request_start()</t>
  </si>
  <si>
    <t xml:space="preserve"> write_request_end()</t>
  </si>
  <si>
    <t>MOSFET ON ON</t>
  </si>
  <si>
    <t>MOSFET ON OFF</t>
  </si>
  <si>
    <t>MOSFET OFF ON</t>
  </si>
  <si>
    <t>MOSFET OFF OFF</t>
  </si>
  <si>
    <t>write_request_end()</t>
  </si>
  <si>
    <t>E2</t>
  </si>
  <si>
    <t xml:space="preserve">Close_All, </t>
  </si>
  <si>
    <t>same after open even</t>
  </si>
  <si>
    <t>MOSFET CONTROL…..</t>
  </si>
  <si>
    <t>START and END…..</t>
  </si>
  <si>
    <t>Same as ………..  write_request_end()</t>
  </si>
  <si>
    <t>if any mosfet controls are actioned, it effectively runs EXIT</t>
  </si>
  <si>
    <t>AA</t>
  </si>
  <si>
    <t>A2</t>
  </si>
  <si>
    <t>5E</t>
  </si>
  <si>
    <t>Bar code read</t>
  </si>
  <si>
    <t>BYTE6</t>
  </si>
  <si>
    <t>BYTE8</t>
  </si>
  <si>
    <t>DO it this way</t>
  </si>
  <si>
    <t>Do it this way</t>
  </si>
  <si>
    <t>0,1</t>
  </si>
  <si>
    <t>2,3</t>
  </si>
  <si>
    <t>4,5</t>
  </si>
  <si>
    <t>6,7</t>
  </si>
  <si>
    <t>8,9</t>
  </si>
  <si>
    <t>10,11</t>
  </si>
  <si>
    <t>E0</t>
  </si>
  <si>
    <t>DF</t>
  </si>
  <si>
    <r>
      <t xml:space="preserve"> DD A5 </t>
    </r>
    <r>
      <rPr>
        <b/>
        <sz val="10"/>
        <color theme="1"/>
        <rFont val="Arial Unicode MS"/>
      </rPr>
      <t>20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E0</t>
    </r>
    <r>
      <rPr>
        <sz val="10"/>
        <color theme="1"/>
        <rFont val="Arial Unicode MS"/>
      </rPr>
      <t xml:space="preserve"> 77</t>
    </r>
  </si>
  <si>
    <t>482d</t>
  </si>
  <si>
    <t>Fixed</t>
  </si>
  <si>
    <t>Now doing it this way</t>
  </si>
  <si>
    <r>
      <t xml:space="preserve"> DD A5 </t>
    </r>
    <r>
      <rPr>
        <b/>
        <sz val="10"/>
        <color theme="1"/>
        <rFont val="Arial Unicode MS"/>
      </rPr>
      <t>21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 xml:space="preserve">DF </t>
    </r>
    <r>
      <rPr>
        <sz val="10"/>
        <color theme="1"/>
        <rFont val="Arial Unicode MS"/>
      </rPr>
      <t>77</t>
    </r>
  </si>
  <si>
    <r>
      <t xml:space="preserve"> DD A5</t>
    </r>
    <r>
      <rPr>
        <b/>
        <sz val="10"/>
        <color theme="1"/>
        <rFont val="Arial Unicode MS"/>
      </rPr>
      <t xml:space="preserve"> 22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 xml:space="preserve">DE </t>
    </r>
    <r>
      <rPr>
        <sz val="10"/>
        <color theme="1"/>
        <rFont val="Arial Unicode MS"/>
      </rPr>
      <t>77</t>
    </r>
  </si>
  <si>
    <r>
      <t xml:space="preserve"> DD A5 </t>
    </r>
    <r>
      <rPr>
        <b/>
        <sz val="10"/>
        <color theme="1"/>
        <rFont val="Arial Unicode MS"/>
      </rPr>
      <t>23</t>
    </r>
    <r>
      <rPr>
        <sz val="10"/>
        <color theme="1"/>
        <rFont val="Arial Unicode MS"/>
      </rPr>
      <t xml:space="preserve"> 00 FF</t>
    </r>
    <r>
      <rPr>
        <b/>
        <sz val="10"/>
        <color theme="1"/>
        <rFont val="Arial Unicode MS"/>
      </rPr>
      <t xml:space="preserve"> DD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</si>
  <si>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24</t>
    </r>
    <r>
      <rPr>
        <sz val="10"/>
        <color theme="1"/>
        <rFont val="Arial Unicode MS"/>
      </rPr>
      <t xml:space="preserve"> 00 FF</t>
    </r>
    <r>
      <rPr>
        <b/>
        <sz val="10"/>
        <color theme="1"/>
        <rFont val="Arial Unicode MS"/>
      </rPr>
      <t xml:space="preserve"> DC</t>
    </r>
    <r>
      <rPr>
        <sz val="10"/>
        <color theme="1"/>
        <rFont val="Arial Unicode MS"/>
      </rPr>
      <t xml:space="preserve"> 77</t>
    </r>
  </si>
  <si>
    <r>
      <t xml:space="preserve"> DD A5</t>
    </r>
    <r>
      <rPr>
        <b/>
        <sz val="10"/>
        <color theme="1"/>
        <rFont val="Arial Unicode MS"/>
      </rPr>
      <t xml:space="preserve"> 25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DB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</si>
  <si>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26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DA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</si>
  <si>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 xml:space="preserve">27 </t>
    </r>
    <r>
      <rPr>
        <sz val="10"/>
        <color theme="1"/>
        <rFont val="Arial Unicode MS"/>
      </rPr>
      <t xml:space="preserve">00 FF </t>
    </r>
    <r>
      <rPr>
        <b/>
        <sz val="10"/>
        <color theme="1"/>
        <rFont val="Arial Unicode MS"/>
      </rPr>
      <t>D9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</si>
  <si>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28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D8</t>
    </r>
    <r>
      <rPr>
        <sz val="10"/>
        <color theme="1"/>
        <rFont val="Arial Unicode MS"/>
      </rPr>
      <t xml:space="preserve"> 77</t>
    </r>
  </si>
  <si>
    <r>
      <t xml:space="preserve"> DD A5</t>
    </r>
    <r>
      <rPr>
        <b/>
        <sz val="10"/>
        <color theme="1"/>
        <rFont val="Arial Unicode MS"/>
      </rPr>
      <t xml:space="preserve"> 29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D7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</si>
  <si>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2D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D3</t>
    </r>
    <r>
      <rPr>
        <sz val="10"/>
        <color theme="1"/>
        <rFont val="Arial Unicode MS"/>
      </rPr>
      <t xml:space="preserve"> 77</t>
    </r>
  </si>
  <si>
    <r>
      <t xml:space="preserve"> DD 20 00 02 </t>
    </r>
    <r>
      <rPr>
        <b/>
        <sz val="10"/>
        <color theme="1"/>
        <rFont val="Arial Unicode MS"/>
      </rPr>
      <t>0C B0 FF 42</t>
    </r>
    <r>
      <rPr>
        <sz val="10"/>
        <color theme="1"/>
        <rFont val="Arial Unicode MS"/>
      </rPr>
      <t xml:space="preserve"> 77</t>
    </r>
  </si>
  <si>
    <r>
      <t xml:space="preserve"> DD 21 00 02 </t>
    </r>
    <r>
      <rPr>
        <b/>
        <sz val="10"/>
        <color theme="1"/>
        <rFont val="Arial Unicode MS"/>
      </rPr>
      <t>0C 60 FF 9</t>
    </r>
    <r>
      <rPr>
        <sz val="10"/>
        <color theme="1"/>
        <rFont val="Arial Unicode MS"/>
      </rPr>
      <t>2 77</t>
    </r>
  </si>
  <si>
    <r>
      <t xml:space="preserve"> DD 22 00 02 </t>
    </r>
    <r>
      <rPr>
        <b/>
        <sz val="10"/>
        <color theme="1"/>
        <rFont val="Arial Unicode MS"/>
      </rPr>
      <t>09 40 FF B5</t>
    </r>
    <r>
      <rPr>
        <sz val="10"/>
        <color theme="1"/>
        <rFont val="Arial Unicode MS"/>
      </rPr>
      <t xml:space="preserve"> 77</t>
    </r>
  </si>
  <si>
    <r>
      <t xml:space="preserve"> DD 23 00 02 </t>
    </r>
    <r>
      <rPr>
        <b/>
        <sz val="10"/>
        <color theme="1"/>
        <rFont val="Arial Unicode MS"/>
      </rPr>
      <t>09 90 FF 65</t>
    </r>
    <r>
      <rPr>
        <sz val="10"/>
        <color theme="1"/>
        <rFont val="Arial Unicode MS"/>
      </rPr>
      <t xml:space="preserve"> 77</t>
    </r>
  </si>
  <si>
    <r>
      <t xml:space="preserve"> DD 24 00 02 </t>
    </r>
    <r>
      <rPr>
        <b/>
        <sz val="10"/>
        <color theme="1"/>
        <rFont val="Arial Unicode MS"/>
      </rPr>
      <t>0F DC FF 13</t>
    </r>
    <r>
      <rPr>
        <sz val="10"/>
        <color theme="1"/>
        <rFont val="Arial Unicode MS"/>
      </rPr>
      <t xml:space="preserve"> 77</t>
    </r>
  </si>
  <si>
    <r>
      <t xml:space="preserve"> DD 25 00 02 </t>
    </r>
    <r>
      <rPr>
        <b/>
        <sz val="10"/>
        <color theme="1"/>
        <rFont val="Arial Unicode MS"/>
      </rPr>
      <t>0F 78 FF 77</t>
    </r>
    <r>
      <rPr>
        <sz val="10"/>
        <color theme="1"/>
        <rFont val="Arial Unicode MS"/>
      </rPr>
      <t xml:space="preserve"> 77</t>
    </r>
  </si>
  <si>
    <r>
      <t xml:space="preserve"> DD 26 00 02 </t>
    </r>
    <r>
      <rPr>
        <b/>
        <sz val="10"/>
        <color theme="1"/>
        <rFont val="Arial Unicode MS"/>
      </rPr>
      <t>0B 90 FF 63</t>
    </r>
    <r>
      <rPr>
        <sz val="10"/>
        <color theme="1"/>
        <rFont val="Arial Unicode MS"/>
      </rPr>
      <t xml:space="preserve"> 77</t>
    </r>
  </si>
  <si>
    <r>
      <t xml:space="preserve"> DD 27 00 02 </t>
    </r>
    <r>
      <rPr>
        <b/>
        <sz val="10"/>
        <color theme="1"/>
        <rFont val="Arial Unicode MS"/>
      </rPr>
      <t>0B F4 FE FF</t>
    </r>
    <r>
      <rPr>
        <sz val="10"/>
        <color theme="1"/>
        <rFont val="Arial Unicode MS"/>
      </rPr>
      <t xml:space="preserve"> 77</t>
    </r>
  </si>
  <si>
    <r>
      <t xml:space="preserve"> DD 28 00 02 </t>
    </r>
    <r>
      <rPr>
        <b/>
        <sz val="10"/>
        <color theme="1"/>
        <rFont val="Arial Unicode MS"/>
      </rPr>
      <t>0F A0 FF 63</t>
    </r>
    <r>
      <rPr>
        <sz val="10"/>
        <color theme="1"/>
        <rFont val="Arial Unicode MS"/>
      </rPr>
      <t xml:space="preserve"> 77</t>
    </r>
  </si>
  <si>
    <r>
      <t xml:space="preserve"> DD 29 00 02</t>
    </r>
    <r>
      <rPr>
        <b/>
        <sz val="10"/>
        <color theme="1"/>
        <rFont val="Arial Unicode MS"/>
      </rPr>
      <t xml:space="preserve"> E8 90 FE 9A</t>
    </r>
    <r>
      <rPr>
        <sz val="10"/>
        <color theme="1"/>
        <rFont val="Arial Unicode MS"/>
      </rPr>
      <t xml:space="preserve"> 77</t>
    </r>
  </si>
  <si>
    <r>
      <t xml:space="preserve"> DD 2D 00 02</t>
    </r>
    <r>
      <rPr>
        <b/>
        <sz val="10"/>
        <color theme="1"/>
        <rFont val="Arial Unicode MS"/>
      </rPr>
      <t xml:space="preserve"> 00 32 FF CC</t>
    </r>
    <r>
      <rPr>
        <sz val="10"/>
        <color theme="1"/>
        <rFont val="Arial Unicode MS"/>
      </rPr>
      <t xml:space="preserve"> 77</t>
    </r>
  </si>
  <si>
    <t>I put something in this via JBDLTools</t>
  </si>
  <si>
    <t>BYTE3</t>
  </si>
  <si>
    <t>Replies as WAS</t>
  </si>
  <si>
    <t>DE</t>
  </si>
  <si>
    <t>DC</t>
  </si>
  <si>
    <t>DB</t>
  </si>
  <si>
    <t>DA</t>
  </si>
  <si>
    <t>D9</t>
  </si>
  <si>
    <t>D8</t>
  </si>
  <si>
    <t>D7</t>
  </si>
  <si>
    <r>
      <t>byte 12,</t>
    </r>
    <r>
      <rPr>
        <b/>
        <sz val="10"/>
        <rFont val="Arial"/>
        <family val="2"/>
      </rPr>
      <t>13</t>
    </r>
  </si>
  <si>
    <t>2byte,    high byte first,                                               bit 0=cell8,    bit 7=cell 16            low byte,                                               bit 0=cell 1,    bit 7=cell 8</t>
  </si>
  <si>
    <t>2byte,    high byte first,                                               bit 0=cell25,    bit 7=cell 32           low byte,                                               bit 0=cell 17,    bit 7=cell24</t>
  </si>
  <si>
    <t>14,15</t>
  </si>
  <si>
    <t>16,17</t>
  </si>
  <si>
    <t>SC Release Time</t>
  </si>
  <si>
    <t>CHGOCRelease</t>
  </si>
  <si>
    <t>DSGOCRelease</t>
  </si>
  <si>
    <t>CHGOTRelease</t>
  </si>
  <si>
    <t>CHGUTRelease</t>
  </si>
  <si>
    <t>DSGOTRelease</t>
  </si>
  <si>
    <t>DSGUTRelease</t>
  </si>
  <si>
    <t>POVPRelease</t>
  </si>
  <si>
    <t>PUVPRelease</t>
  </si>
  <si>
    <t>COVPRelease</t>
  </si>
  <si>
    <t>CUVPRelease</t>
  </si>
  <si>
    <t>Fet Control</t>
  </si>
  <si>
    <t>bq769x0</t>
  </si>
  <si>
    <t>23,24</t>
  </si>
  <si>
    <t>25,26</t>
  </si>
  <si>
    <t>HDOC</t>
  </si>
  <si>
    <t>HT</t>
  </si>
  <si>
    <t>HCOC</t>
  </si>
  <si>
    <t>Used a separate line for each</t>
  </si>
  <si>
    <t>2D</t>
  </si>
  <si>
    <t>D3</t>
  </si>
  <si>
    <t>E write request end</t>
  </si>
  <si>
    <t>e_write_request_end()</t>
  </si>
  <si>
    <t>AD</t>
  </si>
  <si>
    <r>
      <t xml:space="preserve"> DD 2D 00 02 </t>
    </r>
    <r>
      <rPr>
        <b/>
        <sz val="10"/>
        <color theme="1"/>
        <rFont val="Arial Unicode MS"/>
      </rPr>
      <t>00 32 FF CC</t>
    </r>
    <r>
      <rPr>
        <sz val="10"/>
        <color theme="1"/>
        <rFont val="Arial Unicode MS"/>
      </rPr>
      <t xml:space="preserve"> 77</t>
    </r>
  </si>
  <si>
    <t>B7</t>
  </si>
  <si>
    <t>B6</t>
  </si>
  <si>
    <t>B5</t>
  </si>
  <si>
    <t>B4</t>
  </si>
  <si>
    <t>B3</t>
  </si>
  <si>
    <t>B2</t>
  </si>
  <si>
    <t>B1</t>
  </si>
  <si>
    <t>B0</t>
  </si>
  <si>
    <t>Switch</t>
  </si>
  <si>
    <t>SCRL</t>
  </si>
  <si>
    <t>B enable</t>
  </si>
  <si>
    <t>Chg Bal</t>
  </si>
  <si>
    <t>led num, led en??</t>
  </si>
  <si>
    <t>??</t>
  </si>
  <si>
    <t xml:space="preserve">TEMPORARY BALANCING.. </t>
  </si>
  <si>
    <t>EPROM REGISTERS</t>
  </si>
  <si>
    <r>
      <t xml:space="preserve">Request, </t>
    </r>
    <r>
      <rPr>
        <b/>
        <sz val="11"/>
        <color theme="1"/>
        <rFont val="Calibri"/>
        <family val="2"/>
        <scheme val="minor"/>
      </rPr>
      <t>read</t>
    </r>
    <r>
      <rPr>
        <sz val="11"/>
        <color theme="1"/>
        <rFont val="Calibri"/>
        <family val="2"/>
        <scheme val="minor"/>
      </rPr>
      <t xml:space="preserve"> A5</t>
    </r>
  </si>
  <si>
    <t>BYTE5</t>
  </si>
  <si>
    <t>Specific</t>
  </si>
  <si>
    <t>EPROM WRITEs</t>
  </si>
  <si>
    <t>Don’t envisage many writes, so do it this way as a one off</t>
  </si>
  <si>
    <t>Control code</t>
  </si>
  <si>
    <t>length of data</t>
  </si>
  <si>
    <t>chks h</t>
  </si>
  <si>
    <t>chks l</t>
  </si>
  <si>
    <t>Read   Write</t>
  </si>
  <si>
    <t>2d</t>
  </si>
  <si>
    <t>K1</t>
  </si>
  <si>
    <t>Mos Dis</t>
  </si>
  <si>
    <t>nc</t>
  </si>
  <si>
    <t>off</t>
  </si>
  <si>
    <t>on</t>
  </si>
  <si>
    <t xml:space="preserve"> nc</t>
  </si>
  <si>
    <t>3.711    3.733    3.796    3.793    3.692    3.610    3.762    3.722</t>
  </si>
  <si>
    <t>the serial interface is : TTL voltage, 5V</t>
  </si>
  <si>
    <t>Bar Code</t>
  </si>
  <si>
    <r>
      <t xml:space="preserve">A properly build BMS should have </t>
    </r>
    <r>
      <rPr>
        <b/>
        <sz val="10"/>
        <rFont val="Arial"/>
        <family val="2"/>
      </rPr>
      <t>temperature monitoring</t>
    </r>
    <r>
      <rPr>
        <sz val="10"/>
        <rFont val="Arial"/>
        <family val="2"/>
      </rPr>
      <t xml:space="preserve"> with </t>
    </r>
    <r>
      <rPr>
        <b/>
        <sz val="10"/>
        <rFont val="Arial"/>
        <family val="2"/>
      </rPr>
      <t>one sensor on the board</t>
    </r>
    <r>
      <rPr>
        <sz val="10"/>
        <rFont val="Arial"/>
        <family val="2"/>
      </rPr>
      <t xml:space="preserve">, and a </t>
    </r>
    <r>
      <rPr>
        <b/>
        <sz val="10"/>
        <rFont val="Arial"/>
        <family val="2"/>
      </rPr>
      <t xml:space="preserve">second one on a wire </t>
    </r>
    <r>
      <rPr>
        <sz val="10"/>
        <rFont val="Arial"/>
        <family val="2"/>
      </rPr>
      <t>which can be installed between the cells.</t>
    </r>
  </si>
  <si>
    <t>Mosfets are not a diode junction like bipolars are. Current can flow in the mosfet junction in either direction.</t>
  </si>
  <si>
    <t>https://drive.google.com/file/d/0B3UXptx89r4NZ3VLTHlVS1ZGTTQ/view</t>
  </si>
  <si>
    <t>Original here …&gt;&gt;&gt;</t>
  </si>
  <si>
    <r>
      <t xml:space="preserve">do it this way for reads, find bytes 3 and 6 from,    </t>
    </r>
    <r>
      <rPr>
        <b/>
        <sz val="11"/>
        <color theme="1"/>
        <rFont val="Calibri"/>
        <family val="2"/>
        <scheme val="minor"/>
      </rPr>
      <t xml:space="preserve"> bms eprom read</t>
    </r>
  </si>
  <si>
    <t>https://github.com/bres55/Smart-BMS-arduino-Reader</t>
  </si>
  <si>
    <t>SW enabled, short on switch= dchg fet on, short removed=dchg fet off</t>
  </si>
  <si>
    <t>not much use, might as well use mosfet dchg on/off</t>
  </si>
  <si>
    <t xml:space="preserve">no, balance voltage is where it STARTS balancing. before that it doesnt do anything. </t>
  </si>
  <si>
    <t>as soon as a cell hits that voltage and the difference is bigger then the set voltage the bms will simply take the lowest cell</t>
  </si>
  <si>
    <t xml:space="preserve"> and start getting all the cells that were above that to get them down to the lowest cell, it wont go lower then</t>
  </si>
  <si>
    <t xml:space="preserve"> the lowest cell. so it continues to charge until the charger tops out.</t>
  </si>
  <si>
    <r>
      <t xml:space="preserve">generally you want to start at 3.8V depending how fast you charge. but </t>
    </r>
    <r>
      <rPr>
        <b/>
        <sz val="10"/>
        <rFont val="Arial"/>
        <family val="2"/>
      </rPr>
      <t>3.8 is a good start.</t>
    </r>
  </si>
  <si>
    <t>https://www.ebay.co.uk/itm/5v-8-Channel-OMRON-SSR-G3MB-202P-Solid-State-Relay-Module-For-Arduino/191830531168?ssPageName=STRK%3AMEBIDX%3AIT&amp;_trksid=p2060353.m1438.l2649</t>
  </si>
  <si>
    <t xml:space="preserve">5v 8 Channel OMRON SSR G3MB-202P Solid State Relay Module For Arduino </t>
  </si>
  <si>
    <t>http://www.futurlec.com/74LS/74LS138.shtml</t>
  </si>
  <si>
    <t>f</t>
  </si>
  <si>
    <r>
      <t xml:space="preserve">8S </t>
    </r>
    <r>
      <rPr>
        <b/>
        <sz val="10"/>
        <rFont val="Arial"/>
        <family val="2"/>
      </rPr>
      <t>40A</t>
    </r>
    <r>
      <rPr>
        <sz val="10"/>
        <rFont val="Arial"/>
        <family val="2"/>
      </rPr>
      <t xml:space="preserve"> Li-ion LiPo BMS/PCM/PCB battery protection board for 8 Packs 18650 Battery electric car w/balance w/APP</t>
    </r>
  </si>
  <si>
    <t>slowly discharge. Or add maybe 2 or three extra cells to accomodate the drain. in the parallel cells 1 and 2.</t>
  </si>
  <si>
    <t xml:space="preserve"> It wasn't in previous videos. I suspect, the unit is powered by the first 2 cells, drawing about 20mA. </t>
  </si>
  <si>
    <t>Signed</t>
  </si>
  <si>
    <t>https://pdfs.semanticscholar.org/39a8/bcda90c9b0c5ea2495a3fbf679a4488d2cf5.pdf</t>
  </si>
  <si>
    <t>https://electronics.stackexchange.com/questions/235446/how-does-a-battery-balance-and-protection-circuit-work</t>
  </si>
  <si>
    <t>http://www.ti.com/download/trng/docs/seminar/Topic%202%20-%20Battery%20Cell%20Balancing%20-%20What%20to%20Balance%20and%20How.pdf</t>
  </si>
  <si>
    <t>Mine</t>
  </si>
  <si>
    <t>3600?</t>
  </si>
  <si>
    <t>https://www.facebook.com/groups/diypowerwalls/731457067200857/</t>
  </si>
  <si>
    <t xml:space="preserve">You can use those small balancing circuit to trigger an external discharger circuit comprise of a transistor and resistor so you can increase balancing current. </t>
  </si>
  <si>
    <t>x</t>
  </si>
  <si>
    <t>bres55</t>
  </si>
  <si>
    <t xml:space="preserve"> then the Cell voltage drops down to something like 4.17V and the BMS enables the charge again and that's how you get the pulsing effect.</t>
  </si>
  <si>
    <t>So while charging your cell(s) reaches 4.2V and the BMS cuts off the charger,</t>
  </si>
  <si>
    <r>
      <t xml:space="preserve">It happens when you set overvolt cut-off to </t>
    </r>
    <r>
      <rPr>
        <b/>
        <sz val="11"/>
        <color theme="1"/>
        <rFont val="Calibri"/>
        <family val="2"/>
        <scheme val="minor"/>
      </rPr>
      <t xml:space="preserve">4.2V </t>
    </r>
    <r>
      <rPr>
        <sz val="11"/>
        <color theme="1"/>
        <rFont val="Calibri"/>
        <family val="2"/>
        <scheme val="minor"/>
      </rPr>
      <t>and overvolt recovery to 4.18V or something like that.</t>
    </r>
  </si>
  <si>
    <r>
      <t xml:space="preserve">The solution: Change the overvolt recovery voltage to some lower value like </t>
    </r>
    <r>
      <rPr>
        <b/>
        <sz val="11"/>
        <color theme="1"/>
        <rFont val="Calibri"/>
        <family val="2"/>
        <scheme val="minor"/>
      </rPr>
      <t>4.15V or 4.1V</t>
    </r>
  </si>
  <si>
    <r>
      <t xml:space="preserve">I have experienced the </t>
    </r>
    <r>
      <rPr>
        <b/>
        <sz val="11"/>
        <color theme="1"/>
        <rFont val="Calibri"/>
        <family val="2"/>
        <scheme val="minor"/>
      </rPr>
      <t>Pulse</t>
    </r>
    <r>
      <rPr>
        <sz val="11"/>
        <color theme="1"/>
        <rFont val="Calibri"/>
        <family val="2"/>
        <scheme val="minor"/>
      </rPr>
      <t xml:space="preserve"> thing.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</si>
</sst>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0"/>
    <numFmt numFmtId="165" formatCode="00000000"/>
    <numFmt numFmtId="166" formatCode="00000"/>
    <numFmt numFmtId="167" formatCode="0#######"/>
  </numFmts>
  <fonts count="2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sz val="12"/>
      <color rgb="FF000000"/>
      <name val="Comic Sans MS"/>
      <family val="4"/>
    </font>
    <font>
      <b/>
      <sz val="11"/>
      <color rgb="FFFF0000"/>
      <name val="Arial"/>
      <family val="2"/>
    </font>
    <font>
      <sz val="14"/>
      <color rgb="FF000000"/>
      <name val="Arial"/>
      <family val="2"/>
    </font>
    <font>
      <sz val="10"/>
      <name val="Arial Unicode MS"/>
    </font>
    <font>
      <sz val="12"/>
      <color theme="1"/>
      <name val="Calibri"/>
      <family val="2"/>
      <scheme val="minor"/>
    </font>
    <font>
      <b/>
      <sz val="12"/>
      <name val="Arial"/>
      <family val="2"/>
      <charset val="1"/>
    </font>
    <font>
      <sz val="10"/>
      <color theme="1"/>
      <name val="Arial Unicode MS"/>
    </font>
    <font>
      <sz val="11"/>
      <color rgb="FF2020FF"/>
      <name val="Courier New"/>
      <family val="3"/>
    </font>
    <font>
      <sz val="10"/>
      <color rgb="FF2020FF"/>
      <name val="Arial Unicode MS"/>
    </font>
    <font>
      <sz val="11"/>
      <color rgb="FFFF0000"/>
      <name val="Courier New"/>
      <family val="3"/>
    </font>
    <font>
      <sz val="10"/>
      <color rgb="FFFF0000"/>
      <name val="Arial Unicode MS"/>
    </font>
    <font>
      <b/>
      <sz val="10"/>
      <color theme="1"/>
      <name val="Arial Unicode MS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Arial"/>
      <family val="2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0" fontId="3" fillId="0" borderId="0"/>
    <xf numFmtId="0" fontId="5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</cellStyleXfs>
  <cellXfs count="271">
    <xf numFmtId="0" fontId="0" fillId="0" borderId="0" xfId="0"/>
    <xf numFmtId="0" fontId="3" fillId="0" borderId="0" xfId="1"/>
    <xf numFmtId="0" fontId="3" fillId="0" borderId="0" xfId="1" applyFont="1"/>
    <xf numFmtId="0" fontId="3" fillId="0" borderId="0" xfId="1" applyFont="1" applyAlignment="1">
      <alignment horizontal="left" vertical="center" indent="1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left" vertical="center" indent="1"/>
    </xf>
    <xf numFmtId="0" fontId="5" fillId="0" borderId="0" xfId="2" applyAlignment="1" applyProtection="1"/>
    <xf numFmtId="0" fontId="5" fillId="0" borderId="0" xfId="2" applyAlignment="1" applyProtection="1">
      <alignment horizontal="left" vertical="center" indent="2"/>
    </xf>
    <xf numFmtId="0" fontId="3" fillId="0" borderId="0" xfId="1" applyAlignment="1">
      <alignment horizontal="left" vertical="center" indent="1"/>
    </xf>
    <xf numFmtId="0" fontId="5" fillId="0" borderId="0" xfId="2" applyAlignment="1" applyProtection="1">
      <alignment horizontal="left" vertical="center" indent="1"/>
    </xf>
    <xf numFmtId="0" fontId="6" fillId="0" borderId="0" xfId="1" applyFont="1" applyAlignment="1">
      <alignment vertical="center"/>
    </xf>
    <xf numFmtId="0" fontId="7" fillId="0" borderId="0" xfId="1" applyFont="1"/>
    <xf numFmtId="0" fontId="8" fillId="0" borderId="0" xfId="1" applyFont="1"/>
    <xf numFmtId="0" fontId="9" fillId="0" borderId="0" xfId="1" applyFont="1"/>
    <xf numFmtId="0" fontId="7" fillId="0" borderId="0" xfId="1" applyFont="1" applyAlignment="1">
      <alignment vertical="center"/>
    </xf>
    <xf numFmtId="0" fontId="10" fillId="0" borderId="0" xfId="1" applyFont="1" applyAlignment="1">
      <alignment vertical="center"/>
    </xf>
    <xf numFmtId="0" fontId="11" fillId="0" borderId="0" xfId="1" applyFont="1" applyAlignment="1">
      <alignment vertical="center"/>
    </xf>
    <xf numFmtId="0" fontId="10" fillId="0" borderId="0" xfId="1" applyFont="1"/>
    <xf numFmtId="0" fontId="12" fillId="0" borderId="0" xfId="1" applyFont="1" applyAlignment="1">
      <alignment vertical="center"/>
    </xf>
    <xf numFmtId="0" fontId="13" fillId="0" borderId="0" xfId="1" applyFont="1" applyAlignment="1">
      <alignment vertical="center"/>
    </xf>
    <xf numFmtId="14" fontId="3" fillId="0" borderId="0" xfId="1" applyNumberFormat="1"/>
    <xf numFmtId="0" fontId="3" fillId="0" borderId="0" xfId="2" applyFont="1" applyAlignment="1" applyProtection="1"/>
    <xf numFmtId="0" fontId="3" fillId="0" borderId="0" xfId="1" applyAlignment="1">
      <alignment horizontal="left" vertical="center"/>
    </xf>
    <xf numFmtId="0" fontId="14" fillId="0" borderId="0" xfId="1" applyFont="1" applyAlignment="1">
      <alignment vertical="center"/>
    </xf>
    <xf numFmtId="0" fontId="3" fillId="0" borderId="1" xfId="1" applyBorder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3" fillId="2" borderId="0" xfId="1" applyFont="1" applyFill="1" applyAlignment="1">
      <alignment horizontal="left" vertical="center"/>
    </xf>
    <xf numFmtId="0" fontId="3" fillId="3" borderId="0" xfId="1" applyFont="1" applyFill="1" applyAlignment="1">
      <alignment horizontal="left" vertical="center"/>
    </xf>
    <xf numFmtId="0" fontId="6" fillId="0" borderId="0" xfId="1" applyFont="1"/>
    <xf numFmtId="0" fontId="15" fillId="0" borderId="0" xfId="1" applyFont="1" applyAlignment="1">
      <alignment horizontal="left" vertical="center"/>
    </xf>
    <xf numFmtId="0" fontId="3" fillId="0" borderId="0" xfId="1" applyFont="1" applyAlignment="1">
      <alignment horizontal="left" vertical="top" wrapText="1"/>
    </xf>
    <xf numFmtId="0" fontId="3" fillId="0" borderId="0" xfId="1" applyAlignment="1">
      <alignment horizontal="left" vertical="top"/>
    </xf>
    <xf numFmtId="0" fontId="3" fillId="0" borderId="0" xfId="1" applyAlignment="1">
      <alignment horizontal="left" vertical="top" wrapText="1"/>
    </xf>
    <xf numFmtId="0" fontId="3" fillId="5" borderId="0" xfId="1" applyFill="1" applyAlignment="1">
      <alignment horizontal="left" vertical="center"/>
    </xf>
    <xf numFmtId="0" fontId="1" fillId="0" borderId="0" xfId="1" applyFont="1" applyAlignment="1">
      <alignment horizontal="left" vertical="center"/>
    </xf>
    <xf numFmtId="0" fontId="3" fillId="5" borderId="0" xfId="1" applyFill="1" applyAlignment="1">
      <alignment horizontal="left" vertical="center" wrapText="1"/>
    </xf>
    <xf numFmtId="0" fontId="16" fillId="0" borderId="0" xfId="1" applyFont="1" applyFill="1" applyBorder="1" applyAlignment="1">
      <alignment horizontal="left" vertical="top"/>
    </xf>
    <xf numFmtId="0" fontId="3" fillId="4" borderId="0" xfId="1" applyFill="1" applyAlignment="1">
      <alignment horizontal="left" vertical="center"/>
    </xf>
    <xf numFmtId="0" fontId="3" fillId="4" borderId="0" xfId="1" applyFont="1" applyFill="1" applyAlignment="1">
      <alignment horizontal="left" vertical="center"/>
    </xf>
    <xf numFmtId="0" fontId="3" fillId="0" borderId="0" xfId="1" applyFill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3" fillId="0" borderId="0" xfId="1" applyFont="1" applyAlignment="1">
      <alignment horizontal="left" vertical="center" wrapText="1"/>
    </xf>
    <xf numFmtId="0" fontId="3" fillId="0" borderId="2" xfId="1" applyBorder="1" applyAlignment="1">
      <alignment horizontal="left" vertical="center"/>
    </xf>
    <xf numFmtId="47" fontId="3" fillId="0" borderId="0" xfId="1" applyNumberFormat="1"/>
    <xf numFmtId="0" fontId="3" fillId="0" borderId="1" xfId="1" applyBorder="1"/>
    <xf numFmtId="0" fontId="0" fillId="0" borderId="0" xfId="0" applyAlignment="1">
      <alignment horizontal="left"/>
    </xf>
    <xf numFmtId="0" fontId="6" fillId="0" borderId="6" xfId="1" applyFont="1" applyBorder="1" applyAlignment="1">
      <alignment horizontal="left"/>
    </xf>
    <xf numFmtId="0" fontId="3" fillId="0" borderId="7" xfId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0" xfId="0" applyBorder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2" xfId="0" applyBorder="1"/>
    <xf numFmtId="0" fontId="0" fillId="0" borderId="13" xfId="0" applyBorder="1"/>
    <xf numFmtId="0" fontId="3" fillId="0" borderId="7" xfId="1" applyFont="1" applyBorder="1" applyAlignment="1">
      <alignment horizontal="left"/>
    </xf>
    <xf numFmtId="0" fontId="6" fillId="0" borderId="9" xfId="1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  <xf numFmtId="0" fontId="3" fillId="0" borderId="7" xfId="1" applyFont="1" applyBorder="1" applyAlignment="1">
      <alignment horizontal="left" vertical="center"/>
    </xf>
    <xf numFmtId="0" fontId="3" fillId="0" borderId="7" xfId="1" applyBorder="1" applyAlignment="1">
      <alignment horizontal="left" vertical="center"/>
    </xf>
    <xf numFmtId="0" fontId="3" fillId="0" borderId="0" xfId="1" applyBorder="1" applyAlignment="1">
      <alignment horizontal="left" vertical="center"/>
    </xf>
    <xf numFmtId="164" fontId="0" fillId="0" borderId="0" xfId="0" applyNumberFormat="1" applyAlignment="1">
      <alignment horizontal="left"/>
    </xf>
    <xf numFmtId="164" fontId="3" fillId="0" borderId="0" xfId="1" applyNumberFormat="1" applyAlignment="1">
      <alignment horizontal="left"/>
    </xf>
    <xf numFmtId="164" fontId="3" fillId="0" borderId="9" xfId="1" applyNumberFormat="1" applyBorder="1" applyAlignment="1">
      <alignment horizontal="left"/>
    </xf>
    <xf numFmtId="164" fontId="3" fillId="0" borderId="0" xfId="1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164" fontId="0" fillId="0" borderId="10" xfId="0" applyNumberFormat="1" applyBorder="1" applyAlignment="1">
      <alignment horizontal="left"/>
    </xf>
    <xf numFmtId="0" fontId="3" fillId="0" borderId="9" xfId="1" applyBorder="1"/>
    <xf numFmtId="0" fontId="3" fillId="0" borderId="0" xfId="1" applyBorder="1"/>
    <xf numFmtId="164" fontId="3" fillId="0" borderId="10" xfId="1" applyNumberFormat="1" applyBorder="1" applyAlignment="1">
      <alignment horizontal="left"/>
    </xf>
    <xf numFmtId="164" fontId="3" fillId="0" borderId="11" xfId="1" applyNumberFormat="1" applyBorder="1" applyAlignment="1">
      <alignment horizontal="left"/>
    </xf>
    <xf numFmtId="164" fontId="3" fillId="0" borderId="12" xfId="1" applyNumberFormat="1" applyBorder="1" applyAlignment="1">
      <alignment horizontal="left"/>
    </xf>
    <xf numFmtId="164" fontId="0" fillId="0" borderId="12" xfId="0" applyNumberFormat="1" applyBorder="1" applyAlignment="1">
      <alignment horizontal="left"/>
    </xf>
    <xf numFmtId="164" fontId="0" fillId="0" borderId="13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6" borderId="0" xfId="0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7" borderId="0" xfId="0" applyFill="1"/>
    <xf numFmtId="0" fontId="0" fillId="6" borderId="0" xfId="0" applyFill="1" applyAlignment="1">
      <alignment horizontal="left"/>
    </xf>
    <xf numFmtId="0" fontId="0" fillId="7" borderId="0" xfId="0" applyFill="1" applyBorder="1" applyAlignment="1">
      <alignment horizontal="left"/>
    </xf>
    <xf numFmtId="0" fontId="0" fillId="7" borderId="0" xfId="0" applyFill="1" applyBorder="1"/>
    <xf numFmtId="0" fontId="0" fillId="6" borderId="1" xfId="0" applyFill="1" applyBorder="1" applyAlignment="1">
      <alignment horizontal="left"/>
    </xf>
    <xf numFmtId="0" fontId="0" fillId="6" borderId="1" xfId="0" applyFill="1" applyBorder="1"/>
    <xf numFmtId="0" fontId="0" fillId="6" borderId="1" xfId="0" applyFont="1" applyFill="1" applyBorder="1" applyAlignment="1">
      <alignment horizontal="left"/>
    </xf>
    <xf numFmtId="0" fontId="0" fillId="6" borderId="1" xfId="0" applyFont="1" applyFill="1" applyBorder="1"/>
    <xf numFmtId="0" fontId="0" fillId="0" borderId="1" xfId="0" applyFont="1" applyBorder="1"/>
    <xf numFmtId="0" fontId="0" fillId="2" borderId="1" xfId="0" applyFill="1" applyBorder="1" applyAlignment="1">
      <alignment horizontal="left"/>
    </xf>
    <xf numFmtId="0" fontId="0" fillId="2" borderId="1" xfId="0" applyFill="1" applyBorder="1"/>
    <xf numFmtId="0" fontId="3" fillId="0" borderId="0" xfId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19" fillId="8" borderId="0" xfId="0" applyFont="1" applyFill="1" applyAlignment="1">
      <alignment vertical="center"/>
    </xf>
    <xf numFmtId="0" fontId="0" fillId="0" borderId="0" xfId="0" applyAlignment="1"/>
    <xf numFmtId="0" fontId="3" fillId="0" borderId="0" xfId="1" applyAlignment="1"/>
    <xf numFmtId="0" fontId="21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3" fillId="0" borderId="14" xfId="1" applyBorder="1" applyAlignment="1">
      <alignment horizontal="left" vertical="center"/>
    </xf>
    <xf numFmtId="0" fontId="3" fillId="0" borderId="15" xfId="1" applyBorder="1" applyAlignment="1">
      <alignment horizontal="left" vertical="center"/>
    </xf>
    <xf numFmtId="0" fontId="3" fillId="0" borderId="16" xfId="1" applyBorder="1" applyAlignment="1">
      <alignment horizontal="left" vertical="center"/>
    </xf>
    <xf numFmtId="0" fontId="3" fillId="0" borderId="17" xfId="1" applyBorder="1" applyAlignment="1">
      <alignment horizontal="left" vertical="center"/>
    </xf>
    <xf numFmtId="0" fontId="19" fillId="8" borderId="1" xfId="0" applyFont="1" applyFill="1" applyBorder="1" applyAlignment="1">
      <alignment vertical="center"/>
    </xf>
    <xf numFmtId="0" fontId="21" fillId="8" borderId="1" xfId="0" applyFont="1" applyFill="1" applyBorder="1" applyAlignment="1">
      <alignment vertical="center"/>
    </xf>
    <xf numFmtId="0" fontId="3" fillId="0" borderId="0" xfId="1" applyAlignment="1">
      <alignment horizontal="left" vertical="center"/>
    </xf>
    <xf numFmtId="0" fontId="17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0" fillId="0" borderId="0" xfId="0" applyNumberFormat="1"/>
    <xf numFmtId="0" fontId="2" fillId="0" borderId="0" xfId="0" applyFont="1" applyAlignment="1"/>
    <xf numFmtId="0" fontId="17" fillId="0" borderId="0" xfId="0" applyFont="1" applyAlignment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3" fillId="0" borderId="0" xfId="1" applyAlignment="1">
      <alignment horizontal="left" vertical="center"/>
    </xf>
    <xf numFmtId="0" fontId="0" fillId="0" borderId="0" xfId="0" applyNumberFormat="1" applyAlignment="1">
      <alignment horizontal="center"/>
    </xf>
    <xf numFmtId="0" fontId="6" fillId="0" borderId="6" xfId="1" applyFont="1" applyBorder="1" applyAlignment="1">
      <alignment horizontal="left" vertical="center"/>
    </xf>
    <xf numFmtId="0" fontId="3" fillId="0" borderId="8" xfId="1" applyBorder="1" applyAlignment="1">
      <alignment horizontal="left" vertical="center"/>
    </xf>
    <xf numFmtId="0" fontId="3" fillId="0" borderId="12" xfId="1" applyBorder="1" applyAlignment="1">
      <alignment horizontal="left" vertical="center"/>
    </xf>
    <xf numFmtId="0" fontId="3" fillId="0" borderId="13" xfId="1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0" xfId="0" applyBorder="1" applyAlignment="1"/>
    <xf numFmtId="0" fontId="2" fillId="0" borderId="0" xfId="0" applyFont="1" applyBorder="1"/>
    <xf numFmtId="47" fontId="0" fillId="0" borderId="0" xfId="0" applyNumberFormat="1"/>
    <xf numFmtId="0" fontId="23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NumberFormat="1" applyBorder="1"/>
    <xf numFmtId="0" fontId="0" fillId="0" borderId="0" xfId="0" applyNumberFormat="1" applyBorder="1" applyAlignment="1">
      <alignment horizontal="center"/>
    </xf>
    <xf numFmtId="0" fontId="3" fillId="0" borderId="0" xfId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3" fillId="0" borderId="0" xfId="1" applyAlignment="1">
      <alignment horizontal="left" vertical="center"/>
    </xf>
    <xf numFmtId="164" fontId="0" fillId="0" borderId="0" xfId="0" applyNumberFormat="1"/>
    <xf numFmtId="0" fontId="3" fillId="0" borderId="0" xfId="1" applyAlignment="1">
      <alignment horizontal="left" vertic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7" fontId="0" fillId="0" borderId="1" xfId="0" applyNumberFormat="1" applyBorder="1"/>
    <xf numFmtId="0" fontId="0" fillId="0" borderId="2" xfId="0" applyBorder="1"/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9" borderId="5" xfId="0" applyFont="1" applyFill="1" applyBorder="1" applyAlignment="1">
      <alignment horizontal="left"/>
    </xf>
    <xf numFmtId="167" fontId="0" fillId="0" borderId="0" xfId="0" applyNumberFormat="1" applyAlignment="1">
      <alignment horizontal="right"/>
    </xf>
    <xf numFmtId="0" fontId="0" fillId="0" borderId="5" xfId="0" applyBorder="1"/>
    <xf numFmtId="166" fontId="0" fillId="0" borderId="3" xfId="0" applyNumberFormat="1" applyBorder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165" fontId="3" fillId="0" borderId="0" xfId="1" applyNumberFormat="1" applyAlignment="1">
      <alignment horizontal="left" vertical="center"/>
    </xf>
    <xf numFmtId="0" fontId="6" fillId="0" borderId="11" xfId="1" applyFont="1" applyBorder="1" applyAlignment="1">
      <alignment horizontal="left"/>
    </xf>
    <xf numFmtId="0" fontId="9" fillId="8" borderId="0" xfId="0" applyFont="1" applyFill="1" applyAlignment="1">
      <alignment vertical="center"/>
    </xf>
    <xf numFmtId="0" fontId="3" fillId="0" borderId="0" xfId="1" applyAlignment="1">
      <alignment horizontal="left"/>
    </xf>
    <xf numFmtId="0" fontId="9" fillId="0" borderId="7" xfId="0" applyFont="1" applyBorder="1" applyAlignment="1">
      <alignment horizontal="left" vertical="center"/>
    </xf>
    <xf numFmtId="0" fontId="3" fillId="0" borderId="8" xfId="1" applyBorder="1" applyAlignment="1">
      <alignment horizontal="left"/>
    </xf>
    <xf numFmtId="0" fontId="3" fillId="0" borderId="9" xfId="1" applyBorder="1" applyAlignment="1">
      <alignment horizontal="left"/>
    </xf>
    <xf numFmtId="0" fontId="3" fillId="0" borderId="11" xfId="1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6" borderId="0" xfId="0" applyNumberFormat="1" applyFill="1"/>
    <xf numFmtId="0" fontId="0" fillId="6" borderId="0" xfId="0" applyNumberFormat="1" applyFill="1" applyBorder="1"/>
    <xf numFmtId="0" fontId="6" fillId="6" borderId="0" xfId="1" applyFont="1" applyFill="1" applyAlignment="1">
      <alignment horizontal="left" vertical="center"/>
    </xf>
    <xf numFmtId="0" fontId="0" fillId="10" borderId="0" xfId="0" applyNumberFormat="1" applyFill="1" applyBorder="1"/>
    <xf numFmtId="0" fontId="3" fillId="0" borderId="0" xfId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0" fillId="6" borderId="21" xfId="0" applyNumberFormat="1" applyFont="1" applyFill="1" applyBorder="1"/>
    <xf numFmtId="0" fontId="0" fillId="6" borderId="0" xfId="0" applyNumberFormat="1" applyFont="1" applyFill="1" applyBorder="1"/>
    <xf numFmtId="0" fontId="17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0" fillId="0" borderId="21" xfId="0" applyNumberFormat="1" applyFont="1" applyBorder="1"/>
    <xf numFmtId="0" fontId="27" fillId="0" borderId="0" xfId="0" applyFont="1" applyAlignment="1">
      <alignment vertical="center"/>
    </xf>
    <xf numFmtId="0" fontId="27" fillId="0" borderId="0" xfId="0" applyFont="1"/>
    <xf numFmtId="0" fontId="6" fillId="11" borderId="6" xfId="1" applyFont="1" applyFill="1" applyBorder="1" applyAlignment="1">
      <alignment horizontal="left"/>
    </xf>
    <xf numFmtId="0" fontId="9" fillId="11" borderId="7" xfId="0" applyFont="1" applyFill="1" applyBorder="1" applyAlignment="1">
      <alignment horizontal="left" vertical="center"/>
    </xf>
    <xf numFmtId="0" fontId="3" fillId="11" borderId="7" xfId="1" applyFont="1" applyFill="1" applyBorder="1" applyAlignment="1">
      <alignment horizontal="left"/>
    </xf>
    <xf numFmtId="0" fontId="3" fillId="11" borderId="7" xfId="1" applyFill="1" applyBorder="1" applyAlignment="1">
      <alignment horizontal="left"/>
    </xf>
    <xf numFmtId="0" fontId="3" fillId="11" borderId="8" xfId="1" applyFill="1" applyBorder="1" applyAlignment="1">
      <alignment horizontal="left"/>
    </xf>
    <xf numFmtId="0" fontId="6" fillId="11" borderId="9" xfId="1" applyFont="1" applyFill="1" applyBorder="1" applyAlignment="1">
      <alignment horizontal="left" vertical="center"/>
    </xf>
    <xf numFmtId="0" fontId="0" fillId="11" borderId="0" xfId="0" applyFill="1" applyBorder="1" applyAlignment="1">
      <alignment horizontal="left"/>
    </xf>
    <xf numFmtId="0" fontId="2" fillId="11" borderId="0" xfId="0" applyFont="1" applyFill="1" applyBorder="1" applyAlignment="1">
      <alignment horizontal="left"/>
    </xf>
    <xf numFmtId="0" fontId="0" fillId="11" borderId="10" xfId="0" applyFill="1" applyBorder="1" applyAlignment="1">
      <alignment horizontal="left"/>
    </xf>
    <xf numFmtId="0" fontId="3" fillId="11" borderId="9" xfId="1" applyFill="1" applyBorder="1" applyAlignment="1">
      <alignment horizontal="left"/>
    </xf>
    <xf numFmtId="0" fontId="6" fillId="11" borderId="11" xfId="1" applyFont="1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0" xfId="0" applyFill="1" applyAlignment="1">
      <alignment horizontal="left"/>
    </xf>
    <xf numFmtId="0" fontId="6" fillId="11" borderId="9" xfId="1" applyFont="1" applyFill="1" applyBorder="1" applyAlignment="1">
      <alignment horizontal="left"/>
    </xf>
    <xf numFmtId="0" fontId="6" fillId="11" borderId="7" xfId="1" applyFont="1" applyFill="1" applyBorder="1" applyAlignment="1">
      <alignment horizontal="left"/>
    </xf>
    <xf numFmtId="0" fontId="3" fillId="11" borderId="0" xfId="0" applyFont="1" applyFill="1" applyBorder="1" applyAlignment="1">
      <alignment horizontal="left" vertical="center"/>
    </xf>
    <xf numFmtId="0" fontId="3" fillId="11" borderId="0" xfId="1" applyFont="1" applyFill="1" applyBorder="1" applyAlignment="1">
      <alignment horizontal="left"/>
    </xf>
    <xf numFmtId="0" fontId="6" fillId="11" borderId="0" xfId="1" applyFont="1" applyFill="1" applyBorder="1" applyAlignment="1">
      <alignment horizontal="left"/>
    </xf>
    <xf numFmtId="0" fontId="3" fillId="11" borderId="0" xfId="1" applyFill="1" applyBorder="1" applyAlignment="1">
      <alignment horizontal="left"/>
    </xf>
    <xf numFmtId="0" fontId="3" fillId="11" borderId="10" xfId="1" applyFill="1" applyBorder="1" applyAlignment="1">
      <alignment horizontal="left"/>
    </xf>
    <xf numFmtId="0" fontId="3" fillId="11" borderId="11" xfId="1" applyFill="1" applyBorder="1" applyAlignment="1">
      <alignment horizontal="left"/>
    </xf>
    <xf numFmtId="0" fontId="9" fillId="11" borderId="12" xfId="0" applyFont="1" applyFill="1" applyBorder="1" applyAlignment="1">
      <alignment horizontal="left"/>
    </xf>
    <xf numFmtId="0" fontId="26" fillId="11" borderId="12" xfId="0" applyFont="1" applyFill="1" applyBorder="1" applyAlignment="1">
      <alignment horizontal="left"/>
    </xf>
    <xf numFmtId="0" fontId="9" fillId="11" borderId="13" xfId="0" applyFont="1" applyFill="1" applyBorder="1" applyAlignment="1">
      <alignment horizontal="left"/>
    </xf>
    <xf numFmtId="0" fontId="3" fillId="11" borderId="0" xfId="1" applyFill="1" applyAlignment="1">
      <alignment horizontal="left"/>
    </xf>
    <xf numFmtId="0" fontId="3" fillId="11" borderId="0" xfId="1" applyFont="1" applyFill="1" applyAlignment="1">
      <alignment horizontal="left"/>
    </xf>
    <xf numFmtId="0" fontId="6" fillId="11" borderId="0" xfId="1" applyFont="1" applyFill="1" applyAlignment="1">
      <alignment horizontal="left"/>
    </xf>
    <xf numFmtId="0" fontId="9" fillId="11" borderId="7" xfId="1" applyFont="1" applyFill="1" applyBorder="1" applyAlignment="1">
      <alignment horizontal="left"/>
    </xf>
    <xf numFmtId="0" fontId="26" fillId="11" borderId="7" xfId="1" applyFont="1" applyFill="1" applyBorder="1" applyAlignment="1">
      <alignment horizontal="left"/>
    </xf>
    <xf numFmtId="0" fontId="9" fillId="11" borderId="8" xfId="1" applyFont="1" applyFill="1" applyBorder="1" applyAlignment="1">
      <alignment horizontal="left"/>
    </xf>
    <xf numFmtId="0" fontId="25" fillId="11" borderId="9" xfId="1" applyFont="1" applyFill="1" applyBorder="1" applyAlignment="1">
      <alignment horizontal="left"/>
    </xf>
    <xf numFmtId="0" fontId="9" fillId="11" borderId="0" xfId="0" applyFont="1" applyFill="1" applyBorder="1" applyAlignment="1">
      <alignment horizontal="left" vertical="center"/>
    </xf>
    <xf numFmtId="0" fontId="9" fillId="11" borderId="0" xfId="0" applyFont="1" applyFill="1" applyBorder="1" applyAlignment="1">
      <alignment horizontal="left"/>
    </xf>
    <xf numFmtId="0" fontId="9" fillId="11" borderId="0" xfId="1" applyFont="1" applyFill="1" applyBorder="1" applyAlignment="1">
      <alignment horizontal="left"/>
    </xf>
    <xf numFmtId="0" fontId="26" fillId="11" borderId="0" xfId="1" applyFont="1" applyFill="1" applyBorder="1" applyAlignment="1">
      <alignment horizontal="left"/>
    </xf>
    <xf numFmtId="0" fontId="9" fillId="11" borderId="10" xfId="1" applyFont="1" applyFill="1" applyBorder="1" applyAlignment="1">
      <alignment horizontal="left"/>
    </xf>
    <xf numFmtId="0" fontId="24" fillId="11" borderId="11" xfId="1" applyFont="1" applyFill="1" applyBorder="1" applyAlignment="1">
      <alignment horizontal="left"/>
    </xf>
    <xf numFmtId="0" fontId="28" fillId="0" borderId="0" xfId="0" applyFont="1" applyAlignment="1">
      <alignment horizontal="center" vertical="top" textRotation="255" wrapText="1"/>
    </xf>
    <xf numFmtId="0" fontId="27" fillId="6" borderId="0" xfId="0" applyFont="1" applyFill="1" applyAlignment="1">
      <alignment vertical="center"/>
    </xf>
    <xf numFmtId="0" fontId="27" fillId="6" borderId="0" xfId="0" applyFont="1" applyFill="1"/>
    <xf numFmtId="0" fontId="0" fillId="0" borderId="22" xfId="0" applyBorder="1"/>
    <xf numFmtId="0" fontId="0" fillId="0" borderId="23" xfId="0" applyBorder="1"/>
    <xf numFmtId="0" fontId="0" fillId="0" borderId="16" xfId="0" applyBorder="1"/>
    <xf numFmtId="0" fontId="0" fillId="0" borderId="17" xfId="0" applyBorder="1"/>
    <xf numFmtId="0" fontId="0" fillId="0" borderId="4" xfId="0" applyBorder="1"/>
    <xf numFmtId="0" fontId="0" fillId="0" borderId="3" xfId="0" applyBorder="1"/>
    <xf numFmtId="0" fontId="3" fillId="12" borderId="0" xfId="1" applyFill="1" applyAlignment="1">
      <alignment horizontal="left" vertical="center"/>
    </xf>
    <xf numFmtId="0" fontId="3" fillId="12" borderId="2" xfId="1" applyFill="1" applyBorder="1" applyAlignment="1">
      <alignment horizontal="left" vertical="center"/>
    </xf>
    <xf numFmtId="0" fontId="8" fillId="12" borderId="2" xfId="1" applyFont="1" applyFill="1" applyBorder="1" applyAlignment="1">
      <alignment horizontal="left" vertical="center"/>
    </xf>
    <xf numFmtId="0" fontId="3" fillId="12" borderId="2" xfId="1" quotePrefix="1" applyFill="1" applyBorder="1" applyAlignment="1">
      <alignment horizontal="left" vertical="center"/>
    </xf>
    <xf numFmtId="0" fontId="1" fillId="12" borderId="2" xfId="1" applyFont="1" applyFill="1" applyBorder="1" applyAlignment="1">
      <alignment horizontal="left" vertical="center"/>
    </xf>
    <xf numFmtId="0" fontId="3" fillId="12" borderId="2" xfId="1" applyFill="1" applyBorder="1" applyAlignment="1">
      <alignment horizontal="left" vertical="center" wrapText="1"/>
    </xf>
    <xf numFmtId="0" fontId="3" fillId="12" borderId="0" xfId="1" applyFill="1" applyAlignment="1">
      <alignment horizontal="left" vertical="center" wrapText="1"/>
    </xf>
    <xf numFmtId="0" fontId="16" fillId="12" borderId="0" xfId="1" applyFont="1" applyFill="1" applyBorder="1" applyAlignment="1">
      <alignment horizontal="left" vertical="top"/>
    </xf>
    <xf numFmtId="0" fontId="24" fillId="12" borderId="2" xfId="1" applyFont="1" applyFill="1" applyBorder="1" applyAlignment="1">
      <alignment horizontal="left" vertical="center"/>
    </xf>
    <xf numFmtId="0" fontId="24" fillId="12" borderId="0" xfId="1" applyFont="1" applyFill="1" applyAlignment="1">
      <alignment horizontal="left" vertical="center"/>
    </xf>
    <xf numFmtId="0" fontId="3" fillId="12" borderId="2" xfId="1" applyFont="1" applyFill="1" applyBorder="1" applyAlignment="1">
      <alignment horizontal="left" vertical="center"/>
    </xf>
    <xf numFmtId="0" fontId="3" fillId="12" borderId="0" xfId="1" applyFont="1" applyFill="1" applyAlignment="1">
      <alignment horizontal="left" vertical="center"/>
    </xf>
    <xf numFmtId="0" fontId="6" fillId="12" borderId="6" xfId="1" applyFont="1" applyFill="1" applyBorder="1" applyAlignment="1">
      <alignment horizontal="left"/>
    </xf>
    <xf numFmtId="0" fontId="9" fillId="12" borderId="7" xfId="0" applyFont="1" applyFill="1" applyBorder="1" applyAlignment="1">
      <alignment horizontal="left" vertical="center"/>
    </xf>
    <xf numFmtId="0" fontId="3" fillId="12" borderId="7" xfId="1" applyFont="1" applyFill="1" applyBorder="1" applyAlignment="1">
      <alignment horizontal="left"/>
    </xf>
    <xf numFmtId="0" fontId="3" fillId="12" borderId="7" xfId="1" applyFill="1" applyBorder="1" applyAlignment="1">
      <alignment horizontal="left"/>
    </xf>
    <xf numFmtId="0" fontId="3" fillId="12" borderId="8" xfId="1" applyFill="1" applyBorder="1" applyAlignment="1">
      <alignment horizontal="left"/>
    </xf>
    <xf numFmtId="0" fontId="6" fillId="12" borderId="9" xfId="1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0" fontId="0" fillId="12" borderId="10" xfId="0" applyFill="1" applyBorder="1" applyAlignment="1">
      <alignment horizontal="left"/>
    </xf>
    <xf numFmtId="0" fontId="3" fillId="12" borderId="9" xfId="1" applyFill="1" applyBorder="1" applyAlignment="1">
      <alignment horizontal="left"/>
    </xf>
    <xf numFmtId="0" fontId="6" fillId="12" borderId="11" xfId="1" applyFont="1" applyFill="1" applyBorder="1" applyAlignment="1">
      <alignment horizontal="left"/>
    </xf>
    <xf numFmtId="0" fontId="0" fillId="12" borderId="12" xfId="0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6" fillId="12" borderId="7" xfId="1" applyFont="1" applyFill="1" applyBorder="1" applyAlignment="1">
      <alignment horizontal="left"/>
    </xf>
    <xf numFmtId="0" fontId="3" fillId="12" borderId="0" xfId="0" applyFont="1" applyFill="1" applyBorder="1" applyAlignment="1">
      <alignment horizontal="left" vertical="center"/>
    </xf>
    <xf numFmtId="0" fontId="3" fillId="12" borderId="0" xfId="1" applyFont="1" applyFill="1" applyBorder="1" applyAlignment="1">
      <alignment horizontal="left"/>
    </xf>
    <xf numFmtId="0" fontId="3" fillId="12" borderId="11" xfId="1" applyFill="1" applyBorder="1" applyAlignment="1">
      <alignment horizontal="left"/>
    </xf>
    <xf numFmtId="0" fontId="9" fillId="12" borderId="12" xfId="0" applyFont="1" applyFill="1" applyBorder="1" applyAlignment="1">
      <alignment horizontal="left"/>
    </xf>
    <xf numFmtId="0" fontId="2" fillId="12" borderId="12" xfId="0" applyFont="1" applyFill="1" applyBorder="1" applyAlignment="1">
      <alignment horizontal="left"/>
    </xf>
    <xf numFmtId="0" fontId="24" fillId="0" borderId="0" xfId="1" applyFont="1" applyAlignment="1">
      <alignment horizontal="left" vertical="center"/>
    </xf>
    <xf numFmtId="0" fontId="0" fillId="0" borderId="0" xfId="0" applyNumberFormat="1" applyAlignment="1">
      <alignment horizontal="left"/>
    </xf>
    <xf numFmtId="0" fontId="5" fillId="0" borderId="0" xfId="2" applyAlignment="1" applyProtection="1">
      <alignment horizontal="left" vertical="center"/>
    </xf>
    <xf numFmtId="0" fontId="0" fillId="13" borderId="24" xfId="0" applyNumberFormat="1" applyFont="1" applyFill="1" applyBorder="1"/>
    <xf numFmtId="0" fontId="0" fillId="0" borderId="24" xfId="0" applyNumberFormat="1" applyFont="1" applyBorder="1"/>
    <xf numFmtId="0" fontId="3" fillId="12" borderId="5" xfId="1" applyFill="1" applyBorder="1" applyAlignment="1">
      <alignment horizontal="left" vertical="center"/>
    </xf>
    <xf numFmtId="0" fontId="3" fillId="12" borderId="4" xfId="1" applyFill="1" applyBorder="1" applyAlignment="1">
      <alignment horizontal="left" vertical="center"/>
    </xf>
    <xf numFmtId="0" fontId="3" fillId="12" borderId="3" xfId="1" applyFill="1" applyBorder="1" applyAlignment="1">
      <alignment horizontal="left" vertical="center"/>
    </xf>
    <xf numFmtId="0" fontId="3" fillId="12" borderId="2" xfId="1" applyFill="1" applyBorder="1" applyAlignment="1">
      <alignment horizontal="left" vertical="center" wrapText="1"/>
    </xf>
    <xf numFmtId="0" fontId="3" fillId="0" borderId="0" xfId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3" fillId="12" borderId="0" xfId="1" applyFill="1" applyAlignment="1">
      <alignment horizontal="left" vertical="center"/>
    </xf>
    <xf numFmtId="0" fontId="3" fillId="12" borderId="0" xfId="1" applyFill="1" applyAlignment="1">
      <alignment horizontal="left" vertical="center" wrapText="1"/>
    </xf>
    <xf numFmtId="0" fontId="3" fillId="0" borderId="1" xfId="1" applyBorder="1" applyAlignment="1">
      <alignment horizontal="center"/>
    </xf>
  </cellXfs>
  <cellStyles count="4">
    <cellStyle name="Comma 2" xfId="3" xr:uid="{00000000-0005-0000-0000-000000000000}"/>
    <cellStyle name="Hyperlink" xfId="2" builtinId="8"/>
    <cellStyle name="Normal" xfId="0" builtinId="0"/>
    <cellStyle name="Normal 2" xfId="1" xr:uid="{00000000-0005-0000-0000-000003000000}"/>
  </cellStyles>
  <dxfs count="5"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361950</xdr:colOff>
      <xdr:row>22</xdr:row>
      <xdr:rowOff>47625</xdr:rowOff>
    </xdr:from>
    <xdr:ext cx="2524125" cy="2524125"/>
    <xdr:pic>
      <xdr:nvPicPr>
        <xdr:cNvPr id="2" name="Picture 35" descr="11">
          <a:extLst>
            <a:ext uri="{FF2B5EF4-FFF2-40B4-BE49-F238E27FC236}">
              <a16:creationId xmlns:a16="http://schemas.microsoft.com/office/drawing/2014/main" id="{EA4575F4-C3C7-4A56-B629-5F84D70E6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419600"/>
          <a:ext cx="252412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86591</xdr:colOff>
      <xdr:row>69</xdr:row>
      <xdr:rowOff>8658</xdr:rowOff>
    </xdr:from>
    <xdr:ext cx="4338205" cy="3299115"/>
    <xdr:pic>
      <xdr:nvPicPr>
        <xdr:cNvPr id="3" name="Picture 38" descr="wiring diagram">
          <a:extLst>
            <a:ext uri="{FF2B5EF4-FFF2-40B4-BE49-F238E27FC236}">
              <a16:creationId xmlns:a16="http://schemas.microsoft.com/office/drawing/2014/main" id="{47897104-8937-4ACB-AB2A-7030D7CCF2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6" t="152" r="-577" b="3636"/>
        <a:stretch/>
      </xdr:blipFill>
      <xdr:spPr bwMode="auto">
        <a:xfrm>
          <a:off x="86591" y="12867408"/>
          <a:ext cx="4338205" cy="329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9525</xdr:colOff>
      <xdr:row>91</xdr:row>
      <xdr:rowOff>57150</xdr:rowOff>
    </xdr:from>
    <xdr:ext cx="2686050" cy="2047875"/>
    <xdr:pic>
      <xdr:nvPicPr>
        <xdr:cNvPr id="4" name="Picture 39" descr="step1">
          <a:extLst>
            <a:ext uri="{FF2B5EF4-FFF2-40B4-BE49-F238E27FC236}">
              <a16:creationId xmlns:a16="http://schemas.microsoft.com/office/drawing/2014/main" id="{73D87076-715A-4AB8-BAA3-CA2343A6C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601950"/>
          <a:ext cx="268605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47625</xdr:colOff>
      <xdr:row>104</xdr:row>
      <xdr:rowOff>9525</xdr:rowOff>
    </xdr:from>
    <xdr:ext cx="2638425" cy="2047875"/>
    <xdr:pic>
      <xdr:nvPicPr>
        <xdr:cNvPr id="5" name="Picture 40" descr="step 2">
          <a:extLst>
            <a:ext uri="{FF2B5EF4-FFF2-40B4-BE49-F238E27FC236}">
              <a16:creationId xmlns:a16="http://schemas.microsoft.com/office/drawing/2014/main" id="{25F075B1-23C4-4DDE-82C9-B0A21CBD4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659350"/>
          <a:ext cx="2638425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484909</xdr:colOff>
      <xdr:row>66</xdr:row>
      <xdr:rowOff>60614</xdr:rowOff>
    </xdr:from>
    <xdr:ext cx="5628409" cy="8217477"/>
    <xdr:pic>
      <xdr:nvPicPr>
        <xdr:cNvPr id="6" name="Picture 41" descr="SPEC">
          <a:extLst>
            <a:ext uri="{FF2B5EF4-FFF2-40B4-BE49-F238E27FC236}">
              <a16:creationId xmlns:a16="http://schemas.microsoft.com/office/drawing/2014/main" id="{466AB64D-7204-469A-8A8A-2BBF82EC7E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67" t="1663" r="8965" b="207"/>
        <a:stretch/>
      </xdr:blipFill>
      <xdr:spPr bwMode="auto">
        <a:xfrm>
          <a:off x="4502727" y="12425796"/>
          <a:ext cx="5628409" cy="82174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57150</xdr:colOff>
      <xdr:row>117</xdr:row>
      <xdr:rowOff>38100</xdr:rowOff>
    </xdr:from>
    <xdr:ext cx="1181100" cy="2152650"/>
    <xdr:pic>
      <xdr:nvPicPr>
        <xdr:cNvPr id="7" name="Picture 42" descr="11">
          <a:extLst>
            <a:ext uri="{FF2B5EF4-FFF2-40B4-BE49-F238E27FC236}">
              <a16:creationId xmlns:a16="http://schemas.microsoft.com/office/drawing/2014/main" id="{ADBEE658-59BC-4617-A456-79364E70F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764500"/>
          <a:ext cx="11811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180975</xdr:colOff>
      <xdr:row>117</xdr:row>
      <xdr:rowOff>95250</xdr:rowOff>
    </xdr:from>
    <xdr:ext cx="1200150" cy="2066925"/>
    <xdr:pic>
      <xdr:nvPicPr>
        <xdr:cNvPr id="8" name="Picture 43" descr="12">
          <a:extLst>
            <a:ext uri="{FF2B5EF4-FFF2-40B4-BE49-F238E27FC236}">
              <a16:creationId xmlns:a16="http://schemas.microsoft.com/office/drawing/2014/main" id="{2D81191D-3002-4978-AF1B-34302B310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0821650"/>
          <a:ext cx="1200150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228600</xdr:colOff>
      <xdr:row>117</xdr:row>
      <xdr:rowOff>104775</xdr:rowOff>
    </xdr:from>
    <xdr:ext cx="1143000" cy="2085975"/>
    <xdr:pic>
      <xdr:nvPicPr>
        <xdr:cNvPr id="9" name="Picture 44" descr="13">
          <a:extLst>
            <a:ext uri="{FF2B5EF4-FFF2-40B4-BE49-F238E27FC236}">
              <a16:creationId xmlns:a16="http://schemas.microsoft.com/office/drawing/2014/main" id="{9FD60710-17B4-40BC-9E62-8080D7D8B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83117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476250</xdr:colOff>
      <xdr:row>117</xdr:row>
      <xdr:rowOff>47625</xdr:rowOff>
    </xdr:from>
    <xdr:ext cx="1143000" cy="2085975"/>
    <xdr:pic>
      <xdr:nvPicPr>
        <xdr:cNvPr id="10" name="Picture 45" descr="14">
          <a:extLst>
            <a:ext uri="{FF2B5EF4-FFF2-40B4-BE49-F238E27FC236}">
              <a16:creationId xmlns:a16="http://schemas.microsoft.com/office/drawing/2014/main" id="{CED5C7E3-1C77-490F-806F-AD2D2524E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2077402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12</xdr:col>
      <xdr:colOff>171450</xdr:colOff>
      <xdr:row>117</xdr:row>
      <xdr:rowOff>104775</xdr:rowOff>
    </xdr:from>
    <xdr:ext cx="1143000" cy="2085975"/>
    <xdr:pic>
      <xdr:nvPicPr>
        <xdr:cNvPr id="11" name="Picture 46" descr="15">
          <a:extLst>
            <a:ext uri="{FF2B5EF4-FFF2-40B4-BE49-F238E27FC236}">
              <a16:creationId xmlns:a16="http://schemas.microsoft.com/office/drawing/2014/main" id="{3F1E00E0-A9D1-4680-A4C7-5FD5E270F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2083117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9</xdr:col>
      <xdr:colOff>581025</xdr:colOff>
      <xdr:row>117</xdr:row>
      <xdr:rowOff>66675</xdr:rowOff>
    </xdr:from>
    <xdr:ext cx="1143000" cy="2085975"/>
    <xdr:pic>
      <xdr:nvPicPr>
        <xdr:cNvPr id="12" name="Picture 47" descr="16">
          <a:extLst>
            <a:ext uri="{FF2B5EF4-FFF2-40B4-BE49-F238E27FC236}">
              <a16:creationId xmlns:a16="http://schemas.microsoft.com/office/drawing/2014/main" id="{1F2AEFDC-9815-4AEF-9224-16DE3136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2079307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155</xdr:row>
      <xdr:rowOff>0</xdr:rowOff>
    </xdr:from>
    <xdr:ext cx="7258050" cy="5010150"/>
    <xdr:pic>
      <xdr:nvPicPr>
        <xdr:cNvPr id="13" name="Picture 15" descr="Screenshot from 2018-02-18 16-34-55.png">
          <a:extLst>
            <a:ext uri="{FF2B5EF4-FFF2-40B4-BE49-F238E27FC236}">
              <a16:creationId xmlns:a16="http://schemas.microsoft.com/office/drawing/2014/main" id="{3D683B99-3A54-4AA2-B4BB-78632D8AE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13450"/>
          <a:ext cx="725805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381000</xdr:colOff>
      <xdr:row>196</xdr:row>
      <xdr:rowOff>19050</xdr:rowOff>
    </xdr:from>
    <xdr:ext cx="3057525" cy="1876425"/>
    <xdr:pic>
      <xdr:nvPicPr>
        <xdr:cNvPr id="14" name="Picture 17" descr="3.jpg">
          <a:extLst>
            <a:ext uri="{FF2B5EF4-FFF2-40B4-BE49-F238E27FC236}">
              <a16:creationId xmlns:a16="http://schemas.microsoft.com/office/drawing/2014/main" id="{6C95C438-6BAC-43D1-8E26-6F7ADCD87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071425"/>
          <a:ext cx="3057525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196</xdr:row>
      <xdr:rowOff>0</xdr:rowOff>
    </xdr:from>
    <xdr:ext cx="3352800" cy="1885950"/>
    <xdr:pic>
      <xdr:nvPicPr>
        <xdr:cNvPr id="15" name="Picture 18" descr="IMG_20180214_081542_HDR.jpg">
          <a:extLst>
            <a:ext uri="{FF2B5EF4-FFF2-40B4-BE49-F238E27FC236}">
              <a16:creationId xmlns:a16="http://schemas.microsoft.com/office/drawing/2014/main" id="{263EB857-0141-45F7-B1F3-F042F4AE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052375"/>
          <a:ext cx="33528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514350</xdr:colOff>
      <xdr:row>219</xdr:row>
      <xdr:rowOff>28575</xdr:rowOff>
    </xdr:from>
    <xdr:ext cx="4352925" cy="2905125"/>
    <xdr:pic>
      <xdr:nvPicPr>
        <xdr:cNvPr id="16" name="Picture 1">
          <a:extLst>
            <a:ext uri="{FF2B5EF4-FFF2-40B4-BE49-F238E27FC236}">
              <a16:creationId xmlns:a16="http://schemas.microsoft.com/office/drawing/2014/main" id="{9D4EDD0F-84AD-4EA5-BDAD-DCCF231F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05225"/>
          <a:ext cx="4352925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</xdr:colOff>
      <xdr:row>269</xdr:row>
      <xdr:rowOff>0</xdr:rowOff>
    </xdr:from>
    <xdr:to>
      <xdr:col>7</xdr:col>
      <xdr:colOff>467592</xdr:colOff>
      <xdr:row>280</xdr:row>
      <xdr:rowOff>139811</xdr:rowOff>
    </xdr:to>
    <xdr:pic>
      <xdr:nvPicPr>
        <xdr:cNvPr id="18" name="Picture 17" descr="https://i.stack.imgur.com/JGr73.png">
          <a:extLst>
            <a:ext uri="{FF2B5EF4-FFF2-40B4-BE49-F238E27FC236}">
              <a16:creationId xmlns:a16="http://schemas.microsoft.com/office/drawing/2014/main" id="{A27336F8-AE6B-421A-B9DF-EA3D17175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8" y="49434750"/>
          <a:ext cx="4173682" cy="1975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294409</xdr:colOff>
      <xdr:row>287</xdr:row>
      <xdr:rowOff>8659</xdr:rowOff>
    </xdr:from>
    <xdr:to>
      <xdr:col>8</xdr:col>
      <xdr:colOff>268432</xdr:colOff>
      <xdr:row>305</xdr:row>
      <xdr:rowOff>8660</xdr:rowOff>
    </xdr:to>
    <xdr:pic>
      <xdr:nvPicPr>
        <xdr:cNvPr id="19" name="Picture 18" descr="No automatic alt text available.">
          <a:extLst>
            <a:ext uri="{FF2B5EF4-FFF2-40B4-BE49-F238E27FC236}">
              <a16:creationId xmlns:a16="http://schemas.microsoft.com/office/drawing/2014/main" id="{43296431-A9D2-424E-BD04-246C7A7C4D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15" t="856" r="5738" b="594"/>
        <a:stretch/>
      </xdr:blipFill>
      <xdr:spPr bwMode="auto">
        <a:xfrm>
          <a:off x="606136" y="48482250"/>
          <a:ext cx="4286251" cy="2987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31</xdr:row>
      <xdr:rowOff>114299</xdr:rowOff>
    </xdr:from>
    <xdr:to>
      <xdr:col>15</xdr:col>
      <xdr:colOff>571500</xdr:colOff>
      <xdr:row>62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5BA698-7D03-4970-A24A-0F24689A0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438" t="8606" r="13806" b="11333"/>
        <a:stretch/>
      </xdr:blipFill>
      <xdr:spPr>
        <a:xfrm>
          <a:off x="238125" y="304799"/>
          <a:ext cx="9477375" cy="584835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62</xdr:row>
      <xdr:rowOff>161924</xdr:rowOff>
    </xdr:from>
    <xdr:to>
      <xdr:col>15</xdr:col>
      <xdr:colOff>552450</xdr:colOff>
      <xdr:row>93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062291-700B-4801-B5B3-18427D99F2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99" t="8465" r="13679" b="11577"/>
        <a:stretch/>
      </xdr:blipFill>
      <xdr:spPr>
        <a:xfrm>
          <a:off x="209549" y="6257924"/>
          <a:ext cx="9486901" cy="58483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247649</xdr:colOff>
      <xdr:row>94</xdr:row>
      <xdr:rowOff>38100</xdr:rowOff>
    </xdr:from>
    <xdr:to>
      <xdr:col>15</xdr:col>
      <xdr:colOff>461348</xdr:colOff>
      <xdr:row>120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7B505F-0C38-4DC0-B660-B4D329032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49" t="386" r="13116" b="24472"/>
        <a:stretch/>
      </xdr:blipFill>
      <xdr:spPr>
        <a:xfrm>
          <a:off x="247649" y="12230100"/>
          <a:ext cx="9357699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126</xdr:row>
      <xdr:rowOff>19051</xdr:rowOff>
    </xdr:from>
    <xdr:to>
      <xdr:col>5</xdr:col>
      <xdr:colOff>485425</xdr:colOff>
      <xdr:row>139</xdr:row>
      <xdr:rowOff>57151</xdr:rowOff>
    </xdr:to>
    <xdr:pic>
      <xdr:nvPicPr>
        <xdr:cNvPr id="5" name="Picture 4" descr="ULN2003A with parallel inputs-outputs driving 2 1-Amp motors.">
          <a:extLst>
            <a:ext uri="{FF2B5EF4-FFF2-40B4-BE49-F238E27FC236}">
              <a16:creationId xmlns:a16="http://schemas.microsoft.com/office/drawing/2014/main" id="{845212F1-5EF8-4418-A576-707F0D1C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8116551"/>
          <a:ext cx="3171475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9526</xdr:colOff>
      <xdr:row>126</xdr:row>
      <xdr:rowOff>85725</xdr:rowOff>
    </xdr:from>
    <xdr:to>
      <xdr:col>11</xdr:col>
      <xdr:colOff>538114</xdr:colOff>
      <xdr:row>140</xdr:row>
      <xdr:rowOff>133350</xdr:rowOff>
    </xdr:to>
    <xdr:pic>
      <xdr:nvPicPr>
        <xdr:cNvPr id="7" name="Picture 6" descr="ULN2003A driving 4 24-volt relays to control 4 120VAC lamps.">
          <a:extLst>
            <a:ext uri="{FF2B5EF4-FFF2-40B4-BE49-F238E27FC236}">
              <a16:creationId xmlns:a16="http://schemas.microsoft.com/office/drawing/2014/main" id="{576EBA27-AE14-4C5E-96C3-7EA68F823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26" y="18183225"/>
          <a:ext cx="3576588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139</xdr:row>
      <xdr:rowOff>180975</xdr:rowOff>
    </xdr:from>
    <xdr:to>
      <xdr:col>7</xdr:col>
      <xdr:colOff>205285</xdr:colOff>
      <xdr:row>153</xdr:row>
      <xdr:rowOff>133350</xdr:rowOff>
    </xdr:to>
    <xdr:pic>
      <xdr:nvPicPr>
        <xdr:cNvPr id="8" name="Picture 7" descr="ULN2003 testing circuit">
          <a:extLst>
            <a:ext uri="{FF2B5EF4-FFF2-40B4-BE49-F238E27FC236}">
              <a16:creationId xmlns:a16="http://schemas.microsoft.com/office/drawing/2014/main" id="{DF55EED6-A9EA-4CFE-A741-7C93B2919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0754975"/>
          <a:ext cx="3948610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47626</xdr:rowOff>
    </xdr:from>
    <xdr:to>
      <xdr:col>10</xdr:col>
      <xdr:colOff>16753</xdr:colOff>
      <xdr:row>202</xdr:row>
      <xdr:rowOff>161926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20D388-8AE0-4783-82A4-4FF7042804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341" t="4658" r="10469"/>
        <a:stretch/>
      </xdr:blipFill>
      <xdr:spPr>
        <a:xfrm>
          <a:off x="0" y="34147126"/>
          <a:ext cx="6112753" cy="4876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177</xdr:row>
      <xdr:rowOff>57149</xdr:rowOff>
    </xdr:from>
    <xdr:to>
      <xdr:col>20</xdr:col>
      <xdr:colOff>333375</xdr:colOff>
      <xdr:row>202</xdr:row>
      <xdr:rowOff>181012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B0254B-AC04-4938-901B-7332FE8F80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2881" t="831" r="7354" b="3156"/>
        <a:stretch/>
      </xdr:blipFill>
      <xdr:spPr>
        <a:xfrm>
          <a:off x="6210300" y="34156649"/>
          <a:ext cx="6315075" cy="488636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155</xdr:row>
      <xdr:rowOff>9526</xdr:rowOff>
    </xdr:from>
    <xdr:to>
      <xdr:col>3</xdr:col>
      <xdr:colOff>561975</xdr:colOff>
      <xdr:row>165</xdr:row>
      <xdr:rowOff>47626</xdr:rowOff>
    </xdr:to>
    <xdr:pic>
      <xdr:nvPicPr>
        <xdr:cNvPr id="15" name="icImg" descr="5v-8-Channel-OMRON-SSR-G3MB-202P-Solid-State-Relay-Module-For-Arduino">
          <a:extLst>
            <a:ext uri="{FF2B5EF4-FFF2-40B4-BE49-F238E27FC236}">
              <a16:creationId xmlns:a16="http://schemas.microsoft.com/office/drawing/2014/main" id="{D4301A49-DEAE-433B-8645-AAC5673168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87" t="8032" r="5097" b="10039"/>
        <a:stretch/>
      </xdr:blipFill>
      <xdr:spPr bwMode="auto">
        <a:xfrm>
          <a:off x="285750" y="29918026"/>
          <a:ext cx="210502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158</xdr:row>
      <xdr:rowOff>9524</xdr:rowOff>
    </xdr:from>
    <xdr:to>
      <xdr:col>9</xdr:col>
      <xdr:colOff>61312</xdr:colOff>
      <xdr:row>173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17A29-46FD-45F3-9CF2-82C1C2F6DE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3002" t="28293" r="43777" b="33008"/>
        <a:stretch/>
      </xdr:blipFill>
      <xdr:spPr>
        <a:xfrm>
          <a:off x="2457450" y="30489524"/>
          <a:ext cx="3090262" cy="2895601"/>
        </a:xfrm>
        <a:prstGeom prst="rect">
          <a:avLst/>
        </a:prstGeom>
      </xdr:spPr>
    </xdr:pic>
    <xdr:clientData/>
  </xdr:twoCellAnchor>
  <xdr:twoCellAnchor editAs="oneCell">
    <xdr:from>
      <xdr:col>9</xdr:col>
      <xdr:colOff>133349</xdr:colOff>
      <xdr:row>158</xdr:row>
      <xdr:rowOff>0</xdr:rowOff>
    </xdr:from>
    <xdr:to>
      <xdr:col>14</xdr:col>
      <xdr:colOff>261104</xdr:colOff>
      <xdr:row>173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EE7ACE-6306-4CA2-9371-40732594B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2288" t="28129" r="43697" b="32413"/>
        <a:stretch/>
      </xdr:blipFill>
      <xdr:spPr>
        <a:xfrm>
          <a:off x="5619749" y="30480000"/>
          <a:ext cx="3175755" cy="293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158</xdr:row>
      <xdr:rowOff>9524</xdr:rowOff>
    </xdr:from>
    <xdr:to>
      <xdr:col>14</xdr:col>
      <xdr:colOff>295275</xdr:colOff>
      <xdr:row>160</xdr:row>
      <xdr:rowOff>180975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94A38D-082C-4A2B-AD81-2E95DF2A9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5864" t="59382" r="34619" b="31242"/>
        <a:stretch/>
      </xdr:blipFill>
      <xdr:spPr>
        <a:xfrm>
          <a:off x="7591425" y="30489524"/>
          <a:ext cx="1238250" cy="552451"/>
        </a:xfrm>
        <a:prstGeom prst="rect">
          <a:avLst/>
        </a:prstGeom>
      </xdr:spPr>
    </xdr:pic>
    <xdr:clientData/>
  </xdr:twoCellAnchor>
  <xdr:twoCellAnchor editAs="oneCell">
    <xdr:from>
      <xdr:col>14</xdr:col>
      <xdr:colOff>352424</xdr:colOff>
      <xdr:row>158</xdr:row>
      <xdr:rowOff>1</xdr:rowOff>
    </xdr:from>
    <xdr:to>
      <xdr:col>19</xdr:col>
      <xdr:colOff>323849</xdr:colOff>
      <xdr:row>172</xdr:row>
      <xdr:rowOff>133351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AFBDE0-D832-4752-9ACC-FD05E6EBA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2581" t="17581" r="44210" b="44133"/>
        <a:stretch/>
      </xdr:blipFill>
      <xdr:spPr>
        <a:xfrm>
          <a:off x="8886824" y="30480001"/>
          <a:ext cx="3019425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0</xdr:row>
      <xdr:rowOff>28575</xdr:rowOff>
    </xdr:from>
    <xdr:to>
      <xdr:col>15</xdr:col>
      <xdr:colOff>599489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4B93E6-EB4B-46D3-AA63-7DAACC89A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5785" t="1563" r="20633" b="18089"/>
        <a:stretch/>
      </xdr:blipFill>
      <xdr:spPr>
        <a:xfrm>
          <a:off x="419100" y="28575"/>
          <a:ext cx="9324389" cy="57245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lar/Solar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ption"/>
      <sheetName val="Calculations"/>
      <sheetName val="Solar Panels"/>
      <sheetName val="Battery"/>
      <sheetName val="Battery Rec"/>
      <sheetName val="PWM"/>
      <sheetName val="Sun in Flkstn"/>
      <sheetName val="Relay timing"/>
      <sheetName val="Registers"/>
    </sheetNames>
    <sheetDataSet>
      <sheetData sheetId="0">
        <row r="2">
          <cell r="D2">
            <v>8</v>
          </cell>
        </row>
        <row r="8">
          <cell r="D8">
            <v>0</v>
          </cell>
        </row>
        <row r="13">
          <cell r="D13">
            <v>0</v>
          </cell>
        </row>
        <row r="14">
          <cell r="D14">
            <v>15</v>
          </cell>
        </row>
        <row r="24">
          <cell r="D24">
            <v>15</v>
          </cell>
        </row>
        <row r="25">
          <cell r="D25">
            <v>6</v>
          </cell>
        </row>
        <row r="37">
          <cell r="D37">
            <v>55.24</v>
          </cell>
        </row>
        <row r="39">
          <cell r="D39">
            <v>111.82600000000001</v>
          </cell>
          <cell r="F39">
            <v>2.8862239999999999</v>
          </cell>
          <cell r="H39">
            <v>0.30878703359999998</v>
          </cell>
        </row>
        <row r="125">
          <cell r="F125">
            <v>965.82</v>
          </cell>
        </row>
        <row r="183">
          <cell r="F183">
            <v>474.80000000000007</v>
          </cell>
        </row>
        <row r="217">
          <cell r="F217">
            <v>3.38</v>
          </cell>
        </row>
        <row r="220">
          <cell r="F220">
            <v>126.49</v>
          </cell>
        </row>
      </sheetData>
      <sheetData sheetId="1">
        <row r="2">
          <cell r="C2">
            <v>2.8862239999999999</v>
          </cell>
        </row>
        <row r="8">
          <cell r="F8">
            <v>88.062003041574968</v>
          </cell>
        </row>
        <row r="10">
          <cell r="B10">
            <v>4.166666666666667</v>
          </cell>
        </row>
        <row r="14">
          <cell r="E14">
            <v>610</v>
          </cell>
        </row>
        <row r="15">
          <cell r="E15">
            <v>305</v>
          </cell>
        </row>
        <row r="17">
          <cell r="E17">
            <v>2</v>
          </cell>
        </row>
      </sheetData>
      <sheetData sheetId="2">
        <row r="22">
          <cell r="B22">
            <v>2</v>
          </cell>
          <cell r="C22">
            <v>305</v>
          </cell>
          <cell r="E22">
            <v>24</v>
          </cell>
        </row>
      </sheetData>
      <sheetData sheetId="3"/>
      <sheetData sheetId="4"/>
      <sheetData sheetId="5"/>
      <sheetData sheetId="6">
        <row r="5">
          <cell r="A5" t="str">
            <v>Jan</v>
          </cell>
        </row>
      </sheetData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0000000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Column1" tableColumnId="1"/>
      <queryTableField id="4" dataBound="0" tableColumnId="4"/>
      <queryTableField id="2" name="Column2" tableColumnId="2"/>
      <queryTableField id="3" dataBound="0" tableColumnId="3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ms_new_settings" displayName="bms_new_settings" ref="B1:F64" tableType="queryTable" totalsRowShown="0">
  <autoFilter ref="B1:F64" xr:uid="{00000000-0009-0000-0100-000001000000}"/>
  <tableColumns count="5">
    <tableColumn id="1" xr3:uid="{00000000-0010-0000-0000-000001000000}" uniqueName="1" name="FIG FILE names" queryTableFieldId="1" dataDxfId="4"/>
    <tableColumn id="4" xr3:uid="{00000000-0010-0000-0000-000004000000}" uniqueName="4" name="JBDT Name" queryTableFieldId="4" dataDxfId="3"/>
    <tableColumn id="2" xr3:uid="{00000000-0010-0000-0000-000002000000}" uniqueName="2" name="DEC" queryTableFieldId="2" dataDxfId="2"/>
    <tableColumn id="3" xr3:uid="{00000000-0010-0000-0000-000003000000}" uniqueName="3" name="HEX" queryTableFieldId="3" dataDxfId="1">
      <calculatedColumnFormula>DEC2HEX(bms_new_settings[[#This Row],[DEC]])</calculatedColumnFormula>
    </tableColumn>
    <tableColumn id="5" xr3:uid="{6E588D84-369C-463C-82AC-F0251149772D}" uniqueName="5" name="Min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econdlifestorage.com/f-BMS-Battery-Management-Systems" TargetMode="External"/><Relationship Id="rId13" Type="http://schemas.openxmlformats.org/officeDocument/2006/relationships/hyperlink" Target="http://www.martyncurrey.com/hm-10-bluetooth-4ble-modules/" TargetMode="External"/><Relationship Id="rId18" Type="http://schemas.openxmlformats.org/officeDocument/2006/relationships/hyperlink" Target="https://www.facebook.com/groups/diypowerwalls/731457067200857/" TargetMode="External"/><Relationship Id="rId3" Type="http://schemas.openxmlformats.org/officeDocument/2006/relationships/hyperlink" Target="https://www.aliexpress.com/store/2344164" TargetMode="External"/><Relationship Id="rId7" Type="http://schemas.openxmlformats.org/officeDocument/2006/relationships/hyperlink" Target="http://www.ti.com/lit/ds/symlink/bq76940.pdf" TargetMode="External"/><Relationship Id="rId12" Type="http://schemas.openxmlformats.org/officeDocument/2006/relationships/hyperlink" Target="https://endless-sphere.com/forums/viewtopic.php?f=14&amp;t=88676&amp;hilit=smart+bms&amp;start=75" TargetMode="External"/><Relationship Id="rId17" Type="http://schemas.openxmlformats.org/officeDocument/2006/relationships/hyperlink" Target="http://www.ti.com/download/trng/docs/seminar/Topic%202%20-%20Battery%20Cell%20Balancing%20-%20What%20to%20Balance%20and%20How.pdf" TargetMode="External"/><Relationship Id="rId2" Type="http://schemas.openxmlformats.org/officeDocument/2006/relationships/hyperlink" Target="javascript:;" TargetMode="External"/><Relationship Id="rId16" Type="http://schemas.openxmlformats.org/officeDocument/2006/relationships/hyperlink" Target="https://electronics.stackexchange.com/questions/235446/how-does-a-battery-balance-and-protection-circuit-work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www.aliexpress.com/buyerprotection/seller_guaranteed.html?spm=2114.10010108.1000016.12.2612b0beShTzib" TargetMode="External"/><Relationship Id="rId6" Type="http://schemas.openxmlformats.org/officeDocument/2006/relationships/hyperlink" Target="https://endless-sphere.com/forums/viewtopic.php?f=14&amp;t=86433" TargetMode="External"/><Relationship Id="rId11" Type="http://schemas.openxmlformats.org/officeDocument/2006/relationships/hyperlink" Target="https://endless-sphere.com/forums/viewtopic.php?f=14&amp;t=88676" TargetMode="External"/><Relationship Id="rId5" Type="http://schemas.openxmlformats.org/officeDocument/2006/relationships/hyperlink" Target="https://www.aliexpress.com/item/8S-60A-Li-ion-LiPo-BMS-PCM-PCB-battery-protection-board-for-8-Packs-18650-Battery/32844170262.html" TargetMode="External"/><Relationship Id="rId15" Type="http://schemas.openxmlformats.org/officeDocument/2006/relationships/hyperlink" Target="https://pdfs.semanticscholar.org/39a8/bcda90c9b0c5ea2495a3fbf679a4488d2cf5.pdf" TargetMode="External"/><Relationship Id="rId10" Type="http://schemas.openxmlformats.org/officeDocument/2006/relationships/hyperlink" Target="https://github.com/simat/BatteryMonitor/issues/12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message.aliexpress.com/message/new.htm?productId=32844170262&amp;messageType=product&amp;memberType=seller&amp;refer=//www.aliexpress.com/item/8S-60A-Li-ion-LiPo-BMS-PCM-PCB-battery-protection-board-for-8-Packs-18650-Battery/32844170262.html" TargetMode="External"/><Relationship Id="rId9" Type="http://schemas.openxmlformats.org/officeDocument/2006/relationships/hyperlink" Target="https://www.facebook.com/groups/diypowerwalls/" TargetMode="External"/><Relationship Id="rId14" Type="http://schemas.openxmlformats.org/officeDocument/2006/relationships/hyperlink" Target="https://github.com/bres55/Smart-BMS-arduino-Reader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file/d/0B3UXptx89r4NZ3VLTHlVS1ZGTTQ/vie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futurlec.com/74LS/74LS138.shtml" TargetMode="External"/><Relationship Id="rId1" Type="http://schemas.openxmlformats.org/officeDocument/2006/relationships/hyperlink" Target="https://www.ebay.co.uk/itm/5v-8-Channel-OMRON-SSR-G3MB-202P-Solid-State-Relay-Module-For-Arduino/191830531168?ssPageName=STRK%3AMEBIDX%3AIT&amp;_trksid=p2060353.m1438.l26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R316"/>
  <sheetViews>
    <sheetView topLeftCell="A211" zoomScale="110" zoomScaleNormal="110" workbookViewId="0">
      <selection activeCell="E316" sqref="E316"/>
    </sheetView>
  </sheetViews>
  <sheetFormatPr defaultRowHeight="12.75"/>
  <cols>
    <col min="1" max="1" width="4.7109375" style="1" customWidth="1"/>
    <col min="2" max="4" width="9.140625" style="1"/>
    <col min="5" max="5" width="10.140625" style="1" customWidth="1"/>
    <col min="6" max="16384" width="9.140625" style="1"/>
  </cols>
  <sheetData>
    <row r="1" spans="2:12" ht="23.25" customHeight="1">
      <c r="C1" s="6" t="s">
        <v>1968</v>
      </c>
    </row>
    <row r="2" spans="2:12" ht="30.75" customHeight="1">
      <c r="B2" s="1" t="s">
        <v>1980</v>
      </c>
    </row>
    <row r="3" spans="2:12">
      <c r="B3" s="2" t="s">
        <v>138</v>
      </c>
      <c r="C3" s="1" t="s">
        <v>137</v>
      </c>
      <c r="F3" s="6" t="s">
        <v>136</v>
      </c>
    </row>
    <row r="4" spans="2:12">
      <c r="B4" s="2"/>
      <c r="L4" s="1" t="s">
        <v>135</v>
      </c>
    </row>
    <row r="5" spans="2:12">
      <c r="B5" s="2" t="s">
        <v>134</v>
      </c>
      <c r="E5" s="1" t="s">
        <v>1914</v>
      </c>
      <c r="F5" s="6" t="s">
        <v>133</v>
      </c>
    </row>
    <row r="6" spans="2:12">
      <c r="B6" s="2"/>
      <c r="F6" s="6" t="s">
        <v>132</v>
      </c>
    </row>
    <row r="7" spans="2:12">
      <c r="B7" s="2"/>
      <c r="F7" s="6" t="s">
        <v>131</v>
      </c>
    </row>
    <row r="8" spans="2:12">
      <c r="B8" s="2"/>
      <c r="F8" s="6" t="s">
        <v>130</v>
      </c>
    </row>
    <row r="9" spans="2:12">
      <c r="B9" s="2"/>
      <c r="F9" s="6" t="s">
        <v>129</v>
      </c>
    </row>
    <row r="10" spans="2:12">
      <c r="B10" s="2"/>
      <c r="F10" s="2" t="s">
        <v>128</v>
      </c>
    </row>
    <row r="11" spans="2:12">
      <c r="B11" s="2"/>
      <c r="F11" s="21" t="s">
        <v>127</v>
      </c>
    </row>
    <row r="12" spans="2:12">
      <c r="B12" s="2"/>
      <c r="C12" s="1" t="s">
        <v>1982</v>
      </c>
      <c r="F12" s="21"/>
    </row>
    <row r="13" spans="2:12">
      <c r="B13" s="2"/>
      <c r="C13" s="2" t="s">
        <v>1981</v>
      </c>
      <c r="F13" s="21"/>
    </row>
    <row r="14" spans="2:12">
      <c r="B14" s="2"/>
      <c r="F14" s="6"/>
    </row>
    <row r="15" spans="2:12">
      <c r="B15" s="2"/>
      <c r="C15" s="2" t="s">
        <v>126</v>
      </c>
      <c r="F15" s="6" t="s">
        <v>125</v>
      </c>
    </row>
    <row r="16" spans="2:12">
      <c r="B16" s="2"/>
      <c r="C16" s="2"/>
      <c r="F16" s="6"/>
    </row>
    <row r="17" spans="2:9">
      <c r="B17" s="2"/>
    </row>
    <row r="19" spans="2:9">
      <c r="B19" s="2" t="s">
        <v>124</v>
      </c>
    </row>
    <row r="20" spans="2:9">
      <c r="B20" s="9" t="s">
        <v>123</v>
      </c>
      <c r="E20" s="20">
        <v>43073</v>
      </c>
      <c r="H20" s="1" t="s">
        <v>122</v>
      </c>
      <c r="I20" s="1" t="s">
        <v>121</v>
      </c>
    </row>
    <row r="21" spans="2:9">
      <c r="B21" s="5" t="s">
        <v>120</v>
      </c>
      <c r="I21" s="2" t="s">
        <v>119</v>
      </c>
    </row>
    <row r="22" spans="2:9">
      <c r="B22" s="5" t="s">
        <v>118</v>
      </c>
      <c r="H22" s="1" t="s">
        <v>117</v>
      </c>
      <c r="I22" s="3" t="s">
        <v>116</v>
      </c>
    </row>
    <row r="23" spans="2:9">
      <c r="B23" s="9" t="s">
        <v>115</v>
      </c>
    </row>
    <row r="25" spans="2:9">
      <c r="B25" s="8"/>
    </row>
    <row r="26" spans="2:9" ht="18">
      <c r="B26" s="3" t="s">
        <v>114</v>
      </c>
      <c r="F26" s="19" t="s">
        <v>113</v>
      </c>
    </row>
    <row r="27" spans="2:9" ht="14.25">
      <c r="B27" s="3" t="s">
        <v>112</v>
      </c>
      <c r="F27" s="15" t="s">
        <v>111</v>
      </c>
    </row>
    <row r="28" spans="2:9" ht="14.25">
      <c r="B28" s="3" t="s">
        <v>110</v>
      </c>
      <c r="F28" s="15" t="s">
        <v>109</v>
      </c>
    </row>
    <row r="29" spans="2:9" ht="14.25">
      <c r="B29" s="3" t="s">
        <v>108</v>
      </c>
      <c r="F29" s="15" t="s">
        <v>107</v>
      </c>
    </row>
    <row r="30" spans="2:9" ht="14.25">
      <c r="B30" s="3" t="s">
        <v>106</v>
      </c>
      <c r="F30" s="15" t="s">
        <v>105</v>
      </c>
    </row>
    <row r="31" spans="2:9" ht="14.25">
      <c r="B31" s="3" t="s">
        <v>104</v>
      </c>
      <c r="F31" s="15" t="s">
        <v>103</v>
      </c>
    </row>
    <row r="32" spans="2:9" ht="14.25">
      <c r="B32" s="3" t="s">
        <v>102</v>
      </c>
      <c r="F32" s="15" t="s">
        <v>101</v>
      </c>
    </row>
    <row r="33" spans="2:2">
      <c r="B33" s="3" t="s">
        <v>100</v>
      </c>
    </row>
    <row r="34" spans="2:2">
      <c r="B34" s="3" t="s">
        <v>99</v>
      </c>
    </row>
    <row r="36" spans="2:2">
      <c r="B36" s="2" t="s">
        <v>98</v>
      </c>
    </row>
    <row r="38" spans="2:2" ht="14.25">
      <c r="B38" s="13" t="s">
        <v>97</v>
      </c>
    </row>
    <row r="39" spans="2:2" ht="15">
      <c r="B39" s="18" t="s">
        <v>96</v>
      </c>
    </row>
    <row r="40" spans="2:2" ht="14.25">
      <c r="B40" s="15" t="s">
        <v>95</v>
      </c>
    </row>
    <row r="41" spans="2:2" ht="14.25">
      <c r="B41" s="17" t="s">
        <v>94</v>
      </c>
    </row>
    <row r="42" spans="2:2" ht="14.25">
      <c r="B42" s="15" t="s">
        <v>93</v>
      </c>
    </row>
    <row r="43" spans="2:2" ht="19.5">
      <c r="B43" s="16" t="s">
        <v>92</v>
      </c>
    </row>
    <row r="44" spans="2:2" ht="14.25">
      <c r="B44" s="15" t="s">
        <v>91</v>
      </c>
    </row>
    <row r="45" spans="2:2" ht="14.25">
      <c r="B45" s="15" t="s">
        <v>90</v>
      </c>
    </row>
    <row r="46" spans="2:2" ht="14.25">
      <c r="B46" s="15" t="s">
        <v>89</v>
      </c>
    </row>
    <row r="47" spans="2:2" ht="14.25">
      <c r="B47" s="15" t="s">
        <v>88</v>
      </c>
    </row>
    <row r="48" spans="2:2" ht="14.25">
      <c r="B48" s="15" t="s">
        <v>87</v>
      </c>
    </row>
    <row r="49" spans="2:2" ht="14.25">
      <c r="B49" s="15" t="s">
        <v>86</v>
      </c>
    </row>
    <row r="50" spans="2:2" ht="14.25">
      <c r="B50" s="15" t="s">
        <v>85</v>
      </c>
    </row>
    <row r="51" spans="2:2">
      <c r="B51" s="14"/>
    </row>
    <row r="52" spans="2:2" ht="15.75">
      <c r="B52" s="12" t="s">
        <v>84</v>
      </c>
    </row>
    <row r="53" spans="2:2" ht="14.25">
      <c r="B53" s="13" t="s">
        <v>83</v>
      </c>
    </row>
    <row r="54" spans="2:2" ht="14.25">
      <c r="B54" s="13" t="s">
        <v>82</v>
      </c>
    </row>
    <row r="55" spans="2:2" ht="14.25">
      <c r="B55" s="13" t="s">
        <v>81</v>
      </c>
    </row>
    <row r="56" spans="2:2" ht="14.25">
      <c r="B56" s="13" t="s">
        <v>80</v>
      </c>
    </row>
    <row r="57" spans="2:2" ht="14.25">
      <c r="B57" s="13" t="s">
        <v>79</v>
      </c>
    </row>
    <row r="58" spans="2:2" ht="14.25">
      <c r="B58" s="13" t="s">
        <v>78</v>
      </c>
    </row>
    <row r="59" spans="2:2" ht="14.25">
      <c r="B59" s="13" t="s">
        <v>77</v>
      </c>
    </row>
    <row r="60" spans="2:2">
      <c r="B60" s="2"/>
    </row>
    <row r="61" spans="2:2" ht="15.75">
      <c r="B61" s="12" t="s">
        <v>76</v>
      </c>
    </row>
    <row r="62" spans="2:2">
      <c r="B62" s="2" t="s">
        <v>75</v>
      </c>
    </row>
    <row r="63" spans="2:2">
      <c r="B63" s="2" t="s">
        <v>74</v>
      </c>
    </row>
    <row r="64" spans="2:2">
      <c r="B64" s="11" t="s">
        <v>73</v>
      </c>
    </row>
    <row r="65" spans="2:2">
      <c r="B65" s="11" t="s">
        <v>72</v>
      </c>
    </row>
    <row r="66" spans="2:2">
      <c r="B66" s="11" t="s">
        <v>71</v>
      </c>
    </row>
    <row r="67" spans="2:2">
      <c r="B67" s="2" t="s">
        <v>70</v>
      </c>
    </row>
    <row r="68" spans="2:2">
      <c r="B68" s="2" t="s">
        <v>69</v>
      </c>
    </row>
    <row r="69" spans="2:2">
      <c r="B69" s="2" t="s">
        <v>68</v>
      </c>
    </row>
    <row r="70" spans="2:2">
      <c r="B70" s="2"/>
    </row>
    <row r="72" spans="2:2">
      <c r="B72" s="2"/>
    </row>
    <row r="73" spans="2:2">
      <c r="B73" s="2"/>
    </row>
    <row r="74" spans="2:2">
      <c r="B74" s="2"/>
    </row>
    <row r="75" spans="2:2">
      <c r="B75" s="2"/>
    </row>
    <row r="77" spans="2:2">
      <c r="B77" s="2"/>
    </row>
    <row r="79" spans="2:2">
      <c r="B79" s="2"/>
    </row>
    <row r="82" spans="2:2">
      <c r="B82" s="2"/>
    </row>
    <row r="83" spans="2:2">
      <c r="B83" s="2"/>
    </row>
    <row r="85" spans="2:2">
      <c r="B85" s="2"/>
    </row>
    <row r="87" spans="2:2">
      <c r="B87" s="2"/>
    </row>
    <row r="88" spans="2:2">
      <c r="B88" s="2"/>
    </row>
    <row r="89" spans="2:2">
      <c r="B89" s="2"/>
    </row>
    <row r="90" spans="2:2">
      <c r="B90" s="2"/>
    </row>
    <row r="91" spans="2:2">
      <c r="B91" s="2"/>
    </row>
    <row r="92" spans="2:2">
      <c r="B92" s="2"/>
    </row>
    <row r="93" spans="2:2">
      <c r="B93" s="2"/>
    </row>
    <row r="94" spans="2:2">
      <c r="B94" s="2"/>
    </row>
    <row r="95" spans="2:2">
      <c r="B95" s="2"/>
    </row>
    <row r="96" spans="2:2">
      <c r="B96" s="2"/>
    </row>
    <row r="97" spans="2:2">
      <c r="B97" s="2"/>
    </row>
    <row r="98" spans="2:2">
      <c r="B98" s="2"/>
    </row>
    <row r="99" spans="2:2" ht="14.1" customHeight="1">
      <c r="B99" s="2"/>
    </row>
    <row r="100" spans="2:2" ht="14.1" customHeight="1">
      <c r="B100" s="2"/>
    </row>
    <row r="101" spans="2:2" ht="14.1" customHeight="1">
      <c r="B101" s="2"/>
    </row>
    <row r="102" spans="2:2" ht="14.1" customHeight="1">
      <c r="B102" s="2"/>
    </row>
    <row r="103" spans="2:2" ht="14.1" customHeight="1">
      <c r="B103" s="2"/>
    </row>
    <row r="104" spans="2:2" ht="14.1" customHeight="1">
      <c r="B104" s="2"/>
    </row>
    <row r="105" spans="2:2" ht="14.1" customHeight="1">
      <c r="B105" s="2"/>
    </row>
    <row r="106" spans="2:2" ht="14.1" customHeight="1">
      <c r="B106" s="2"/>
    </row>
    <row r="107" spans="2:2" ht="14.1" customHeight="1">
      <c r="B107" s="2"/>
    </row>
    <row r="108" spans="2:2" ht="14.1" customHeight="1">
      <c r="B108" s="2"/>
    </row>
    <row r="109" spans="2:2" ht="14.1" customHeight="1">
      <c r="B109" s="2"/>
    </row>
    <row r="110" spans="2:2" ht="14.1" customHeight="1">
      <c r="B110" s="2"/>
    </row>
    <row r="111" spans="2:2" ht="14.1" customHeight="1">
      <c r="B111" s="2"/>
    </row>
    <row r="112" spans="2:2" ht="14.1" customHeight="1">
      <c r="B112" s="2"/>
    </row>
    <row r="113" spans="2:2" ht="14.1" customHeight="1">
      <c r="B113" s="2"/>
    </row>
    <row r="114" spans="2:2" ht="14.1" customHeight="1">
      <c r="B114" s="2"/>
    </row>
    <row r="115" spans="2:2" ht="14.1" customHeight="1">
      <c r="B115" s="2"/>
    </row>
    <row r="116" spans="2:2" ht="14.1" customHeight="1">
      <c r="B116" s="2"/>
    </row>
    <row r="117" spans="2:2" ht="14.1" customHeight="1">
      <c r="B117" s="2"/>
    </row>
    <row r="118" spans="2:2" ht="14.1" customHeight="1">
      <c r="B118" s="2"/>
    </row>
    <row r="119" spans="2:2" ht="14.1" customHeight="1">
      <c r="B119" s="2"/>
    </row>
    <row r="120" spans="2:2" ht="14.1" customHeight="1">
      <c r="B120" s="2"/>
    </row>
    <row r="121" spans="2:2" ht="14.1" customHeight="1">
      <c r="B121" s="2"/>
    </row>
    <row r="122" spans="2:2" ht="14.1" customHeight="1">
      <c r="B122" s="2"/>
    </row>
    <row r="123" spans="2:2" ht="14.1" customHeight="1">
      <c r="B123" s="2"/>
    </row>
    <row r="126" spans="2:2">
      <c r="B126" s="2"/>
    </row>
    <row r="128" spans="2:2">
      <c r="B128" s="2"/>
    </row>
    <row r="130" spans="2:18">
      <c r="B130" s="2"/>
    </row>
    <row r="131" spans="2:18">
      <c r="B131" s="2" t="s">
        <v>67</v>
      </c>
    </row>
    <row r="132" spans="2:18">
      <c r="B132" s="3" t="s">
        <v>66</v>
      </c>
    </row>
    <row r="133" spans="2:18">
      <c r="B133" s="3" t="s">
        <v>65</v>
      </c>
    </row>
    <row r="134" spans="2:18">
      <c r="B134" s="10" t="s">
        <v>64</v>
      </c>
      <c r="J134" s="1">
        <f>44.68*24</f>
        <v>1072.32</v>
      </c>
    </row>
    <row r="135" spans="2:18">
      <c r="B135" s="2" t="s">
        <v>63</v>
      </c>
    </row>
    <row r="136" spans="2:18">
      <c r="B136" s="9" t="s">
        <v>62</v>
      </c>
    </row>
    <row r="137" spans="2:18">
      <c r="B137" s="3" t="s">
        <v>61</v>
      </c>
    </row>
    <row r="138" spans="2:18">
      <c r="B138" s="2" t="s">
        <v>60</v>
      </c>
    </row>
    <row r="139" spans="2:18">
      <c r="B139" s="2" t="s">
        <v>59</v>
      </c>
    </row>
    <row r="140" spans="2:18">
      <c r="B140" s="2" t="s">
        <v>58</v>
      </c>
    </row>
    <row r="141" spans="2:18">
      <c r="B141" s="6" t="s">
        <v>57</v>
      </c>
    </row>
    <row r="142" spans="2:18">
      <c r="B142" s="1" t="s">
        <v>1963</v>
      </c>
      <c r="R142" s="7"/>
    </row>
    <row r="143" spans="2:18">
      <c r="B143" s="1" t="s">
        <v>1964</v>
      </c>
    </row>
    <row r="145" spans="2:15">
      <c r="C145" s="2" t="s">
        <v>56</v>
      </c>
    </row>
    <row r="146" spans="2:15">
      <c r="C146" s="6" t="s">
        <v>55</v>
      </c>
    </row>
    <row r="148" spans="2:15">
      <c r="B148" s="6" t="s">
        <v>54</v>
      </c>
    </row>
    <row r="149" spans="2:15">
      <c r="B149" s="5" t="s">
        <v>53</v>
      </c>
    </row>
    <row r="150" spans="2:15">
      <c r="B150" s="4" t="s">
        <v>52</v>
      </c>
    </row>
    <row r="151" spans="2:15">
      <c r="B151" s="3" t="s">
        <v>51</v>
      </c>
    </row>
    <row r="153" spans="2:15">
      <c r="B153" s="2" t="s">
        <v>50</v>
      </c>
    </row>
    <row r="154" spans="2:15">
      <c r="B154" s="2" t="s">
        <v>49</v>
      </c>
    </row>
    <row r="155" spans="2:15">
      <c r="B155" s="2" t="s">
        <v>48</v>
      </c>
    </row>
    <row r="156" spans="2:15">
      <c r="O156" s="2" t="s">
        <v>47</v>
      </c>
    </row>
    <row r="158" spans="2:15">
      <c r="O158" s="2" t="s">
        <v>46</v>
      </c>
    </row>
    <row r="159" spans="2:15">
      <c r="O159" s="2" t="s">
        <v>45</v>
      </c>
    </row>
    <row r="160" spans="2:15">
      <c r="O160" s="2" t="s">
        <v>44</v>
      </c>
    </row>
    <row r="162" spans="15:15">
      <c r="O162" s="2" t="s">
        <v>43</v>
      </c>
    </row>
    <row r="163" spans="15:15">
      <c r="O163" s="2" t="s">
        <v>42</v>
      </c>
    </row>
    <row r="165" spans="15:15">
      <c r="O165" s="2" t="s">
        <v>41</v>
      </c>
    </row>
    <row r="166" spans="15:15">
      <c r="O166" s="2" t="s">
        <v>40</v>
      </c>
    </row>
    <row r="168" spans="15:15">
      <c r="O168" s="1" t="s">
        <v>39</v>
      </c>
    </row>
    <row r="169" spans="15:15">
      <c r="O169" s="1" t="s">
        <v>38</v>
      </c>
    </row>
    <row r="170" spans="15:15">
      <c r="O170" s="1" t="s">
        <v>37</v>
      </c>
    </row>
    <row r="171" spans="15:15">
      <c r="O171" s="2" t="s">
        <v>36</v>
      </c>
    </row>
    <row r="173" spans="15:15">
      <c r="O173" s="1" t="s">
        <v>35</v>
      </c>
    </row>
    <row r="174" spans="15:15">
      <c r="O174" s="1" t="s">
        <v>34</v>
      </c>
    </row>
    <row r="175" spans="15:15">
      <c r="O175" s="2" t="s">
        <v>33</v>
      </c>
    </row>
    <row r="177" spans="2:15">
      <c r="O177" s="2" t="s">
        <v>32</v>
      </c>
    </row>
    <row r="178" spans="2:15">
      <c r="O178" s="2" t="s">
        <v>31</v>
      </c>
    </row>
    <row r="188" spans="2:15">
      <c r="B188" s="2" t="s">
        <v>30</v>
      </c>
    </row>
    <row r="190" spans="2:15">
      <c r="B190" s="2" t="s">
        <v>1353</v>
      </c>
    </row>
    <row r="191" spans="2:15">
      <c r="B191" s="2" t="s">
        <v>29</v>
      </c>
    </row>
    <row r="192" spans="2:15">
      <c r="B192" s="2"/>
    </row>
    <row r="193" spans="2:2">
      <c r="B193" s="2" t="s">
        <v>1781</v>
      </c>
    </row>
    <row r="194" spans="2:2">
      <c r="B194" s="2"/>
    </row>
    <row r="195" spans="2:2">
      <c r="B195" s="2" t="s">
        <v>28</v>
      </c>
    </row>
    <row r="196" spans="2:2">
      <c r="B196" s="2" t="s">
        <v>27</v>
      </c>
    </row>
    <row r="209" spans="3:3">
      <c r="C209" s="1" t="s">
        <v>26</v>
      </c>
    </row>
    <row r="210" spans="3:3">
      <c r="C210" s="1" t="s">
        <v>25</v>
      </c>
    </row>
    <row r="211" spans="3:3">
      <c r="C211" s="1" t="s">
        <v>24</v>
      </c>
    </row>
    <row r="212" spans="3:3">
      <c r="C212" s="1" t="s">
        <v>23</v>
      </c>
    </row>
    <row r="213" spans="3:3">
      <c r="C213" s="1" t="s">
        <v>22</v>
      </c>
    </row>
    <row r="214" spans="3:3">
      <c r="C214" s="1" t="s">
        <v>21</v>
      </c>
    </row>
    <row r="215" spans="3:3">
      <c r="C215" s="1" t="s">
        <v>20</v>
      </c>
    </row>
    <row r="216" spans="3:3">
      <c r="C216" s="1" t="s">
        <v>19</v>
      </c>
    </row>
    <row r="217" spans="3:3">
      <c r="C217" s="1" t="s">
        <v>18</v>
      </c>
    </row>
    <row r="218" spans="3:3">
      <c r="C218" s="1" t="s">
        <v>17</v>
      </c>
    </row>
    <row r="219" spans="3:3">
      <c r="C219" s="1" t="s">
        <v>16</v>
      </c>
    </row>
    <row r="239" spans="3:3">
      <c r="C239" s="1" t="s">
        <v>15</v>
      </c>
    </row>
    <row r="240" spans="3:3">
      <c r="C240" s="1" t="s">
        <v>14</v>
      </c>
    </row>
    <row r="241" spans="3:3">
      <c r="C241" s="1" t="s">
        <v>13</v>
      </c>
    </row>
    <row r="242" spans="3:3">
      <c r="C242" s="1" t="s">
        <v>12</v>
      </c>
    </row>
    <row r="243" spans="3:3">
      <c r="C243" s="1" t="s">
        <v>11</v>
      </c>
    </row>
    <row r="244" spans="3:3">
      <c r="C244" s="1" t="s">
        <v>10</v>
      </c>
    </row>
    <row r="245" spans="3:3">
      <c r="C245" s="1" t="s">
        <v>9</v>
      </c>
    </row>
    <row r="246" spans="3:3">
      <c r="C246" s="1" t="s">
        <v>8</v>
      </c>
    </row>
    <row r="250" spans="3:3">
      <c r="C250" s="1" t="s">
        <v>7</v>
      </c>
    </row>
    <row r="251" spans="3:3">
      <c r="C251" s="1" t="s">
        <v>6</v>
      </c>
    </row>
    <row r="252" spans="3:3">
      <c r="C252" s="1" t="s">
        <v>5</v>
      </c>
    </row>
    <row r="253" spans="3:3">
      <c r="C253" s="1" t="s">
        <v>4</v>
      </c>
    </row>
    <row r="254" spans="3:3">
      <c r="C254" s="1" t="s">
        <v>3</v>
      </c>
    </row>
    <row r="255" spans="3:3">
      <c r="C255" s="1" t="s">
        <v>2</v>
      </c>
    </row>
    <row r="256" spans="3:3">
      <c r="C256" s="1" t="s">
        <v>1</v>
      </c>
    </row>
    <row r="257" spans="2:9">
      <c r="C257" s="1" t="s">
        <v>0</v>
      </c>
    </row>
    <row r="261" spans="2:9">
      <c r="C261" s="1" t="s">
        <v>1971</v>
      </c>
    </row>
    <row r="262" spans="2:9">
      <c r="C262" s="1" t="s">
        <v>1972</v>
      </c>
    </row>
    <row r="263" spans="2:9">
      <c r="C263" s="1" t="s">
        <v>1973</v>
      </c>
    </row>
    <row r="264" spans="2:9">
      <c r="C264" s="1" t="s">
        <v>1974</v>
      </c>
    </row>
    <row r="265" spans="2:9">
      <c r="C265" s="1" t="s">
        <v>1975</v>
      </c>
    </row>
    <row r="267" spans="2:9">
      <c r="B267" s="6" t="s">
        <v>1984</v>
      </c>
    </row>
    <row r="270" spans="2:9" ht="15">
      <c r="B270"/>
    </row>
    <row r="271" spans="2:9">
      <c r="I271" s="6" t="s">
        <v>1985</v>
      </c>
    </row>
    <row r="283" spans="2:2">
      <c r="B283" s="6" t="s">
        <v>1986</v>
      </c>
    </row>
    <row r="286" spans="2:2">
      <c r="B286" s="1" t="s">
        <v>1990</v>
      </c>
    </row>
    <row r="287" spans="2:2">
      <c r="B287" s="6" t="s">
        <v>1989</v>
      </c>
    </row>
    <row r="288" spans="2:2" ht="15">
      <c r="B288"/>
    </row>
    <row r="308" spans="2:5" ht="15">
      <c r="B308" t="s">
        <v>1997</v>
      </c>
    </row>
    <row r="309" spans="2:5" ht="15">
      <c r="B309" t="s">
        <v>1995</v>
      </c>
    </row>
    <row r="310" spans="2:5" ht="15">
      <c r="B310" t="s">
        <v>1994</v>
      </c>
    </row>
    <row r="311" spans="2:5" ht="15">
      <c r="B311" t="s">
        <v>1993</v>
      </c>
    </row>
    <row r="312" spans="2:5" ht="15">
      <c r="B312" t="s">
        <v>1996</v>
      </c>
    </row>
    <row r="314" spans="2:5">
      <c r="D314" s="1">
        <v>4075</v>
      </c>
      <c r="E314" s="1">
        <v>4200</v>
      </c>
    </row>
    <row r="315" spans="2:5">
      <c r="D315" s="1">
        <v>4025</v>
      </c>
      <c r="E315" s="1">
        <v>4100</v>
      </c>
    </row>
    <row r="316" spans="2:5">
      <c r="D316" s="1">
        <f>D314-D315</f>
        <v>50</v>
      </c>
      <c r="E316" s="1">
        <f>E314-E315</f>
        <v>100</v>
      </c>
    </row>
  </sheetData>
  <hyperlinks>
    <hyperlink ref="B20" r:id="rId1" location="1" display="https://www.aliexpress.com/buyerprotection/seller_guaranteed.html?spm=2114.10010108.1000016.12.2612b0beShTzib - 1" xr:uid="{00000000-0004-0000-0000-000004000000}"/>
    <hyperlink ref="B23" r:id="rId2" display="javascript:;" xr:uid="{00000000-0004-0000-0000-000005000000}"/>
    <hyperlink ref="B136" r:id="rId3" tooltip="SZXJR Store" display="https://www.aliexpress.com/store/2344164" xr:uid="{00000000-0004-0000-0000-000006000000}"/>
    <hyperlink ref="B141" r:id="rId4" display="https://message.aliexpress.com/message/new.htm?productId=32844170262&amp;messageType=product&amp;memberType=seller&amp;refer=//www.aliexpress.com/item/8S-60A-Li-ion-LiPo-BMS-PCM-PCB-battery-protection-board-for-8-Packs-18650-Battery/32844170262.html" xr:uid="{00000000-0004-0000-0000-000007000000}"/>
    <hyperlink ref="F3" r:id="rId5" xr:uid="{00000000-0004-0000-0000-000049000000}"/>
    <hyperlink ref="F15" r:id="rId6" location="p1288057" xr:uid="{00000000-0004-0000-0000-00004A000000}"/>
    <hyperlink ref="F5" r:id="rId7" xr:uid="{00000000-0004-0000-0000-00004B000000}"/>
    <hyperlink ref="F6" r:id="rId8" xr:uid="{00000000-0004-0000-0000-00004C000000}"/>
    <hyperlink ref="F7" r:id="rId9" xr:uid="{00000000-0004-0000-0000-00004D000000}"/>
    <hyperlink ref="F8" r:id="rId10" location="issuecomment-357376998" xr:uid="{00000000-0004-0000-0000-00004E000000}"/>
    <hyperlink ref="F9" r:id="rId11" xr:uid="{00000000-0004-0000-0000-00004F000000}"/>
    <hyperlink ref="B148" r:id="rId12" xr:uid="{00000000-0004-0000-0000-000050000000}"/>
    <hyperlink ref="C146" r:id="rId13" xr:uid="{00000000-0004-0000-0000-000051000000}"/>
    <hyperlink ref="C1" r:id="rId14" xr:uid="{00000000-0004-0000-0000-000052000000}"/>
    <hyperlink ref="B267" r:id="rId15" xr:uid="{C0A6609B-D694-4EF2-A326-53F612F43A41}"/>
    <hyperlink ref="I271" r:id="rId16" xr:uid="{71404181-0BC9-4BE7-A5AB-C7BB077C398C}"/>
    <hyperlink ref="B283" r:id="rId17" xr:uid="{90EAA448-C02E-4C1F-BAA2-EC1FD670E4DE}"/>
    <hyperlink ref="B287" r:id="rId18" xr:uid="{E2F53C95-18CE-4651-90D8-F1FA6C212C0E}"/>
  </hyperlinks>
  <pageMargins left="0.7" right="0.7" top="0.75" bottom="0.75" header="0.3" footer="0.3"/>
  <pageSetup paperSize="9" orientation="portrait" r:id="rId19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L268"/>
  <sheetViews>
    <sheetView topLeftCell="A19" workbookViewId="0">
      <selection activeCell="C30" sqref="C30"/>
    </sheetView>
  </sheetViews>
  <sheetFormatPr defaultRowHeight="12.75"/>
  <cols>
    <col min="1" max="1" width="16.140625" style="22" customWidth="1"/>
    <col min="2" max="2" width="20.85546875" style="22" customWidth="1"/>
    <col min="3" max="3" width="26.7109375" style="22" customWidth="1"/>
    <col min="4" max="4" width="22.85546875" style="22" customWidth="1"/>
    <col min="5" max="5" width="19.42578125" style="22" customWidth="1"/>
    <col min="6" max="6" width="23.42578125" style="22" customWidth="1"/>
    <col min="7" max="7" width="11" style="22" customWidth="1"/>
    <col min="8" max="8" width="21.140625" style="22" customWidth="1"/>
    <col min="9" max="9" width="19" style="22" customWidth="1"/>
    <col min="10" max="16384" width="9.140625" style="22"/>
  </cols>
  <sheetData>
    <row r="1" spans="1:7">
      <c r="A1" s="22" t="s">
        <v>1966</v>
      </c>
      <c r="B1" s="259" t="s">
        <v>1965</v>
      </c>
    </row>
    <row r="2" spans="1:7">
      <c r="B2" s="44" t="s">
        <v>321</v>
      </c>
      <c r="C2" s="44" t="s">
        <v>320</v>
      </c>
    </row>
    <row r="3" spans="1:7" ht="15">
      <c r="B3" s="44" t="s">
        <v>319</v>
      </c>
      <c r="C3" s="44" t="s">
        <v>318</v>
      </c>
      <c r="D3" s="257" t="s">
        <v>1961</v>
      </c>
    </row>
    <row r="4" spans="1:7">
      <c r="B4" s="44" t="s">
        <v>317</v>
      </c>
      <c r="C4" s="44">
        <v>1</v>
      </c>
    </row>
    <row r="5" spans="1:7">
      <c r="B5" s="44" t="s">
        <v>316</v>
      </c>
      <c r="C5" s="44">
        <v>8</v>
      </c>
    </row>
    <row r="6" spans="1:7">
      <c r="B6" s="44" t="s">
        <v>315</v>
      </c>
      <c r="C6" s="44">
        <v>1</v>
      </c>
    </row>
    <row r="7" spans="1:7">
      <c r="B7" s="44" t="s">
        <v>314</v>
      </c>
      <c r="C7" s="44" t="s">
        <v>313</v>
      </c>
    </row>
    <row r="9" spans="1:7">
      <c r="A9" s="22" t="s">
        <v>312</v>
      </c>
    </row>
    <row r="10" spans="1:7">
      <c r="A10" s="22" t="s">
        <v>311</v>
      </c>
      <c r="B10" s="22" t="s">
        <v>310</v>
      </c>
      <c r="C10" s="22" t="s">
        <v>309</v>
      </c>
      <c r="D10" s="22" t="s">
        <v>308</v>
      </c>
      <c r="E10" s="22" t="s">
        <v>307</v>
      </c>
      <c r="F10" s="22" t="s">
        <v>213</v>
      </c>
      <c r="G10" s="22" t="s">
        <v>306</v>
      </c>
    </row>
    <row r="11" spans="1:7" ht="23.25" customHeight="1">
      <c r="A11" s="268" t="s">
        <v>218</v>
      </c>
      <c r="B11" s="226" t="s">
        <v>305</v>
      </c>
      <c r="C11" s="268" t="s">
        <v>304</v>
      </c>
      <c r="D11" s="269" t="s">
        <v>303</v>
      </c>
      <c r="E11" s="269" t="s">
        <v>214</v>
      </c>
      <c r="F11" s="269" t="s">
        <v>302</v>
      </c>
      <c r="G11" s="226" t="s">
        <v>212</v>
      </c>
    </row>
    <row r="12" spans="1:7" ht="35.25" customHeight="1">
      <c r="A12" s="268"/>
      <c r="B12" s="226" t="s">
        <v>301</v>
      </c>
      <c r="C12" s="268"/>
      <c r="D12" s="269"/>
      <c r="E12" s="269"/>
      <c r="F12" s="269"/>
      <c r="G12" s="226"/>
    </row>
    <row r="13" spans="1:7">
      <c r="C13" s="26" t="s">
        <v>300</v>
      </c>
    </row>
    <row r="14" spans="1:7">
      <c r="C14" s="22" t="s">
        <v>299</v>
      </c>
    </row>
    <row r="15" spans="1:7" s="138" customFormat="1">
      <c r="C15" s="22" t="s">
        <v>298</v>
      </c>
    </row>
    <row r="16" spans="1:7" ht="15.75">
      <c r="B16" s="25" t="s">
        <v>1784</v>
      </c>
      <c r="E16" s="38"/>
    </row>
    <row r="17" spans="1:12" ht="15">
      <c r="A17" s="234" t="s">
        <v>297</v>
      </c>
      <c r="B17" s="227"/>
      <c r="C17" s="227"/>
      <c r="D17" s="227"/>
      <c r="E17" s="227"/>
      <c r="F17" s="227"/>
      <c r="G17" s="227"/>
    </row>
    <row r="18" spans="1:12" ht="15.75">
      <c r="A18" s="227" t="s">
        <v>218</v>
      </c>
      <c r="B18" s="227" t="s">
        <v>217</v>
      </c>
      <c r="C18" s="228" t="s">
        <v>296</v>
      </c>
      <c r="D18" s="227">
        <v>0</v>
      </c>
      <c r="E18" s="229" t="s">
        <v>219</v>
      </c>
      <c r="F18" s="227" t="s">
        <v>213</v>
      </c>
      <c r="G18" s="227" t="s">
        <v>212</v>
      </c>
      <c r="H18" s="96" t="s">
        <v>436</v>
      </c>
    </row>
    <row r="19" spans="1:12" ht="15">
      <c r="A19" s="230" t="s">
        <v>199</v>
      </c>
      <c r="B19" s="262"/>
      <c r="C19" s="263"/>
      <c r="D19" s="263"/>
      <c r="E19" s="263"/>
      <c r="F19" s="263"/>
      <c r="G19" s="264"/>
    </row>
    <row r="20" spans="1:12" ht="38.25">
      <c r="A20" s="227" t="s">
        <v>218</v>
      </c>
      <c r="B20" s="227" t="s">
        <v>217</v>
      </c>
      <c r="C20" s="227" t="s">
        <v>216</v>
      </c>
      <c r="D20" s="231" t="s">
        <v>215</v>
      </c>
      <c r="E20" s="265" t="s">
        <v>214</v>
      </c>
      <c r="F20" s="227" t="s">
        <v>213</v>
      </c>
      <c r="G20" s="227" t="s">
        <v>212</v>
      </c>
    </row>
    <row r="21" spans="1:12">
      <c r="A21" s="227"/>
      <c r="B21" s="227"/>
      <c r="C21" s="227" t="s">
        <v>230</v>
      </c>
      <c r="D21" s="227">
        <v>0</v>
      </c>
      <c r="E21" s="265"/>
      <c r="F21" s="227" t="s">
        <v>213</v>
      </c>
      <c r="G21" s="227" t="s">
        <v>212</v>
      </c>
    </row>
    <row r="22" spans="1:12">
      <c r="B22" s="22" t="s">
        <v>295</v>
      </c>
      <c r="C22" s="22" t="s">
        <v>294</v>
      </c>
      <c r="D22" s="266" t="s">
        <v>293</v>
      </c>
      <c r="E22" s="266"/>
      <c r="F22" s="266"/>
      <c r="G22" s="266"/>
    </row>
    <row r="23" spans="1:12" s="96" customFormat="1"/>
    <row r="24" spans="1:12">
      <c r="A24" s="22" t="s">
        <v>1854</v>
      </c>
      <c r="B24" s="168" t="s">
        <v>292</v>
      </c>
      <c r="C24" s="26" t="s">
        <v>291</v>
      </c>
      <c r="E24" s="22" t="s">
        <v>1215</v>
      </c>
      <c r="H24" s="103" t="s">
        <v>850</v>
      </c>
    </row>
    <row r="25" spans="1:12">
      <c r="A25" s="22" t="s">
        <v>1855</v>
      </c>
      <c r="B25" s="168" t="s">
        <v>290</v>
      </c>
      <c r="C25" s="26" t="s">
        <v>289</v>
      </c>
      <c r="E25" s="22" t="s">
        <v>290</v>
      </c>
      <c r="F25" s="22" t="s">
        <v>1983</v>
      </c>
      <c r="H25" s="103" t="s">
        <v>851</v>
      </c>
    </row>
    <row r="26" spans="1:12">
      <c r="A26" s="22" t="s">
        <v>1856</v>
      </c>
      <c r="B26" s="168" t="s">
        <v>288</v>
      </c>
      <c r="C26" s="26" t="s">
        <v>286</v>
      </c>
      <c r="E26" s="22" t="s">
        <v>1214</v>
      </c>
      <c r="H26" s="103" t="s">
        <v>852</v>
      </c>
      <c r="I26" s="106" t="s">
        <v>1209</v>
      </c>
      <c r="J26" s="107" t="s">
        <v>1210</v>
      </c>
      <c r="K26" s="22" t="s">
        <v>1211</v>
      </c>
    </row>
    <row r="27" spans="1:12">
      <c r="A27" s="22" t="s">
        <v>1857</v>
      </c>
      <c r="B27" s="22" t="s">
        <v>287</v>
      </c>
      <c r="C27" s="26" t="s">
        <v>286</v>
      </c>
      <c r="E27" s="22" t="s">
        <v>1213</v>
      </c>
      <c r="I27" s="108" t="s">
        <v>1785</v>
      </c>
      <c r="J27" s="109">
        <f>HEX2DEC(I27)</f>
        <v>30</v>
      </c>
      <c r="K27" s="22" t="str">
        <f>HEX2BIN(I27)</f>
        <v>11110</v>
      </c>
      <c r="L27" s="22">
        <v>10101000</v>
      </c>
    </row>
    <row r="28" spans="1:12">
      <c r="A28" s="22" t="s">
        <v>1858</v>
      </c>
      <c r="B28" s="22" t="s">
        <v>285</v>
      </c>
      <c r="C28" s="22" t="s">
        <v>283</v>
      </c>
      <c r="E28" s="22" t="s">
        <v>1212</v>
      </c>
      <c r="I28" s="106" t="s">
        <v>1210</v>
      </c>
      <c r="J28" s="107" t="s">
        <v>1211</v>
      </c>
    </row>
    <row r="29" spans="1:12">
      <c r="A29" s="22" t="s">
        <v>1859</v>
      </c>
      <c r="B29" s="22" t="s">
        <v>284</v>
      </c>
      <c r="C29" s="42" t="s">
        <v>283</v>
      </c>
      <c r="D29" s="267" t="s">
        <v>282</v>
      </c>
      <c r="E29" s="267"/>
      <c r="F29" s="267"/>
      <c r="G29" s="267"/>
      <c r="I29" s="108">
        <v>81</v>
      </c>
      <c r="J29" s="109" t="str">
        <f>DEC2BIN(I29)</f>
        <v>1010001</v>
      </c>
    </row>
    <row r="30" spans="1:12" ht="51.75" customHeight="1">
      <c r="A30" s="22" t="s">
        <v>1897</v>
      </c>
      <c r="B30" s="168" t="s">
        <v>281</v>
      </c>
      <c r="C30" s="97" t="s">
        <v>1898</v>
      </c>
      <c r="D30" s="43" t="s">
        <v>280</v>
      </c>
      <c r="F30" s="22" t="s">
        <v>279</v>
      </c>
      <c r="G30" s="112" t="s">
        <v>1217</v>
      </c>
      <c r="I30" s="22" t="s">
        <v>1210</v>
      </c>
      <c r="J30" s="22" t="s">
        <v>1209</v>
      </c>
    </row>
    <row r="31" spans="1:12" ht="51">
      <c r="A31" s="22" t="s">
        <v>1900</v>
      </c>
      <c r="B31" s="22" t="s">
        <v>278</v>
      </c>
      <c r="C31" s="171" t="s">
        <v>1899</v>
      </c>
      <c r="D31" s="43" t="s">
        <v>277</v>
      </c>
      <c r="F31" s="42" t="s">
        <v>276</v>
      </c>
      <c r="G31" s="41"/>
      <c r="I31" s="22">
        <v>19</v>
      </c>
      <c r="J31" s="22" t="str">
        <f>DEC2HEX(I31)</f>
        <v>13</v>
      </c>
    </row>
    <row r="32" spans="1:12">
      <c r="A32" s="22" t="s">
        <v>1901</v>
      </c>
      <c r="B32" s="40" t="s">
        <v>275</v>
      </c>
      <c r="C32" s="171" t="s">
        <v>283</v>
      </c>
      <c r="D32" s="22" t="s">
        <v>274</v>
      </c>
    </row>
    <row r="33" spans="1:9">
      <c r="B33" s="39"/>
      <c r="E33" s="22" t="s">
        <v>273</v>
      </c>
      <c r="F33" s="25" t="s">
        <v>272</v>
      </c>
      <c r="H33" s="103"/>
    </row>
    <row r="34" spans="1:9">
      <c r="B34" s="39"/>
      <c r="E34" s="22" t="s">
        <v>271</v>
      </c>
      <c r="F34" s="22" t="s">
        <v>270</v>
      </c>
      <c r="H34" s="96"/>
    </row>
    <row r="35" spans="1:9">
      <c r="B35" s="39"/>
      <c r="E35" s="22" t="s">
        <v>269</v>
      </c>
      <c r="F35" s="25" t="s">
        <v>268</v>
      </c>
    </row>
    <row r="36" spans="1:9">
      <c r="B36" s="39"/>
      <c r="E36" s="22" t="s">
        <v>267</v>
      </c>
      <c r="F36" s="22" t="s">
        <v>266</v>
      </c>
    </row>
    <row r="37" spans="1:9">
      <c r="B37" s="39"/>
      <c r="E37" s="22" t="s">
        <v>265</v>
      </c>
      <c r="F37" s="22" t="s">
        <v>264</v>
      </c>
    </row>
    <row r="38" spans="1:9">
      <c r="B38" s="39"/>
      <c r="E38" s="22" t="s">
        <v>263</v>
      </c>
      <c r="F38" s="22" t="s">
        <v>262</v>
      </c>
    </row>
    <row r="39" spans="1:9">
      <c r="B39" s="39"/>
      <c r="E39" s="22" t="s">
        <v>261</v>
      </c>
      <c r="F39" s="22" t="s">
        <v>260</v>
      </c>
      <c r="H39" s="22">
        <v>72</v>
      </c>
      <c r="I39" s="22">
        <v>45</v>
      </c>
    </row>
    <row r="40" spans="1:9">
      <c r="B40" s="39"/>
      <c r="E40" s="24" t="s">
        <v>259</v>
      </c>
      <c r="F40" s="22" t="s">
        <v>258</v>
      </c>
      <c r="H40" s="142" t="str">
        <f>DEC2HEX(H39)</f>
        <v>48</v>
      </c>
      <c r="I40" s="22" t="str">
        <f>DEC2HEX(I39)</f>
        <v>2D</v>
      </c>
    </row>
    <row r="41" spans="1:9">
      <c r="B41" s="39"/>
      <c r="E41" s="22" t="s">
        <v>257</v>
      </c>
      <c r="F41" s="22" t="s">
        <v>256</v>
      </c>
      <c r="H41" s="142" t="str">
        <f>HEX2BIN(H40)</f>
        <v>1001000</v>
      </c>
      <c r="I41" s="22" t="str">
        <f>HEX2BIN(I40)</f>
        <v>101101</v>
      </c>
    </row>
    <row r="42" spans="1:9">
      <c r="B42" s="39"/>
      <c r="E42" s="22" t="s">
        <v>255</v>
      </c>
      <c r="F42" s="22" t="s">
        <v>254</v>
      </c>
      <c r="H42" s="155">
        <v>0</v>
      </c>
      <c r="I42" s="155" t="s">
        <v>1828</v>
      </c>
    </row>
    <row r="43" spans="1:9">
      <c r="B43" s="39"/>
      <c r="E43" s="22" t="s">
        <v>253</v>
      </c>
      <c r="F43" s="22" t="s">
        <v>252</v>
      </c>
      <c r="H43" s="142">
        <f>HEX2DEC(H42)</f>
        <v>0</v>
      </c>
      <c r="I43" s="22">
        <f>HEX2DEC(I42)</f>
        <v>15</v>
      </c>
    </row>
    <row r="44" spans="1:9">
      <c r="B44" s="39"/>
      <c r="E44" s="22" t="s">
        <v>251</v>
      </c>
      <c r="F44" s="22" t="s">
        <v>250</v>
      </c>
      <c r="H44" s="142" t="s">
        <v>1829</v>
      </c>
      <c r="I44" s="22">
        <v>3</v>
      </c>
    </row>
    <row r="45" spans="1:9">
      <c r="B45" s="168" t="s">
        <v>248</v>
      </c>
      <c r="E45" s="22" t="s">
        <v>249</v>
      </c>
      <c r="F45" s="25" t="s">
        <v>248</v>
      </c>
      <c r="H45" s="142">
        <f>HEX2DEC(H44)</f>
        <v>11</v>
      </c>
      <c r="I45" s="142">
        <f>HEX2DEC(I44)</f>
        <v>3</v>
      </c>
    </row>
    <row r="46" spans="1:9">
      <c r="B46" s="39"/>
      <c r="E46" s="24" t="s">
        <v>247</v>
      </c>
      <c r="F46" s="22" t="s">
        <v>246</v>
      </c>
      <c r="H46" s="155">
        <v>101111110011</v>
      </c>
    </row>
    <row r="47" spans="1:9">
      <c r="A47" s="22">
        <v>18</v>
      </c>
      <c r="B47" s="22" t="s">
        <v>245</v>
      </c>
      <c r="C47" s="170" t="s">
        <v>240</v>
      </c>
      <c r="D47" s="22" t="s">
        <v>244</v>
      </c>
      <c r="H47" s="22" t="e">
        <f>BIN2DEC(H46)</f>
        <v>#NUM!</v>
      </c>
      <c r="I47" s="22">
        <v>3059</v>
      </c>
    </row>
    <row r="48" spans="1:9">
      <c r="A48" s="22">
        <v>19</v>
      </c>
      <c r="B48" s="22" t="s">
        <v>243</v>
      </c>
      <c r="C48" s="170" t="s">
        <v>240</v>
      </c>
      <c r="D48" s="22" t="s">
        <v>242</v>
      </c>
    </row>
    <row r="49" spans="1:9">
      <c r="A49" s="22" t="s">
        <v>1816</v>
      </c>
      <c r="B49" s="168" t="s">
        <v>241</v>
      </c>
      <c r="C49" s="22" t="s">
        <v>240</v>
      </c>
      <c r="D49" s="22" t="s">
        <v>1790</v>
      </c>
      <c r="H49" s="22" t="s">
        <v>1863</v>
      </c>
    </row>
    <row r="50" spans="1:9">
      <c r="D50" s="22" t="s">
        <v>1791</v>
      </c>
      <c r="H50" s="22">
        <f>HEX2DEC(H49)</f>
        <v>18477</v>
      </c>
    </row>
    <row r="51" spans="1:9" s="140" customFormat="1">
      <c r="D51" s="140" t="s">
        <v>1789</v>
      </c>
    </row>
    <row r="52" spans="1:9">
      <c r="A52" s="22">
        <v>21</v>
      </c>
      <c r="B52" s="22" t="s">
        <v>239</v>
      </c>
      <c r="C52" s="170" t="s">
        <v>240</v>
      </c>
      <c r="D52" s="22" t="s">
        <v>238</v>
      </c>
    </row>
    <row r="53" spans="1:9">
      <c r="A53" s="22">
        <v>22</v>
      </c>
      <c r="B53" s="168" t="s">
        <v>237</v>
      </c>
      <c r="C53" s="170" t="s">
        <v>240</v>
      </c>
      <c r="D53" s="22" t="s">
        <v>237</v>
      </c>
    </row>
    <row r="54" spans="1:9">
      <c r="A54" s="22" t="s">
        <v>1915</v>
      </c>
      <c r="B54" s="168" t="s">
        <v>236</v>
      </c>
      <c r="C54" s="22" t="s">
        <v>235</v>
      </c>
      <c r="D54" s="266" t="s">
        <v>234</v>
      </c>
      <c r="E54" s="266"/>
      <c r="F54" s="266"/>
      <c r="G54" s="266"/>
    </row>
    <row r="55" spans="1:9">
      <c r="A55" s="22" t="s">
        <v>1916</v>
      </c>
      <c r="D55" s="22" t="s">
        <v>233</v>
      </c>
    </row>
    <row r="56" spans="1:9">
      <c r="D56" s="22">
        <v>3381</v>
      </c>
      <c r="E56" s="22">
        <v>2731</v>
      </c>
      <c r="F56" s="22">
        <v>25</v>
      </c>
      <c r="G56" s="22">
        <v>10</v>
      </c>
      <c r="H56" s="22">
        <f>D56-E56</f>
        <v>650</v>
      </c>
      <c r="I56" s="22">
        <f>H56/G56</f>
        <v>65</v>
      </c>
    </row>
    <row r="57" spans="1:9" s="138" customFormat="1"/>
    <row r="58" spans="1:9" ht="15.75">
      <c r="A58" s="235" t="s">
        <v>232</v>
      </c>
      <c r="B58" s="226"/>
      <c r="C58" s="233" t="s">
        <v>146</v>
      </c>
      <c r="D58" s="226">
        <f>(D56-E56)/10</f>
        <v>65</v>
      </c>
      <c r="E58" s="226"/>
      <c r="F58" s="226"/>
      <c r="G58" s="226"/>
    </row>
    <row r="59" spans="1:9" ht="15.75">
      <c r="A59" s="236" t="s">
        <v>218</v>
      </c>
      <c r="B59" s="227" t="s">
        <v>217</v>
      </c>
      <c r="C59" s="228" t="s">
        <v>231</v>
      </c>
      <c r="D59" s="227">
        <v>0</v>
      </c>
      <c r="E59" s="229" t="s">
        <v>219</v>
      </c>
      <c r="F59" s="227" t="s">
        <v>213</v>
      </c>
      <c r="G59" s="227" t="s">
        <v>212</v>
      </c>
    </row>
    <row r="60" spans="1:9" ht="15">
      <c r="A60" s="234" t="s">
        <v>199</v>
      </c>
      <c r="B60" s="262"/>
      <c r="C60" s="263"/>
      <c r="D60" s="263"/>
      <c r="E60" s="263"/>
      <c r="F60" s="263"/>
      <c r="G60" s="264"/>
    </row>
    <row r="61" spans="1:9" ht="38.25">
      <c r="A61" s="236" t="s">
        <v>218</v>
      </c>
      <c r="B61" s="227" t="s">
        <v>217</v>
      </c>
      <c r="C61" s="227" t="s">
        <v>216</v>
      </c>
      <c r="D61" s="231" t="s">
        <v>215</v>
      </c>
      <c r="E61" s="265" t="s">
        <v>214</v>
      </c>
      <c r="F61" s="227" t="s">
        <v>213</v>
      </c>
      <c r="G61" s="227" t="s">
        <v>212</v>
      </c>
    </row>
    <row r="62" spans="1:9">
      <c r="A62" s="236"/>
      <c r="B62" s="227"/>
      <c r="C62" s="227" t="s">
        <v>230</v>
      </c>
      <c r="D62" s="227">
        <v>0</v>
      </c>
      <c r="E62" s="265"/>
      <c r="F62" s="227" t="s">
        <v>213</v>
      </c>
      <c r="G62" s="227" t="s">
        <v>212</v>
      </c>
    </row>
    <row r="63" spans="1:9">
      <c r="A63" s="236"/>
      <c r="B63" s="227"/>
      <c r="C63" s="227"/>
      <c r="D63" s="227"/>
      <c r="E63" s="231"/>
      <c r="F63" s="227"/>
      <c r="G63" s="227"/>
    </row>
    <row r="64" spans="1:9">
      <c r="A64" s="35"/>
      <c r="B64" s="168" t="s">
        <v>229</v>
      </c>
      <c r="C64" s="35" t="s">
        <v>228</v>
      </c>
    </row>
    <row r="65" spans="1:8">
      <c r="A65" s="35"/>
      <c r="B65" s="168" t="s">
        <v>227</v>
      </c>
      <c r="C65" s="35" t="s">
        <v>226</v>
      </c>
    </row>
    <row r="66" spans="1:8">
      <c r="A66" s="35"/>
      <c r="B66" s="168" t="s">
        <v>225</v>
      </c>
      <c r="C66" s="35" t="s">
        <v>224</v>
      </c>
      <c r="H66" s="22" t="s">
        <v>146</v>
      </c>
    </row>
    <row r="67" spans="1:8">
      <c r="B67" s="168" t="s">
        <v>223</v>
      </c>
      <c r="C67" s="35" t="s">
        <v>222</v>
      </c>
    </row>
    <row r="69" spans="1:8">
      <c r="B69" s="25" t="s">
        <v>1783</v>
      </c>
    </row>
    <row r="70" spans="1:8" ht="15">
      <c r="A70" s="235" t="s">
        <v>221</v>
      </c>
      <c r="B70" s="226"/>
      <c r="C70" s="226"/>
      <c r="D70" s="226"/>
      <c r="E70" s="226"/>
      <c r="F70" s="226"/>
      <c r="G70" s="226"/>
    </row>
    <row r="71" spans="1:8" ht="15.75">
      <c r="A71" s="236" t="s">
        <v>218</v>
      </c>
      <c r="B71" s="227" t="s">
        <v>217</v>
      </c>
      <c r="C71" s="228" t="s">
        <v>220</v>
      </c>
      <c r="D71" s="227">
        <v>0</v>
      </c>
      <c r="E71" s="229" t="s">
        <v>219</v>
      </c>
      <c r="F71" s="227" t="s">
        <v>213</v>
      </c>
      <c r="G71" s="227" t="s">
        <v>212</v>
      </c>
    </row>
    <row r="72" spans="1:8" ht="15">
      <c r="A72" s="234" t="s">
        <v>199</v>
      </c>
      <c r="B72" s="262"/>
      <c r="C72" s="263"/>
      <c r="D72" s="263"/>
      <c r="E72" s="263"/>
      <c r="F72" s="263"/>
      <c r="G72" s="264"/>
    </row>
    <row r="73" spans="1:8" ht="51">
      <c r="A73" s="236" t="s">
        <v>218</v>
      </c>
      <c r="B73" s="227" t="s">
        <v>217</v>
      </c>
      <c r="C73" s="227" t="s">
        <v>216</v>
      </c>
      <c r="D73" s="231" t="s">
        <v>1223</v>
      </c>
      <c r="E73" s="265" t="s">
        <v>214</v>
      </c>
      <c r="F73" s="227" t="s">
        <v>213</v>
      </c>
      <c r="G73" s="227" t="s">
        <v>212</v>
      </c>
    </row>
    <row r="74" spans="1:8">
      <c r="A74" s="236"/>
      <c r="B74" s="227"/>
      <c r="C74" s="227"/>
      <c r="D74" s="227"/>
      <c r="E74" s="265"/>
      <c r="F74" s="227"/>
      <c r="G74" s="227"/>
    </row>
    <row r="75" spans="1:8">
      <c r="A75" s="237"/>
      <c r="B75" s="226"/>
      <c r="C75" s="226"/>
      <c r="D75" s="226"/>
      <c r="E75" s="232"/>
      <c r="F75" s="226"/>
      <c r="G75" s="226"/>
    </row>
    <row r="76" spans="1:8">
      <c r="A76" s="35"/>
      <c r="B76" s="35" t="s">
        <v>211</v>
      </c>
      <c r="C76" s="35" t="s">
        <v>210</v>
      </c>
    </row>
    <row r="77" spans="1:8" ht="25.5">
      <c r="A77" s="35"/>
      <c r="B77" s="35" t="s">
        <v>209</v>
      </c>
      <c r="C77" s="37" t="s">
        <v>208</v>
      </c>
      <c r="D77" s="36" t="s">
        <v>207</v>
      </c>
      <c r="E77" s="36"/>
      <c r="F77" s="36"/>
    </row>
    <row r="78" spans="1:8">
      <c r="A78" s="35"/>
      <c r="B78" s="35" t="s">
        <v>206</v>
      </c>
      <c r="C78" s="35"/>
    </row>
    <row r="79" spans="1:8">
      <c r="B79" s="22" t="s">
        <v>205</v>
      </c>
      <c r="C79" s="35"/>
    </row>
    <row r="80" spans="1:8" ht="15">
      <c r="A80" s="235" t="s">
        <v>204</v>
      </c>
      <c r="B80" s="237"/>
      <c r="E80" s="26"/>
    </row>
    <row r="81" spans="1:8">
      <c r="E81" s="26"/>
    </row>
    <row r="82" spans="1:8">
      <c r="B82" s="22" t="s">
        <v>1824</v>
      </c>
      <c r="E82" s="26"/>
    </row>
    <row r="83" spans="1:8">
      <c r="B83" s="33" t="s">
        <v>1823</v>
      </c>
    </row>
    <row r="84" spans="1:8">
      <c r="A84" s="22" t="s">
        <v>200</v>
      </c>
      <c r="B84" s="26" t="s">
        <v>203</v>
      </c>
    </row>
    <row r="85" spans="1:8">
      <c r="A85" s="22" t="s">
        <v>199</v>
      </c>
      <c r="B85" s="33" t="s">
        <v>202</v>
      </c>
      <c r="G85" s="22" t="s">
        <v>1334</v>
      </c>
    </row>
    <row r="86" spans="1:8">
      <c r="G86" s="22" t="s">
        <v>1335</v>
      </c>
    </row>
    <row r="88" spans="1:8">
      <c r="A88" s="22" t="s">
        <v>200</v>
      </c>
      <c r="B88" s="26" t="s">
        <v>201</v>
      </c>
    </row>
    <row r="89" spans="1:8">
      <c r="A89" s="22" t="s">
        <v>199</v>
      </c>
      <c r="B89" s="22" t="s">
        <v>1817</v>
      </c>
      <c r="H89" s="22" t="s">
        <v>1979</v>
      </c>
    </row>
    <row r="90" spans="1:8">
      <c r="B90" s="22" t="s">
        <v>1786</v>
      </c>
      <c r="H90" s="22">
        <f>HEX2DEC(H89)</f>
        <v>15</v>
      </c>
    </row>
    <row r="92" spans="1:8">
      <c r="A92" s="22" t="s">
        <v>200</v>
      </c>
      <c r="B92" s="26" t="s">
        <v>151</v>
      </c>
    </row>
    <row r="93" spans="1:8" ht="89.25">
      <c r="A93" s="33" t="s">
        <v>199</v>
      </c>
      <c r="B93" s="34" t="s">
        <v>198</v>
      </c>
    </row>
    <row r="94" spans="1:8">
      <c r="A94" s="33"/>
      <c r="B94" s="32" t="s">
        <v>197</v>
      </c>
      <c r="D94" s="26"/>
    </row>
    <row r="95" spans="1:8" ht="15.75">
      <c r="B95" s="22" t="s">
        <v>196</v>
      </c>
      <c r="C95" s="31"/>
      <c r="D95" s="26"/>
      <c r="E95" s="26"/>
      <c r="F95" s="25"/>
    </row>
    <row r="96" spans="1:8" ht="15.75">
      <c r="B96" s="22" t="s">
        <v>195</v>
      </c>
      <c r="C96" s="31"/>
      <c r="D96" s="26"/>
    </row>
    <row r="97" spans="2:6" ht="15.75">
      <c r="B97" s="22" t="s">
        <v>194</v>
      </c>
      <c r="C97" s="31"/>
    </row>
    <row r="98" spans="2:6" ht="15.75">
      <c r="B98" s="22" t="s">
        <v>193</v>
      </c>
      <c r="C98" s="31"/>
    </row>
    <row r="99" spans="2:6" ht="15.75">
      <c r="B99" s="22" t="s">
        <v>192</v>
      </c>
      <c r="C99" s="31"/>
    </row>
    <row r="100" spans="2:6" ht="15.75">
      <c r="B100" s="22" t="s">
        <v>191</v>
      </c>
      <c r="C100" s="31"/>
      <c r="D100" s="26"/>
    </row>
    <row r="101" spans="2:6" ht="15.75">
      <c r="B101" s="22" t="s">
        <v>190</v>
      </c>
      <c r="C101" s="31"/>
      <c r="D101" s="26"/>
      <c r="E101" s="26"/>
      <c r="F101" s="25"/>
    </row>
    <row r="102" spans="2:6" ht="15.75">
      <c r="B102" s="22" t="s">
        <v>189</v>
      </c>
      <c r="C102" s="31"/>
      <c r="D102" s="26"/>
    </row>
    <row r="103" spans="2:6" ht="15.75">
      <c r="B103" s="22" t="s">
        <v>188</v>
      </c>
      <c r="C103" s="31"/>
    </row>
    <row r="105" spans="2:6" s="1" customFormat="1"/>
    <row r="258" spans="2:2">
      <c r="B258" s="23" t="s">
        <v>143</v>
      </c>
    </row>
    <row r="259" spans="2:2">
      <c r="B259" s="23" t="s">
        <v>144</v>
      </c>
    </row>
    <row r="260" spans="2:2">
      <c r="B260" s="23" t="s">
        <v>143</v>
      </c>
    </row>
    <row r="261" spans="2:2">
      <c r="B261" s="23" t="s">
        <v>143</v>
      </c>
    </row>
    <row r="262" spans="2:2">
      <c r="B262" s="23" t="s">
        <v>142</v>
      </c>
    </row>
    <row r="263" spans="2:2">
      <c r="B263" s="23" t="s">
        <v>142</v>
      </c>
    </row>
    <row r="264" spans="2:2">
      <c r="B264" s="1"/>
    </row>
    <row r="265" spans="2:2">
      <c r="B265" s="2" t="s">
        <v>141</v>
      </c>
    </row>
    <row r="266" spans="2:2">
      <c r="B266" s="1"/>
    </row>
    <row r="267" spans="2:2">
      <c r="B267" s="23" t="s">
        <v>140</v>
      </c>
    </row>
    <row r="268" spans="2:2">
      <c r="B268" s="23" t="s">
        <v>139</v>
      </c>
    </row>
  </sheetData>
  <mergeCells count="14">
    <mergeCell ref="B19:G19"/>
    <mergeCell ref="A11:A12"/>
    <mergeCell ref="C11:C12"/>
    <mergeCell ref="D11:D12"/>
    <mergeCell ref="E11:E12"/>
    <mergeCell ref="F11:F12"/>
    <mergeCell ref="B72:G72"/>
    <mergeCell ref="E73:E74"/>
    <mergeCell ref="E20:E21"/>
    <mergeCell ref="D22:G22"/>
    <mergeCell ref="D29:G29"/>
    <mergeCell ref="D54:G54"/>
    <mergeCell ref="B60:G60"/>
    <mergeCell ref="E61:E62"/>
  </mergeCells>
  <hyperlinks>
    <hyperlink ref="B1" r:id="rId1" xr:uid="{00000000-0004-0000-0100-000000000000}"/>
  </hyperlinks>
  <printOptions gridLines="1"/>
  <pageMargins left="0.23622047244094491" right="0.23622047244094491" top="0.74803149606299213" bottom="0.74803149606299213" header="0.31496062992125984" footer="0.31496062992125984"/>
  <pageSetup paperSize="9" scale="67" fitToHeight="0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2:G47"/>
  <sheetViews>
    <sheetView workbookViewId="0">
      <selection activeCell="E6" sqref="E6"/>
    </sheetView>
  </sheetViews>
  <sheetFormatPr defaultRowHeight="15"/>
  <cols>
    <col min="1" max="2" width="4.7109375" style="47" customWidth="1"/>
    <col min="3" max="3" width="17.85546875" customWidth="1"/>
    <col min="4" max="4" width="18.28515625" customWidth="1"/>
    <col min="5" max="5" width="18.5703125" customWidth="1"/>
    <col min="6" max="6" width="4.28515625" customWidth="1"/>
    <col min="7" max="7" width="14.28515625" customWidth="1"/>
  </cols>
  <sheetData>
    <row r="2" spans="1:7">
      <c r="C2" s="135" t="s">
        <v>1792</v>
      </c>
    </row>
    <row r="3" spans="1:7">
      <c r="C3" s="22" t="s">
        <v>1347</v>
      </c>
      <c r="G3" s="22"/>
    </row>
    <row r="4" spans="1:7" s="81" customFormat="1">
      <c r="A4" s="80" t="s">
        <v>1216</v>
      </c>
      <c r="B4" s="80" t="s">
        <v>840</v>
      </c>
      <c r="C4" s="81" t="s">
        <v>841</v>
      </c>
      <c r="D4" s="81" t="s">
        <v>842</v>
      </c>
      <c r="E4" s="81" t="s">
        <v>843</v>
      </c>
      <c r="G4" s="24" t="s">
        <v>1331</v>
      </c>
    </row>
    <row r="5" spans="1:7">
      <c r="A5" s="86">
        <v>0</v>
      </c>
      <c r="B5" s="86" t="str">
        <f>DEC2HEX(A5)</f>
        <v>0</v>
      </c>
      <c r="C5" s="82" t="s">
        <v>817</v>
      </c>
      <c r="D5" s="82">
        <v>4250</v>
      </c>
      <c r="E5" s="82">
        <v>4.0599999999999996</v>
      </c>
      <c r="G5" s="28" t="s">
        <v>186</v>
      </c>
    </row>
    <row r="6" spans="1:7">
      <c r="A6" s="86">
        <v>1</v>
      </c>
      <c r="B6" s="86" t="str">
        <f t="shared" ref="B6:B46" si="0">DEC2HEX(A6)</f>
        <v>1</v>
      </c>
      <c r="C6" s="82" t="s">
        <v>818</v>
      </c>
      <c r="D6" s="82">
        <v>4150</v>
      </c>
      <c r="E6" s="82">
        <v>3.96</v>
      </c>
      <c r="G6" s="28" t="s">
        <v>185</v>
      </c>
    </row>
    <row r="7" spans="1:7">
      <c r="A7" s="86">
        <v>2</v>
      </c>
      <c r="B7" s="86" t="str">
        <f t="shared" si="0"/>
        <v>2</v>
      </c>
      <c r="C7" s="82" t="s">
        <v>819</v>
      </c>
      <c r="D7" s="82">
        <v>2700</v>
      </c>
      <c r="E7" s="82">
        <v>2.96</v>
      </c>
      <c r="G7" s="28" t="s">
        <v>184</v>
      </c>
    </row>
    <row r="8" spans="1:7" s="81" customFormat="1">
      <c r="A8" s="89">
        <v>3</v>
      </c>
      <c r="B8" s="89" t="str">
        <f t="shared" si="0"/>
        <v>3</v>
      </c>
      <c r="C8" s="90" t="s">
        <v>820</v>
      </c>
      <c r="D8" s="90">
        <v>3000</v>
      </c>
      <c r="E8" s="90">
        <v>3.06</v>
      </c>
      <c r="G8" s="28" t="s">
        <v>183</v>
      </c>
    </row>
    <row r="9" spans="1:7">
      <c r="A9" s="86">
        <v>4</v>
      </c>
      <c r="B9" s="86" t="str">
        <f t="shared" si="0"/>
        <v>4</v>
      </c>
      <c r="C9" s="82" t="s">
        <v>821</v>
      </c>
      <c r="D9" s="82">
        <v>3400</v>
      </c>
      <c r="E9" s="82">
        <v>32.479999999999997</v>
      </c>
      <c r="G9" s="28" t="s">
        <v>182</v>
      </c>
    </row>
    <row r="10" spans="1:7">
      <c r="A10" s="86">
        <v>5</v>
      </c>
      <c r="B10" s="86" t="str">
        <f t="shared" si="0"/>
        <v>5</v>
      </c>
      <c r="C10" s="82" t="s">
        <v>822</v>
      </c>
      <c r="D10" s="82">
        <v>3320</v>
      </c>
      <c r="E10" s="82">
        <v>31.68</v>
      </c>
      <c r="G10" s="28" t="s">
        <v>181</v>
      </c>
    </row>
    <row r="11" spans="1:7">
      <c r="A11" s="86">
        <v>6</v>
      </c>
      <c r="B11" s="86" t="str">
        <f t="shared" si="0"/>
        <v>6</v>
      </c>
      <c r="C11" s="82" t="s">
        <v>838</v>
      </c>
      <c r="D11" s="82">
        <v>2160</v>
      </c>
      <c r="E11" s="82">
        <v>23.68</v>
      </c>
      <c r="G11" s="28" t="s">
        <v>180</v>
      </c>
    </row>
    <row r="12" spans="1:7" s="81" customFormat="1">
      <c r="A12" s="89">
        <v>7</v>
      </c>
      <c r="B12" s="89" t="str">
        <f t="shared" si="0"/>
        <v>7</v>
      </c>
      <c r="C12" s="90" t="s">
        <v>839</v>
      </c>
      <c r="D12" s="90">
        <v>2400</v>
      </c>
      <c r="E12" s="90">
        <v>24.48</v>
      </c>
      <c r="G12" s="28" t="s">
        <v>179</v>
      </c>
    </row>
    <row r="13" spans="1:7">
      <c r="A13" s="86">
        <v>8</v>
      </c>
      <c r="B13" s="86" t="str">
        <f t="shared" si="0"/>
        <v>8</v>
      </c>
      <c r="C13" s="82" t="s">
        <v>178</v>
      </c>
      <c r="D13" s="82">
        <v>65</v>
      </c>
      <c r="E13" s="82">
        <v>65</v>
      </c>
      <c r="G13" s="29" t="s">
        <v>178</v>
      </c>
    </row>
    <row r="14" spans="1:7">
      <c r="A14" s="86">
        <v>9</v>
      </c>
      <c r="B14" s="86" t="str">
        <f t="shared" si="0"/>
        <v>9</v>
      </c>
      <c r="C14" s="82" t="s">
        <v>177</v>
      </c>
      <c r="D14" s="82">
        <v>55</v>
      </c>
      <c r="E14" s="82">
        <v>55</v>
      </c>
      <c r="G14" s="29" t="s">
        <v>177</v>
      </c>
    </row>
    <row r="15" spans="1:7">
      <c r="A15" s="86">
        <v>10</v>
      </c>
      <c r="B15" s="86" t="str">
        <f t="shared" si="0"/>
        <v>A</v>
      </c>
      <c r="C15" s="82" t="s">
        <v>176</v>
      </c>
      <c r="D15" s="82">
        <v>-15</v>
      </c>
      <c r="E15" s="82">
        <v>-15</v>
      </c>
      <c r="G15" s="29" t="s">
        <v>176</v>
      </c>
    </row>
    <row r="16" spans="1:7" s="93" customFormat="1">
      <c r="A16" s="91">
        <v>11</v>
      </c>
      <c r="B16" s="91" t="str">
        <f t="shared" si="0"/>
        <v>B</v>
      </c>
      <c r="C16" s="92" t="s">
        <v>175</v>
      </c>
      <c r="D16" s="92">
        <v>-10</v>
      </c>
      <c r="E16" s="92">
        <v>-10</v>
      </c>
      <c r="G16" s="29" t="s">
        <v>175</v>
      </c>
    </row>
    <row r="17" spans="1:7">
      <c r="A17" s="86">
        <v>12</v>
      </c>
      <c r="B17" s="86" t="str">
        <f t="shared" si="0"/>
        <v>C</v>
      </c>
      <c r="C17" s="82" t="s">
        <v>174</v>
      </c>
      <c r="D17" s="82">
        <v>75</v>
      </c>
      <c r="E17" s="82">
        <v>75</v>
      </c>
      <c r="G17" s="29" t="s">
        <v>174</v>
      </c>
    </row>
    <row r="18" spans="1:7">
      <c r="A18" s="86">
        <v>13</v>
      </c>
      <c r="B18" s="86" t="str">
        <f t="shared" si="0"/>
        <v>D</v>
      </c>
      <c r="C18" s="82" t="s">
        <v>173</v>
      </c>
      <c r="D18" s="82">
        <v>65</v>
      </c>
      <c r="E18" s="82">
        <v>65</v>
      </c>
      <c r="G18" s="29" t="s">
        <v>173</v>
      </c>
    </row>
    <row r="19" spans="1:7">
      <c r="A19" s="86">
        <v>14</v>
      </c>
      <c r="B19" s="86" t="str">
        <f t="shared" si="0"/>
        <v>E</v>
      </c>
      <c r="C19" s="82" t="s">
        <v>172</v>
      </c>
      <c r="D19" s="82">
        <v>-15</v>
      </c>
      <c r="E19" s="82">
        <v>-15</v>
      </c>
      <c r="G19" s="29" t="s">
        <v>172</v>
      </c>
    </row>
    <row r="20" spans="1:7" s="81" customFormat="1">
      <c r="A20" s="89">
        <v>15</v>
      </c>
      <c r="B20" s="89" t="str">
        <f t="shared" si="0"/>
        <v>F</v>
      </c>
      <c r="C20" s="90" t="s">
        <v>171</v>
      </c>
      <c r="D20" s="90">
        <v>-10</v>
      </c>
      <c r="E20" s="90">
        <v>-10</v>
      </c>
      <c r="G20" s="29" t="s">
        <v>171</v>
      </c>
    </row>
    <row r="21" spans="1:7">
      <c r="A21" s="86">
        <v>16</v>
      </c>
      <c r="B21" s="86" t="str">
        <f t="shared" si="0"/>
        <v>10</v>
      </c>
      <c r="C21" s="82" t="s">
        <v>823</v>
      </c>
      <c r="D21" s="82">
        <v>50000</v>
      </c>
      <c r="E21" s="82">
        <v>50</v>
      </c>
      <c r="G21" s="28" t="s">
        <v>170</v>
      </c>
    </row>
    <row r="22" spans="1:7">
      <c r="A22" s="86">
        <v>17</v>
      </c>
      <c r="B22" s="86" t="str">
        <f t="shared" si="0"/>
        <v>11</v>
      </c>
      <c r="C22" s="82" t="s">
        <v>824</v>
      </c>
      <c r="D22" s="82">
        <v>50000</v>
      </c>
      <c r="E22" s="82">
        <v>50</v>
      </c>
      <c r="G22" s="28" t="s">
        <v>169</v>
      </c>
    </row>
    <row r="23" spans="1:7" s="81" customFormat="1">
      <c r="A23" s="89">
        <v>18</v>
      </c>
      <c r="B23" s="89" t="str">
        <f t="shared" si="0"/>
        <v>12</v>
      </c>
      <c r="C23" s="90" t="s">
        <v>825</v>
      </c>
      <c r="D23" s="90">
        <v>150</v>
      </c>
      <c r="E23" s="90">
        <v>33.03</v>
      </c>
      <c r="G23" s="28" t="s">
        <v>168</v>
      </c>
    </row>
    <row r="24" spans="1:7">
      <c r="A24" s="47">
        <v>19</v>
      </c>
      <c r="B24" s="47" t="str">
        <f t="shared" si="0"/>
        <v>13</v>
      </c>
      <c r="C24" t="s">
        <v>826</v>
      </c>
      <c r="D24">
        <v>0</v>
      </c>
      <c r="E24">
        <v>0</v>
      </c>
      <c r="G24" s="28" t="s">
        <v>1333</v>
      </c>
    </row>
    <row r="25" spans="1:7" s="81" customFormat="1">
      <c r="A25" s="80">
        <v>20</v>
      </c>
      <c r="B25" s="80" t="str">
        <f t="shared" si="0"/>
        <v>14</v>
      </c>
      <c r="C25" s="81" t="s">
        <v>827</v>
      </c>
      <c r="D25" s="81">
        <v>0</v>
      </c>
      <c r="E25" s="81">
        <v>8.3800000000000008</v>
      </c>
      <c r="G25" s="28" t="s">
        <v>1332</v>
      </c>
    </row>
    <row r="26" spans="1:7">
      <c r="A26" s="84">
        <v>21</v>
      </c>
      <c r="B26" s="84" t="str">
        <f t="shared" si="0"/>
        <v>15</v>
      </c>
      <c r="C26" s="83" t="s">
        <v>167</v>
      </c>
      <c r="D26" s="83">
        <v>100</v>
      </c>
      <c r="E26" s="83"/>
      <c r="G26" s="28" t="s">
        <v>167</v>
      </c>
    </row>
    <row r="27" spans="1:7">
      <c r="A27" s="84">
        <v>22</v>
      </c>
      <c r="B27" s="84" t="str">
        <f t="shared" si="0"/>
        <v>16</v>
      </c>
      <c r="C27" s="83" t="s">
        <v>166</v>
      </c>
      <c r="D27" s="83">
        <v>100</v>
      </c>
      <c r="E27" s="83"/>
      <c r="G27" s="28" t="s">
        <v>166</v>
      </c>
    </row>
    <row r="28" spans="1:7">
      <c r="A28" s="84">
        <v>23</v>
      </c>
      <c r="B28" s="84" t="str">
        <f t="shared" si="0"/>
        <v>17</v>
      </c>
      <c r="C28" s="83" t="s">
        <v>165</v>
      </c>
      <c r="D28" s="83">
        <v>100</v>
      </c>
      <c r="E28" s="83"/>
      <c r="G28" s="28" t="s">
        <v>165</v>
      </c>
    </row>
    <row r="29" spans="1:7" s="81" customFormat="1">
      <c r="A29" s="94">
        <v>24</v>
      </c>
      <c r="B29" s="94" t="str">
        <f t="shared" si="0"/>
        <v>18</v>
      </c>
      <c r="C29" s="95" t="s">
        <v>164</v>
      </c>
      <c r="D29" s="95">
        <v>100</v>
      </c>
      <c r="E29" s="95"/>
      <c r="G29" s="28" t="s">
        <v>164</v>
      </c>
    </row>
    <row r="30" spans="1:7">
      <c r="A30" s="84">
        <v>25</v>
      </c>
      <c r="B30" s="84" t="str">
        <f t="shared" si="0"/>
        <v>19</v>
      </c>
      <c r="C30" s="83" t="s">
        <v>163</v>
      </c>
      <c r="D30" s="83">
        <v>100</v>
      </c>
      <c r="E30" s="83"/>
      <c r="G30" s="28" t="s">
        <v>163</v>
      </c>
    </row>
    <row r="31" spans="1:7">
      <c r="A31" s="84">
        <v>26</v>
      </c>
      <c r="B31" s="84" t="str">
        <f t="shared" si="0"/>
        <v>1A</v>
      </c>
      <c r="C31" s="83" t="s">
        <v>162</v>
      </c>
      <c r="D31" s="83">
        <v>100</v>
      </c>
      <c r="E31" s="83"/>
      <c r="G31" s="28" t="s">
        <v>162</v>
      </c>
    </row>
    <row r="32" spans="1:7">
      <c r="A32" s="84">
        <v>27</v>
      </c>
      <c r="B32" s="84" t="str">
        <f t="shared" si="0"/>
        <v>1B</v>
      </c>
      <c r="C32" s="83" t="s">
        <v>161</v>
      </c>
      <c r="D32" s="83">
        <v>100</v>
      </c>
      <c r="E32" s="83"/>
      <c r="G32" s="28" t="s">
        <v>161</v>
      </c>
    </row>
    <row r="33" spans="1:7" s="81" customFormat="1">
      <c r="A33" s="94">
        <v>28</v>
      </c>
      <c r="B33" s="94" t="str">
        <f t="shared" si="0"/>
        <v>1C</v>
      </c>
      <c r="C33" s="95" t="s">
        <v>160</v>
      </c>
      <c r="D33" s="95">
        <v>100</v>
      </c>
      <c r="E33" s="95"/>
      <c r="G33" s="28" t="s">
        <v>160</v>
      </c>
    </row>
    <row r="34" spans="1:7">
      <c r="A34" s="47">
        <v>29</v>
      </c>
      <c r="B34" s="47" t="str">
        <f t="shared" si="0"/>
        <v>1D</v>
      </c>
      <c r="C34" t="s">
        <v>828</v>
      </c>
      <c r="D34">
        <v>0</v>
      </c>
      <c r="E34" t="s">
        <v>846</v>
      </c>
      <c r="G34" s="26" t="s">
        <v>1330</v>
      </c>
    </row>
    <row r="35" spans="1:7">
      <c r="A35" s="47">
        <v>30</v>
      </c>
      <c r="B35" s="47" t="str">
        <f t="shared" si="0"/>
        <v>1E</v>
      </c>
      <c r="C35" t="s">
        <v>829</v>
      </c>
      <c r="D35">
        <v>0</v>
      </c>
      <c r="E35" t="s">
        <v>847</v>
      </c>
      <c r="G35" s="26" t="s">
        <v>159</v>
      </c>
    </row>
    <row r="36" spans="1:7">
      <c r="A36" s="47">
        <v>31</v>
      </c>
      <c r="B36" s="47" t="str">
        <f t="shared" si="0"/>
        <v>1F</v>
      </c>
      <c r="C36" t="s">
        <v>830</v>
      </c>
      <c r="D36">
        <v>0</v>
      </c>
      <c r="E36" t="s">
        <v>848</v>
      </c>
      <c r="G36" s="26" t="s">
        <v>158</v>
      </c>
    </row>
    <row r="37" spans="1:7">
      <c r="A37" s="47">
        <v>32</v>
      </c>
      <c r="B37" s="47" t="str">
        <f t="shared" si="0"/>
        <v>20</v>
      </c>
      <c r="C37" t="s">
        <v>831</v>
      </c>
      <c r="D37">
        <v>0</v>
      </c>
      <c r="E37" t="s">
        <v>849</v>
      </c>
      <c r="G37" s="26" t="s">
        <v>157</v>
      </c>
    </row>
    <row r="38" spans="1:7">
      <c r="A38" s="47">
        <v>33</v>
      </c>
      <c r="B38" s="47" t="str">
        <f t="shared" si="0"/>
        <v>21</v>
      </c>
      <c r="C38" t="s">
        <v>832</v>
      </c>
      <c r="D38">
        <v>0</v>
      </c>
      <c r="G38" s="26" t="s">
        <v>156</v>
      </c>
    </row>
    <row r="39" spans="1:7">
      <c r="A39" s="47">
        <v>34</v>
      </c>
      <c r="B39" s="47" t="str">
        <f t="shared" si="0"/>
        <v>22</v>
      </c>
      <c r="C39" t="s">
        <v>833</v>
      </c>
      <c r="D39">
        <v>0</v>
      </c>
      <c r="G39" s="26" t="s">
        <v>155</v>
      </c>
    </row>
    <row r="40" spans="1:7">
      <c r="A40" s="47">
        <v>35</v>
      </c>
      <c r="B40" s="47" t="str">
        <f t="shared" si="0"/>
        <v>23</v>
      </c>
      <c r="C40" t="s">
        <v>834</v>
      </c>
      <c r="D40">
        <v>0</v>
      </c>
      <c r="G40" s="26" t="s">
        <v>154</v>
      </c>
    </row>
    <row r="41" spans="1:7" s="81" customFormat="1">
      <c r="A41" s="80">
        <v>36</v>
      </c>
      <c r="B41" s="80" t="str">
        <f t="shared" si="0"/>
        <v>24</v>
      </c>
      <c r="C41" s="81" t="s">
        <v>835</v>
      </c>
      <c r="D41" s="81">
        <v>0</v>
      </c>
      <c r="G41" s="26" t="s">
        <v>1329</v>
      </c>
    </row>
    <row r="42" spans="1:7">
      <c r="A42" s="84">
        <v>37</v>
      </c>
      <c r="B42" s="84" t="str">
        <f t="shared" si="0"/>
        <v>25</v>
      </c>
      <c r="C42" s="83" t="s">
        <v>845</v>
      </c>
      <c r="D42" s="83">
        <v>0</v>
      </c>
      <c r="E42" s="83"/>
      <c r="G42" s="26" t="s">
        <v>1326</v>
      </c>
    </row>
    <row r="43" spans="1:7" s="81" customFormat="1">
      <c r="A43" s="94">
        <v>38</v>
      </c>
      <c r="B43" s="94" t="str">
        <f t="shared" si="0"/>
        <v>26</v>
      </c>
      <c r="C43" s="95" t="s">
        <v>844</v>
      </c>
      <c r="D43" s="95">
        <v>0</v>
      </c>
      <c r="E43" s="95"/>
      <c r="G43" s="26" t="s">
        <v>1327</v>
      </c>
    </row>
    <row r="44" spans="1:7" s="54" customFormat="1">
      <c r="A44" s="87">
        <v>39</v>
      </c>
      <c r="B44" s="87" t="str">
        <f t="shared" si="0"/>
        <v>27</v>
      </c>
      <c r="C44" s="85" t="s">
        <v>836</v>
      </c>
      <c r="D44" s="85">
        <v>0</v>
      </c>
      <c r="E44" s="88"/>
      <c r="G44" s="26" t="s">
        <v>1328</v>
      </c>
    </row>
    <row r="45" spans="1:7" s="81" customFormat="1">
      <c r="A45" s="80">
        <v>40</v>
      </c>
      <c r="B45" s="80" t="str">
        <f t="shared" si="0"/>
        <v>28</v>
      </c>
      <c r="C45" s="81" t="s">
        <v>837</v>
      </c>
      <c r="D45" s="81">
        <v>0</v>
      </c>
      <c r="G45" s="27" t="s">
        <v>153</v>
      </c>
    </row>
    <row r="46" spans="1:7">
      <c r="A46" s="47">
        <v>41</v>
      </c>
      <c r="B46" s="47" t="str">
        <f t="shared" si="0"/>
        <v>29</v>
      </c>
      <c r="C46" s="26" t="s">
        <v>152</v>
      </c>
      <c r="E46" t="s">
        <v>146</v>
      </c>
      <c r="G46" s="26" t="s">
        <v>152</v>
      </c>
    </row>
    <row r="47" spans="1:7">
      <c r="E47" t="s">
        <v>146</v>
      </c>
    </row>
  </sheetData>
  <printOptions gridLines="1"/>
  <pageMargins left="0.39370078740157483" right="0.39370078740157483" top="0.39370078740157483" bottom="0.39370078740157483" header="0.39370078740157483" footer="0.39370078740157483"/>
  <pageSetup paperSize="9" scale="12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2:AA180"/>
  <sheetViews>
    <sheetView tabSelected="1" topLeftCell="A32" zoomScaleNormal="100" workbookViewId="0">
      <selection activeCell="L49" sqref="L49"/>
    </sheetView>
  </sheetViews>
  <sheetFormatPr defaultRowHeight="15"/>
  <cols>
    <col min="1" max="1" width="20.5703125" customWidth="1"/>
    <col min="2" max="6" width="5.7109375" customWidth="1"/>
    <col min="7" max="7" width="6.140625" customWidth="1"/>
    <col min="8" max="8" width="5.7109375" customWidth="1"/>
    <col min="9" max="9" width="6.5703125" customWidth="1"/>
    <col min="10" max="10" width="5.7109375" customWidth="1"/>
    <col min="11" max="11" width="8.85546875" customWidth="1"/>
    <col min="12" max="20" width="5.7109375" customWidth="1"/>
    <col min="21" max="21" width="7.42578125" customWidth="1"/>
    <col min="22" max="22" width="8.28515625" customWidth="1"/>
    <col min="23" max="23" width="5.7109375" customWidth="1"/>
    <col min="24" max="24" width="6.5703125" customWidth="1"/>
    <col min="25" max="30" width="5.7109375" customWidth="1"/>
  </cols>
  <sheetData>
    <row r="2" spans="1:18" s="120" customFormat="1" ht="13.5" thickBot="1"/>
    <row r="3" spans="1:18" s="120" customFormat="1" ht="12.75">
      <c r="A3" s="122" t="s">
        <v>1342</v>
      </c>
      <c r="B3" s="64" t="s">
        <v>150</v>
      </c>
      <c r="C3" s="64" t="s">
        <v>149</v>
      </c>
      <c r="D3" s="65">
        <v>5</v>
      </c>
      <c r="E3" s="65">
        <v>0</v>
      </c>
      <c r="F3" s="64" t="s">
        <v>148</v>
      </c>
      <c r="G3" s="64" t="s">
        <v>147</v>
      </c>
      <c r="H3" s="64">
        <v>77</v>
      </c>
      <c r="I3" s="65"/>
      <c r="J3" s="123"/>
    </row>
    <row r="4" spans="1:18" s="66" customFormat="1" ht="13.5" thickBot="1">
      <c r="A4" s="162" t="s">
        <v>146</v>
      </c>
      <c r="B4" s="124">
        <f>HEX2DEC(B3)</f>
        <v>221</v>
      </c>
      <c r="C4" s="124">
        <f t="shared" ref="C4" si="0">HEX2DEC(C3)</f>
        <v>165</v>
      </c>
      <c r="D4" s="124">
        <f t="shared" ref="D4" si="1">HEX2DEC(D3)</f>
        <v>5</v>
      </c>
      <c r="E4" s="124">
        <f t="shared" ref="E4" si="2">HEX2DEC(E3)</f>
        <v>0</v>
      </c>
      <c r="F4" s="124">
        <f t="shared" ref="F4" si="3">HEX2DEC(F3)</f>
        <v>255</v>
      </c>
      <c r="G4" s="124">
        <f t="shared" ref="G4" si="4">HEX2DEC(G3)</f>
        <v>251</v>
      </c>
      <c r="H4" s="124">
        <f t="shared" ref="H4" si="5">HEX2DEC(H3)</f>
        <v>119</v>
      </c>
      <c r="I4" s="124"/>
      <c r="J4" s="125"/>
      <c r="L4" s="66" t="s">
        <v>1864</v>
      </c>
    </row>
    <row r="5" spans="1:18" ht="15.75" thickBot="1">
      <c r="O5" s="66"/>
      <c r="R5" s="66"/>
    </row>
    <row r="6" spans="1:18">
      <c r="A6" s="48" t="s">
        <v>1830</v>
      </c>
      <c r="B6" s="50" t="s">
        <v>150</v>
      </c>
      <c r="C6" s="50" t="s">
        <v>149</v>
      </c>
      <c r="D6" s="50">
        <v>4</v>
      </c>
      <c r="E6" s="50">
        <v>0</v>
      </c>
      <c r="F6" s="50" t="s">
        <v>148</v>
      </c>
      <c r="G6" s="50" t="s">
        <v>1831</v>
      </c>
      <c r="H6" s="50">
        <v>77</v>
      </c>
      <c r="I6" s="51"/>
      <c r="J6" s="52"/>
      <c r="O6" s="66"/>
      <c r="R6" s="66"/>
    </row>
    <row r="7" spans="1:18" ht="15.75" thickBot="1">
      <c r="A7" s="56"/>
      <c r="B7" s="57">
        <f>HEX2DEC(B6)</f>
        <v>221</v>
      </c>
      <c r="C7" s="57">
        <f t="shared" ref="C7:H7" si="6">HEX2DEC(C6)</f>
        <v>165</v>
      </c>
      <c r="D7" s="57">
        <f t="shared" si="6"/>
        <v>4</v>
      </c>
      <c r="E7" s="57">
        <f t="shared" si="6"/>
        <v>0</v>
      </c>
      <c r="F7" s="57">
        <f t="shared" si="6"/>
        <v>255</v>
      </c>
      <c r="G7" s="57">
        <f t="shared" si="6"/>
        <v>252</v>
      </c>
      <c r="H7" s="57">
        <f t="shared" si="6"/>
        <v>119</v>
      </c>
      <c r="I7" s="58"/>
      <c r="J7" s="59"/>
      <c r="L7" s="66" t="s">
        <v>1864</v>
      </c>
    </row>
    <row r="8" spans="1:18" ht="15.75" thickBot="1">
      <c r="A8" s="53"/>
      <c r="B8" s="53"/>
      <c r="C8" s="53"/>
      <c r="D8" s="53"/>
      <c r="E8" s="53"/>
      <c r="F8" s="53"/>
      <c r="G8" s="53"/>
      <c r="H8" s="53"/>
      <c r="I8" s="54"/>
      <c r="J8" s="54"/>
    </row>
    <row r="9" spans="1:18">
      <c r="A9" s="48" t="s">
        <v>1344</v>
      </c>
      <c r="B9" s="50" t="s">
        <v>150</v>
      </c>
      <c r="C9" s="50" t="s">
        <v>149</v>
      </c>
      <c r="D9" s="50">
        <v>3</v>
      </c>
      <c r="E9" s="50">
        <v>0</v>
      </c>
      <c r="F9" s="50" t="s">
        <v>148</v>
      </c>
      <c r="G9" s="50" t="s">
        <v>799</v>
      </c>
      <c r="H9" s="50">
        <v>77</v>
      </c>
      <c r="I9" s="51"/>
      <c r="J9" s="52"/>
    </row>
    <row r="10" spans="1:18" ht="15.75" thickBot="1">
      <c r="A10" s="56"/>
      <c r="B10" s="57">
        <f>HEX2DEC(B9)</f>
        <v>221</v>
      </c>
      <c r="C10" s="57">
        <f t="shared" ref="C10:H10" si="7">HEX2DEC(C9)</f>
        <v>165</v>
      </c>
      <c r="D10" s="57">
        <f t="shared" si="7"/>
        <v>3</v>
      </c>
      <c r="E10" s="57">
        <f t="shared" si="7"/>
        <v>0</v>
      </c>
      <c r="F10" s="57">
        <f t="shared" si="7"/>
        <v>255</v>
      </c>
      <c r="G10" s="57">
        <f t="shared" si="7"/>
        <v>253</v>
      </c>
      <c r="H10" s="57">
        <f t="shared" si="7"/>
        <v>119</v>
      </c>
      <c r="I10" s="58"/>
      <c r="J10" s="59"/>
      <c r="L10" s="66" t="s">
        <v>1864</v>
      </c>
    </row>
    <row r="11" spans="1:18">
      <c r="A11" s="53"/>
      <c r="B11" s="53"/>
      <c r="C11" s="53"/>
      <c r="D11" s="53"/>
      <c r="E11" s="53"/>
      <c r="F11" s="53"/>
      <c r="G11" s="53"/>
      <c r="H11" s="53"/>
      <c r="I11" s="54"/>
      <c r="J11" s="54"/>
    </row>
    <row r="12" spans="1:18" s="1" customFormat="1" ht="13.5" thickBot="1">
      <c r="A12" s="30" t="s">
        <v>1941</v>
      </c>
    </row>
    <row r="13" spans="1:18" s="1" customFormat="1" ht="14.25">
      <c r="A13" s="179" t="s">
        <v>1832</v>
      </c>
      <c r="B13" s="180" t="s">
        <v>146</v>
      </c>
      <c r="C13" s="181"/>
      <c r="D13" s="181"/>
      <c r="E13" s="181"/>
      <c r="F13" s="181"/>
      <c r="G13" s="194"/>
      <c r="H13" s="182"/>
      <c r="I13" s="194"/>
      <c r="J13" s="183"/>
      <c r="L13" s="13"/>
      <c r="M13" s="13"/>
      <c r="N13" s="13"/>
    </row>
    <row r="14" spans="1:18" s="1" customFormat="1" ht="14.25">
      <c r="A14" s="193" t="s">
        <v>1840</v>
      </c>
      <c r="B14" s="195" t="s">
        <v>150</v>
      </c>
      <c r="C14" s="195" t="s">
        <v>796</v>
      </c>
      <c r="D14" s="195" t="s">
        <v>1839</v>
      </c>
      <c r="E14" s="195">
        <v>2</v>
      </c>
      <c r="F14" s="196">
        <v>0</v>
      </c>
      <c r="G14" s="197">
        <v>3</v>
      </c>
      <c r="H14" s="198" t="s">
        <v>148</v>
      </c>
      <c r="I14" s="197">
        <v>19</v>
      </c>
      <c r="J14" s="199">
        <v>77</v>
      </c>
      <c r="L14" s="13"/>
      <c r="M14" s="13"/>
      <c r="N14" s="13"/>
    </row>
    <row r="15" spans="1:18" s="1" customFormat="1" ht="15.75" thickBot="1">
      <c r="A15" s="200" t="s">
        <v>1841</v>
      </c>
      <c r="B15" s="201">
        <f>HEX2DEC(B14)</f>
        <v>221</v>
      </c>
      <c r="C15" s="201">
        <f t="shared" ref="C15:J15" si="8">HEX2DEC(C14)</f>
        <v>90</v>
      </c>
      <c r="D15" s="201">
        <f t="shared" si="8"/>
        <v>226</v>
      </c>
      <c r="E15" s="201">
        <f t="shared" si="8"/>
        <v>2</v>
      </c>
      <c r="F15" s="201">
        <f t="shared" si="8"/>
        <v>0</v>
      </c>
      <c r="G15" s="202">
        <f t="shared" si="8"/>
        <v>3</v>
      </c>
      <c r="H15" s="201">
        <f t="shared" si="8"/>
        <v>255</v>
      </c>
      <c r="I15" s="202">
        <f t="shared" si="8"/>
        <v>25</v>
      </c>
      <c r="J15" s="203">
        <f t="shared" si="8"/>
        <v>119</v>
      </c>
      <c r="L15" t="s">
        <v>1920</v>
      </c>
      <c r="M15" s="13"/>
      <c r="N15" s="13"/>
    </row>
    <row r="16" spans="1:18" s="1" customFormat="1" ht="13.5" thickBot="1">
      <c r="A16" s="204"/>
      <c r="B16" s="205"/>
      <c r="C16" s="205"/>
      <c r="D16" s="205"/>
      <c r="E16" s="205"/>
      <c r="F16" s="205"/>
      <c r="G16" s="206"/>
      <c r="H16" s="204"/>
      <c r="I16" s="206"/>
      <c r="J16" s="204"/>
    </row>
    <row r="17" spans="1:17" s="1" customFormat="1" ht="14.25">
      <c r="A17" s="179" t="s">
        <v>1832</v>
      </c>
      <c r="B17" s="180" t="s">
        <v>146</v>
      </c>
      <c r="C17" s="181"/>
      <c r="D17" s="181"/>
      <c r="E17" s="181"/>
      <c r="F17" s="181"/>
      <c r="G17" s="194"/>
      <c r="H17" s="182"/>
      <c r="I17" s="194"/>
      <c r="J17" s="183"/>
    </row>
    <row r="18" spans="1:17" s="1" customFormat="1" ht="12.75">
      <c r="A18" s="193" t="s">
        <v>1220</v>
      </c>
      <c r="B18" s="195" t="s">
        <v>150</v>
      </c>
      <c r="C18" s="195" t="s">
        <v>796</v>
      </c>
      <c r="D18" s="195" t="s">
        <v>1839</v>
      </c>
      <c r="E18" s="195">
        <v>2</v>
      </c>
      <c r="F18" s="196">
        <v>0</v>
      </c>
      <c r="G18" s="197">
        <v>2</v>
      </c>
      <c r="H18" s="198" t="s">
        <v>148</v>
      </c>
      <c r="I18" s="197" t="s">
        <v>800</v>
      </c>
      <c r="J18" s="199">
        <v>77</v>
      </c>
    </row>
    <row r="19" spans="1:17" s="1" customFormat="1" ht="15.75" thickBot="1">
      <c r="A19" s="200"/>
      <c r="B19" s="201">
        <f>HEX2DEC(B18)</f>
        <v>221</v>
      </c>
      <c r="C19" s="201">
        <f t="shared" ref="C19:J19" si="9">HEX2DEC(C18)</f>
        <v>90</v>
      </c>
      <c r="D19" s="201">
        <f t="shared" si="9"/>
        <v>226</v>
      </c>
      <c r="E19" s="201">
        <f t="shared" si="9"/>
        <v>2</v>
      </c>
      <c r="F19" s="201">
        <f t="shared" si="9"/>
        <v>0</v>
      </c>
      <c r="G19" s="202">
        <f t="shared" si="9"/>
        <v>2</v>
      </c>
      <c r="H19" s="201">
        <f t="shared" si="9"/>
        <v>255</v>
      </c>
      <c r="I19" s="202">
        <f t="shared" si="9"/>
        <v>26</v>
      </c>
      <c r="J19" s="203">
        <f t="shared" si="9"/>
        <v>119</v>
      </c>
      <c r="L19" t="s">
        <v>1920</v>
      </c>
    </row>
    <row r="20" spans="1:17" s="74" customFormat="1" ht="13.5" thickBot="1">
      <c r="A20" s="198"/>
      <c r="B20" s="195"/>
      <c r="C20" s="195"/>
      <c r="D20" s="195"/>
      <c r="E20" s="195"/>
      <c r="F20" s="196"/>
      <c r="G20" s="197"/>
      <c r="H20" s="198"/>
      <c r="I20" s="197"/>
      <c r="J20" s="198"/>
    </row>
    <row r="21" spans="1:17" s="1" customFormat="1">
      <c r="A21" s="179" t="s">
        <v>1832</v>
      </c>
      <c r="B21" s="180" t="s">
        <v>146</v>
      </c>
      <c r="C21" s="207"/>
      <c r="D21" s="207"/>
      <c r="E21" s="207"/>
      <c r="F21" s="207"/>
      <c r="G21" s="208"/>
      <c r="H21" s="207"/>
      <c r="I21" s="208"/>
      <c r="J21" s="209"/>
      <c r="K21" s="157" t="s">
        <v>855</v>
      </c>
    </row>
    <row r="22" spans="1:17" s="1" customFormat="1">
      <c r="A22" s="210" t="s">
        <v>1222</v>
      </c>
      <c r="B22" s="211" t="s">
        <v>150</v>
      </c>
      <c r="C22" s="212" t="s">
        <v>796</v>
      </c>
      <c r="D22" s="211" t="s">
        <v>1839</v>
      </c>
      <c r="E22" s="212">
        <v>2</v>
      </c>
      <c r="F22" s="213">
        <v>0</v>
      </c>
      <c r="G22" s="214">
        <v>1</v>
      </c>
      <c r="H22" s="213" t="s">
        <v>148</v>
      </c>
      <c r="I22" s="214" t="s">
        <v>816</v>
      </c>
      <c r="J22" s="215">
        <v>77</v>
      </c>
      <c r="K22" s="157" t="s">
        <v>855</v>
      </c>
    </row>
    <row r="23" spans="1:17" s="1" customFormat="1" ht="15.75" thickBot="1">
      <c r="A23" s="216"/>
      <c r="B23" s="201">
        <f>HEX2DEC(B22)</f>
        <v>221</v>
      </c>
      <c r="C23" s="201">
        <f t="shared" ref="C23:J23" si="10">HEX2DEC(C22)</f>
        <v>90</v>
      </c>
      <c r="D23" s="201">
        <f t="shared" si="10"/>
        <v>226</v>
      </c>
      <c r="E23" s="201">
        <f t="shared" si="10"/>
        <v>2</v>
      </c>
      <c r="F23" s="201">
        <f t="shared" si="10"/>
        <v>0</v>
      </c>
      <c r="G23" s="202">
        <f t="shared" si="10"/>
        <v>1</v>
      </c>
      <c r="H23" s="201">
        <f t="shared" si="10"/>
        <v>255</v>
      </c>
      <c r="I23" s="202">
        <f t="shared" si="10"/>
        <v>27</v>
      </c>
      <c r="J23" s="203">
        <f t="shared" si="10"/>
        <v>119</v>
      </c>
      <c r="K23" s="157"/>
      <c r="L23" t="s">
        <v>1920</v>
      </c>
    </row>
    <row r="24" spans="1:17" s="1" customFormat="1" ht="13.5" thickBot="1">
      <c r="A24" s="204"/>
      <c r="B24" s="205"/>
      <c r="C24" s="205"/>
      <c r="D24" s="205"/>
      <c r="E24" s="205"/>
      <c r="F24" s="205"/>
      <c r="G24" s="206"/>
      <c r="H24" s="204"/>
      <c r="I24" s="206"/>
      <c r="J24" s="204"/>
    </row>
    <row r="25" spans="1:17" s="1" customFormat="1" ht="14.25">
      <c r="A25" s="179" t="s">
        <v>1832</v>
      </c>
      <c r="B25" s="180" t="s">
        <v>146</v>
      </c>
      <c r="C25" s="181"/>
      <c r="D25" s="181"/>
      <c r="E25" s="181"/>
      <c r="F25" s="181"/>
      <c r="G25" s="194"/>
      <c r="H25" s="182"/>
      <c r="I25" s="194"/>
      <c r="J25" s="183"/>
      <c r="K25" s="30" t="s">
        <v>1844</v>
      </c>
      <c r="Q25" s="1" t="s">
        <v>1845</v>
      </c>
    </row>
    <row r="26" spans="1:17" s="1" customFormat="1" ht="12.75">
      <c r="A26" s="206" t="s">
        <v>1221</v>
      </c>
      <c r="B26" s="195" t="s">
        <v>150</v>
      </c>
      <c r="C26" s="195" t="s">
        <v>796</v>
      </c>
      <c r="D26" s="195">
        <v>1</v>
      </c>
      <c r="E26" s="195">
        <v>2</v>
      </c>
      <c r="F26" s="196">
        <v>0</v>
      </c>
      <c r="G26" s="197">
        <v>0</v>
      </c>
      <c r="H26" s="198" t="s">
        <v>148</v>
      </c>
      <c r="I26" s="197" t="s">
        <v>800</v>
      </c>
      <c r="J26" s="199">
        <v>77</v>
      </c>
    </row>
    <row r="27" spans="1:17" s="1" customFormat="1" ht="15.75" thickBot="1">
      <c r="A27" s="200"/>
      <c r="B27" s="201">
        <f t="shared" ref="B27:J27" si="11">HEX2DEC(B26)</f>
        <v>221</v>
      </c>
      <c r="C27" s="201">
        <f t="shared" si="11"/>
        <v>90</v>
      </c>
      <c r="D27" s="201">
        <f t="shared" si="11"/>
        <v>1</v>
      </c>
      <c r="E27" s="201">
        <f t="shared" si="11"/>
        <v>2</v>
      </c>
      <c r="F27" s="201">
        <f t="shared" si="11"/>
        <v>0</v>
      </c>
      <c r="G27" s="202">
        <f t="shared" si="11"/>
        <v>0</v>
      </c>
      <c r="H27" s="201">
        <f t="shared" si="11"/>
        <v>255</v>
      </c>
      <c r="I27" s="202">
        <f t="shared" si="11"/>
        <v>26</v>
      </c>
      <c r="J27" s="203">
        <f t="shared" si="11"/>
        <v>119</v>
      </c>
      <c r="L27" t="s">
        <v>1920</v>
      </c>
    </row>
    <row r="28" spans="1:17" s="1" customFormat="1" ht="14.25">
      <c r="A28" s="238" t="s">
        <v>1832</v>
      </c>
      <c r="B28" s="239" t="s">
        <v>146</v>
      </c>
      <c r="C28" s="240"/>
      <c r="D28" s="240"/>
      <c r="E28" s="240"/>
      <c r="F28" s="240"/>
      <c r="G28" s="251"/>
      <c r="H28" s="241"/>
      <c r="I28" s="251"/>
      <c r="J28" s="242"/>
    </row>
    <row r="29" spans="1:17" s="1" customFormat="1">
      <c r="A29" s="243" t="s">
        <v>1853</v>
      </c>
      <c r="B29" s="252" t="s">
        <v>150</v>
      </c>
      <c r="C29" s="252" t="s">
        <v>796</v>
      </c>
      <c r="D29" s="252">
        <v>1</v>
      </c>
      <c r="E29" s="252">
        <v>2</v>
      </c>
      <c r="F29" s="253">
        <v>0</v>
      </c>
      <c r="G29" s="245" t="s">
        <v>1850</v>
      </c>
      <c r="H29" s="244" t="s">
        <v>148</v>
      </c>
      <c r="I29" s="245" t="s">
        <v>1851</v>
      </c>
      <c r="J29" s="246">
        <v>77</v>
      </c>
      <c r="L29" t="s">
        <v>1865</v>
      </c>
    </row>
    <row r="30" spans="1:17" s="1" customFormat="1" ht="15.75" thickBot="1">
      <c r="A30" s="254"/>
      <c r="B30" s="255">
        <f t="shared" ref="B30:F30" si="12">HEX2DEC(B29)</f>
        <v>221</v>
      </c>
      <c r="C30" s="255">
        <f t="shared" si="12"/>
        <v>90</v>
      </c>
      <c r="D30" s="255">
        <f t="shared" si="12"/>
        <v>1</v>
      </c>
      <c r="E30" s="255">
        <f t="shared" si="12"/>
        <v>2</v>
      </c>
      <c r="F30" s="255">
        <f t="shared" si="12"/>
        <v>0</v>
      </c>
      <c r="G30" s="256" t="s">
        <v>1850</v>
      </c>
      <c r="H30" s="249">
        <f t="shared" ref="H30" si="13">HEX2DEC(H29)</f>
        <v>255</v>
      </c>
      <c r="I30" s="256" t="s">
        <v>1851</v>
      </c>
      <c r="J30" s="250">
        <f t="shared" ref="J30" si="14">HEX2DEC(J29)</f>
        <v>119</v>
      </c>
    </row>
    <row r="31" spans="1:17">
      <c r="A31" s="53"/>
      <c r="B31" s="53"/>
      <c r="C31" s="53"/>
      <c r="D31" s="53"/>
      <c r="E31" s="53"/>
      <c r="F31" s="53"/>
      <c r="G31" s="53"/>
      <c r="H31" s="53"/>
      <c r="I31" s="54"/>
      <c r="J31" s="54"/>
    </row>
    <row r="32" spans="1:17">
      <c r="A32" s="1" t="s">
        <v>1218</v>
      </c>
      <c r="B32" s="53"/>
      <c r="C32" s="53"/>
      <c r="D32" s="53"/>
      <c r="E32" s="53"/>
      <c r="F32" s="53"/>
      <c r="G32" s="53"/>
      <c r="H32" s="53"/>
      <c r="I32" s="54"/>
      <c r="J32" s="54"/>
    </row>
    <row r="33" spans="1:13">
      <c r="A33" s="1" t="s">
        <v>1346</v>
      </c>
      <c r="B33" s="53"/>
      <c r="C33" s="53"/>
      <c r="D33" s="53"/>
      <c r="E33" s="53"/>
      <c r="F33" s="53"/>
      <c r="G33" s="53"/>
      <c r="H33" s="53"/>
      <c r="I33" s="54"/>
      <c r="J33" s="54"/>
    </row>
    <row r="34" spans="1:13">
      <c r="A34" s="1"/>
      <c r="B34" s="53"/>
      <c r="C34" s="53"/>
      <c r="D34" s="53"/>
      <c r="E34" s="53"/>
      <c r="F34" s="53"/>
      <c r="G34" s="53"/>
      <c r="H34" s="53"/>
      <c r="I34" s="54"/>
      <c r="J34" s="54"/>
    </row>
    <row r="35" spans="1:13" ht="15.75" thickBot="1">
      <c r="A35" s="30" t="s">
        <v>1843</v>
      </c>
      <c r="B35" s="53"/>
      <c r="C35" s="53"/>
      <c r="D35" s="53"/>
      <c r="E35" s="53"/>
      <c r="F35" s="53"/>
      <c r="G35" s="53"/>
      <c r="H35" s="53"/>
      <c r="I35" s="54"/>
      <c r="J35" s="54"/>
    </row>
    <row r="36" spans="1:13">
      <c r="A36" s="48" t="s">
        <v>1832</v>
      </c>
      <c r="B36" s="50" t="s">
        <v>150</v>
      </c>
      <c r="C36" s="50" t="s">
        <v>796</v>
      </c>
      <c r="D36" s="50">
        <v>0</v>
      </c>
      <c r="E36" s="50">
        <v>2</v>
      </c>
      <c r="F36" s="50">
        <v>56</v>
      </c>
      <c r="G36" s="50">
        <v>78</v>
      </c>
      <c r="H36" s="50" t="s">
        <v>148</v>
      </c>
      <c r="I36" s="50">
        <v>30</v>
      </c>
      <c r="J36" s="164">
        <v>77</v>
      </c>
    </row>
    <row r="37" spans="1:13" ht="15.75" thickBot="1">
      <c r="A37" s="56"/>
      <c r="B37" s="57">
        <f>HEX2DEC(B36)</f>
        <v>221</v>
      </c>
      <c r="C37" s="57">
        <f t="shared" ref="C37:J37" si="15">HEX2DEC(C36)</f>
        <v>90</v>
      </c>
      <c r="D37" s="57">
        <f t="shared" si="15"/>
        <v>0</v>
      </c>
      <c r="E37" s="57">
        <f t="shared" si="15"/>
        <v>2</v>
      </c>
      <c r="F37" s="57">
        <f t="shared" si="15"/>
        <v>86</v>
      </c>
      <c r="G37" s="57">
        <f t="shared" si="15"/>
        <v>120</v>
      </c>
      <c r="H37" s="57">
        <f t="shared" si="15"/>
        <v>255</v>
      </c>
      <c r="I37" s="57">
        <f t="shared" si="15"/>
        <v>48</v>
      </c>
      <c r="J37" s="63">
        <f t="shared" si="15"/>
        <v>119</v>
      </c>
      <c r="L37" s="66" t="s">
        <v>1864</v>
      </c>
    </row>
    <row r="38" spans="1:13" ht="15.75" thickBot="1">
      <c r="A38" s="47"/>
      <c r="B38" s="47"/>
      <c r="C38" s="47"/>
      <c r="D38" s="47"/>
      <c r="E38" s="47"/>
      <c r="F38" s="47"/>
      <c r="G38" s="47"/>
      <c r="H38" s="47"/>
      <c r="I38" s="47"/>
      <c r="J38" s="47"/>
    </row>
    <row r="39" spans="1:13">
      <c r="A39" s="48" t="s">
        <v>1838</v>
      </c>
      <c r="B39" s="50" t="s">
        <v>150</v>
      </c>
      <c r="C39" s="50" t="s">
        <v>796</v>
      </c>
      <c r="D39" s="50">
        <v>1</v>
      </c>
      <c r="E39" s="50">
        <v>2</v>
      </c>
      <c r="F39" s="50">
        <v>0</v>
      </c>
      <c r="G39" s="50">
        <v>0</v>
      </c>
      <c r="H39" s="50" t="s">
        <v>148</v>
      </c>
      <c r="I39" s="50" t="s">
        <v>799</v>
      </c>
      <c r="J39" s="164">
        <v>77</v>
      </c>
    </row>
    <row r="40" spans="1:13" ht="15.75" thickBot="1">
      <c r="A40" s="56"/>
      <c r="B40" s="57">
        <f>HEX2DEC(B39)</f>
        <v>221</v>
      </c>
      <c r="C40" s="57">
        <f t="shared" ref="C40:J40" si="16">HEX2DEC(C39)</f>
        <v>90</v>
      </c>
      <c r="D40" s="57">
        <f t="shared" si="16"/>
        <v>1</v>
      </c>
      <c r="E40" s="57">
        <f t="shared" si="16"/>
        <v>2</v>
      </c>
      <c r="F40" s="57">
        <f t="shared" si="16"/>
        <v>0</v>
      </c>
      <c r="G40" s="57">
        <f t="shared" si="16"/>
        <v>0</v>
      </c>
      <c r="H40" s="57">
        <f t="shared" si="16"/>
        <v>255</v>
      </c>
      <c r="I40" s="57">
        <f t="shared" si="16"/>
        <v>253</v>
      </c>
      <c r="J40" s="63">
        <f t="shared" si="16"/>
        <v>119</v>
      </c>
      <c r="L40" s="66" t="s">
        <v>1864</v>
      </c>
    </row>
    <row r="41" spans="1:13" ht="15.75" thickBot="1">
      <c r="A41" s="165"/>
      <c r="B41" s="53"/>
      <c r="C41" s="53"/>
      <c r="D41" s="53"/>
      <c r="E41" s="53"/>
      <c r="F41" s="53"/>
      <c r="G41" s="53"/>
      <c r="H41" s="53"/>
      <c r="I41" s="53"/>
      <c r="J41" s="53"/>
      <c r="K41" s="54"/>
      <c r="L41" s="66"/>
    </row>
    <row r="42" spans="1:13">
      <c r="A42" s="48" t="s">
        <v>1924</v>
      </c>
      <c r="B42" s="50" t="s">
        <v>150</v>
      </c>
      <c r="C42" s="50" t="s">
        <v>796</v>
      </c>
      <c r="D42" s="50">
        <v>1</v>
      </c>
      <c r="E42" s="50">
        <v>2</v>
      </c>
      <c r="F42" s="50">
        <v>28</v>
      </c>
      <c r="G42" s="50">
        <v>28</v>
      </c>
      <c r="H42" s="50" t="s">
        <v>148</v>
      </c>
      <c r="I42" s="50" t="s">
        <v>1925</v>
      </c>
      <c r="J42" s="164">
        <v>77</v>
      </c>
      <c r="K42" s="54"/>
      <c r="L42" s="66" t="s">
        <v>1864</v>
      </c>
      <c r="M42" s="135" t="s">
        <v>146</v>
      </c>
    </row>
    <row r="43" spans="1:13" ht="15.75" thickBot="1">
      <c r="A43" s="56"/>
      <c r="B43" s="57">
        <f>HEX2DEC(B42)</f>
        <v>221</v>
      </c>
      <c r="C43" s="57">
        <f t="shared" ref="C43:J43" si="17">HEX2DEC(C42)</f>
        <v>90</v>
      </c>
      <c r="D43" s="57">
        <f t="shared" si="17"/>
        <v>1</v>
      </c>
      <c r="E43" s="57">
        <f t="shared" si="17"/>
        <v>2</v>
      </c>
      <c r="F43" s="57">
        <f t="shared" si="17"/>
        <v>40</v>
      </c>
      <c r="G43" s="57">
        <f t="shared" si="17"/>
        <v>40</v>
      </c>
      <c r="H43" s="57">
        <f t="shared" si="17"/>
        <v>255</v>
      </c>
      <c r="I43" s="57">
        <f t="shared" si="17"/>
        <v>173</v>
      </c>
      <c r="J43" s="63">
        <f t="shared" si="17"/>
        <v>119</v>
      </c>
      <c r="K43" s="54"/>
    </row>
    <row r="44" spans="1:13">
      <c r="A44" s="53"/>
      <c r="B44" s="53"/>
      <c r="C44" s="53"/>
      <c r="D44" s="53"/>
      <c r="E44" s="53"/>
      <c r="F44" s="53"/>
      <c r="G44" s="53"/>
      <c r="H44" s="53"/>
      <c r="I44" s="53"/>
      <c r="J44" s="53"/>
    </row>
    <row r="45" spans="1:13">
      <c r="A45" s="158"/>
      <c r="B45" s="53"/>
      <c r="C45" s="53"/>
      <c r="D45" s="53"/>
      <c r="E45" s="53"/>
      <c r="F45" s="53"/>
      <c r="G45" s="53"/>
      <c r="H45" s="53"/>
      <c r="I45" s="53"/>
      <c r="J45" s="53"/>
    </row>
    <row r="46" spans="1:13" ht="15.75" thickBot="1">
      <c r="A46" s="163" t="s">
        <v>1842</v>
      </c>
      <c r="B46" s="47"/>
      <c r="C46" s="47"/>
      <c r="D46" s="47"/>
      <c r="E46" s="47"/>
      <c r="F46" s="47"/>
      <c r="G46" s="47"/>
      <c r="H46" s="47"/>
      <c r="I46" s="47"/>
      <c r="J46" s="47"/>
    </row>
    <row r="47" spans="1:13">
      <c r="A47" s="179" t="s">
        <v>1832</v>
      </c>
      <c r="B47" s="180" t="s">
        <v>146</v>
      </c>
      <c r="C47" s="181"/>
      <c r="D47" s="181"/>
      <c r="E47" s="181"/>
      <c r="F47" s="181"/>
      <c r="G47" s="181"/>
      <c r="H47" s="182"/>
      <c r="I47" s="182"/>
      <c r="J47" s="183"/>
    </row>
    <row r="48" spans="1:13">
      <c r="A48" s="184" t="s">
        <v>1837</v>
      </c>
      <c r="B48" s="185" t="s">
        <v>150</v>
      </c>
      <c r="C48" s="185" t="s">
        <v>796</v>
      </c>
      <c r="D48" s="185" t="s">
        <v>797</v>
      </c>
      <c r="E48" s="185">
        <v>2</v>
      </c>
      <c r="F48" s="185">
        <v>0</v>
      </c>
      <c r="G48" s="186">
        <v>3</v>
      </c>
      <c r="H48" s="185" t="s">
        <v>148</v>
      </c>
      <c r="I48" s="186" t="s">
        <v>800</v>
      </c>
      <c r="J48" s="187">
        <v>77</v>
      </c>
    </row>
    <row r="49" spans="1:12">
      <c r="A49" s="188"/>
      <c r="B49" s="185">
        <f>HEX2DEC(B48)</f>
        <v>221</v>
      </c>
      <c r="C49" s="185">
        <f t="shared" ref="C49:J49" si="18">HEX2DEC(C48)</f>
        <v>90</v>
      </c>
      <c r="D49" s="185">
        <f t="shared" si="18"/>
        <v>225</v>
      </c>
      <c r="E49" s="185">
        <f t="shared" si="18"/>
        <v>2</v>
      </c>
      <c r="F49" s="185">
        <f t="shared" si="18"/>
        <v>0</v>
      </c>
      <c r="G49" s="186">
        <f t="shared" si="18"/>
        <v>3</v>
      </c>
      <c r="H49" s="185">
        <f t="shared" si="18"/>
        <v>255</v>
      </c>
      <c r="I49" s="186">
        <f t="shared" si="18"/>
        <v>26</v>
      </c>
      <c r="J49" s="187">
        <f t="shared" si="18"/>
        <v>119</v>
      </c>
      <c r="L49" t="s">
        <v>1920</v>
      </c>
    </row>
    <row r="50" spans="1:12" ht="15.75" thickBot="1">
      <c r="A50" s="189" t="s">
        <v>1838</v>
      </c>
      <c r="B50" s="190"/>
      <c r="C50" s="190"/>
      <c r="D50" s="190"/>
      <c r="E50" s="190"/>
      <c r="F50" s="190"/>
      <c r="G50" s="190"/>
      <c r="H50" s="190"/>
      <c r="I50" s="190"/>
      <c r="J50" s="191"/>
    </row>
    <row r="51" spans="1:12" ht="15.75" thickBot="1">
      <c r="A51" s="192"/>
      <c r="B51" s="192"/>
      <c r="C51" s="192"/>
      <c r="D51" s="192"/>
      <c r="E51" s="192"/>
      <c r="F51" s="192"/>
      <c r="G51" s="192"/>
      <c r="H51" s="192"/>
      <c r="I51" s="192"/>
      <c r="J51" s="192"/>
    </row>
    <row r="52" spans="1:12">
      <c r="A52" s="179" t="s">
        <v>1832</v>
      </c>
      <c r="B52" s="180" t="s">
        <v>146</v>
      </c>
      <c r="C52" s="181"/>
      <c r="D52" s="181"/>
      <c r="E52" s="181"/>
      <c r="F52" s="181"/>
      <c r="G52" s="181"/>
      <c r="H52" s="182"/>
      <c r="I52" s="182"/>
      <c r="J52" s="183"/>
    </row>
    <row r="53" spans="1:12">
      <c r="A53" s="193" t="s">
        <v>1836</v>
      </c>
      <c r="B53" s="185" t="s">
        <v>150</v>
      </c>
      <c r="C53" s="185" t="s">
        <v>796</v>
      </c>
      <c r="D53" s="185" t="s">
        <v>797</v>
      </c>
      <c r="E53" s="185">
        <v>2</v>
      </c>
      <c r="F53" s="185">
        <v>0</v>
      </c>
      <c r="G53" s="186">
        <v>2</v>
      </c>
      <c r="H53" s="185" t="s">
        <v>148</v>
      </c>
      <c r="I53" s="186" t="s">
        <v>816</v>
      </c>
      <c r="J53" s="187">
        <v>77</v>
      </c>
    </row>
    <row r="54" spans="1:12">
      <c r="A54" s="188"/>
      <c r="B54" s="185">
        <f>HEX2DEC(B53)</f>
        <v>221</v>
      </c>
      <c r="C54" s="185">
        <f t="shared" ref="C54:J54" si="19">HEX2DEC(C53)</f>
        <v>90</v>
      </c>
      <c r="D54" s="185">
        <f t="shared" si="19"/>
        <v>225</v>
      </c>
      <c r="E54" s="185">
        <f t="shared" si="19"/>
        <v>2</v>
      </c>
      <c r="F54" s="185">
        <f t="shared" si="19"/>
        <v>0</v>
      </c>
      <c r="G54" s="186">
        <f t="shared" si="19"/>
        <v>2</v>
      </c>
      <c r="H54" s="185">
        <f t="shared" si="19"/>
        <v>255</v>
      </c>
      <c r="I54" s="186">
        <f t="shared" si="19"/>
        <v>27</v>
      </c>
      <c r="J54" s="187">
        <f t="shared" si="19"/>
        <v>119</v>
      </c>
      <c r="L54" t="s">
        <v>1920</v>
      </c>
    </row>
    <row r="55" spans="1:12" ht="15.75" thickBot="1">
      <c r="A55" s="189" t="s">
        <v>1838</v>
      </c>
      <c r="B55" s="190"/>
      <c r="C55" s="190"/>
      <c r="D55" s="190"/>
      <c r="E55" s="190"/>
      <c r="F55" s="190"/>
      <c r="G55" s="190"/>
      <c r="H55" s="190"/>
      <c r="I55" s="190"/>
      <c r="J55" s="191"/>
    </row>
    <row r="56" spans="1:12" ht="15.75" thickBot="1">
      <c r="A56" s="192"/>
      <c r="B56" s="192"/>
      <c r="C56" s="192"/>
      <c r="D56" s="192"/>
      <c r="E56" s="192"/>
      <c r="F56" s="192"/>
      <c r="G56" s="192"/>
      <c r="H56" s="192"/>
      <c r="I56" s="192"/>
      <c r="J56" s="192"/>
    </row>
    <row r="57" spans="1:12">
      <c r="A57" s="179" t="s">
        <v>1832</v>
      </c>
      <c r="B57" s="180" t="s">
        <v>146</v>
      </c>
      <c r="C57" s="181"/>
      <c r="D57" s="181"/>
      <c r="E57" s="181"/>
      <c r="F57" s="181"/>
      <c r="G57" s="181"/>
      <c r="H57" s="182"/>
      <c r="I57" s="182"/>
      <c r="J57" s="183"/>
    </row>
    <row r="58" spans="1:12">
      <c r="A58" s="184" t="s">
        <v>1835</v>
      </c>
      <c r="B58" s="185" t="s">
        <v>150</v>
      </c>
      <c r="C58" s="185" t="s">
        <v>796</v>
      </c>
      <c r="D58" s="185" t="s">
        <v>797</v>
      </c>
      <c r="E58" s="185">
        <v>2</v>
      </c>
      <c r="F58" s="185">
        <v>0</v>
      </c>
      <c r="G58" s="186">
        <v>1</v>
      </c>
      <c r="H58" s="185" t="s">
        <v>148</v>
      </c>
      <c r="I58" s="186" t="s">
        <v>815</v>
      </c>
      <c r="J58" s="187">
        <v>77</v>
      </c>
    </row>
    <row r="59" spans="1:12">
      <c r="A59" s="188"/>
      <c r="B59" s="185">
        <f>HEX2DEC(B58)</f>
        <v>221</v>
      </c>
      <c r="C59" s="185">
        <f t="shared" ref="C59:J59" si="20">HEX2DEC(C58)</f>
        <v>90</v>
      </c>
      <c r="D59" s="185">
        <f t="shared" si="20"/>
        <v>225</v>
      </c>
      <c r="E59" s="185">
        <f t="shared" si="20"/>
        <v>2</v>
      </c>
      <c r="F59" s="185">
        <f t="shared" si="20"/>
        <v>0</v>
      </c>
      <c r="G59" s="186">
        <f t="shared" si="20"/>
        <v>1</v>
      </c>
      <c r="H59" s="185">
        <f t="shared" si="20"/>
        <v>255</v>
      </c>
      <c r="I59" s="186">
        <f t="shared" si="20"/>
        <v>28</v>
      </c>
      <c r="J59" s="187">
        <f t="shared" si="20"/>
        <v>119</v>
      </c>
      <c r="L59" t="s">
        <v>1920</v>
      </c>
    </row>
    <row r="60" spans="1:12" ht="15.75" thickBot="1">
      <c r="A60" s="189" t="s">
        <v>1838</v>
      </c>
      <c r="B60" s="190"/>
      <c r="C60" s="190"/>
      <c r="D60" s="190"/>
      <c r="E60" s="190"/>
      <c r="F60" s="190"/>
      <c r="G60" s="190"/>
      <c r="H60" s="190"/>
      <c r="I60" s="190"/>
      <c r="J60" s="191"/>
    </row>
    <row r="61" spans="1:12" ht="15.75" thickBot="1">
      <c r="A61" s="192"/>
      <c r="B61" s="192"/>
      <c r="C61" s="192"/>
      <c r="D61" s="192"/>
      <c r="E61" s="192"/>
      <c r="F61" s="192"/>
      <c r="G61" s="192"/>
      <c r="H61" s="192"/>
      <c r="I61" s="192"/>
      <c r="J61" s="192"/>
    </row>
    <row r="62" spans="1:12">
      <c r="A62" s="179" t="s">
        <v>1832</v>
      </c>
      <c r="B62" s="180" t="s">
        <v>146</v>
      </c>
      <c r="C62" s="181"/>
      <c r="D62" s="181"/>
      <c r="E62" s="181"/>
      <c r="F62" s="181"/>
      <c r="G62" s="181"/>
      <c r="H62" s="182"/>
      <c r="I62" s="182"/>
      <c r="J62" s="183"/>
    </row>
    <row r="63" spans="1:12">
      <c r="A63" s="193" t="s">
        <v>1834</v>
      </c>
      <c r="B63" s="185" t="s">
        <v>150</v>
      </c>
      <c r="C63" s="185" t="s">
        <v>796</v>
      </c>
      <c r="D63" s="185" t="s">
        <v>797</v>
      </c>
      <c r="E63" s="185">
        <v>2</v>
      </c>
      <c r="F63" s="185">
        <v>0</v>
      </c>
      <c r="G63" s="186">
        <v>0</v>
      </c>
      <c r="H63" s="185" t="s">
        <v>148</v>
      </c>
      <c r="I63" s="186" t="s">
        <v>798</v>
      </c>
      <c r="J63" s="187">
        <v>77</v>
      </c>
    </row>
    <row r="64" spans="1:12">
      <c r="A64" s="188"/>
      <c r="B64" s="185">
        <f t="shared" ref="B64:J64" si="21">HEX2DEC(B63)</f>
        <v>221</v>
      </c>
      <c r="C64" s="185">
        <f t="shared" si="21"/>
        <v>90</v>
      </c>
      <c r="D64" s="185">
        <f t="shared" si="21"/>
        <v>225</v>
      </c>
      <c r="E64" s="185">
        <f t="shared" si="21"/>
        <v>2</v>
      </c>
      <c r="F64" s="185">
        <f t="shared" si="21"/>
        <v>0</v>
      </c>
      <c r="G64" s="186">
        <f t="shared" si="21"/>
        <v>0</v>
      </c>
      <c r="H64" s="185">
        <f t="shared" si="21"/>
        <v>255</v>
      </c>
      <c r="I64" s="186">
        <f t="shared" si="21"/>
        <v>29</v>
      </c>
      <c r="J64" s="187">
        <f t="shared" si="21"/>
        <v>119</v>
      </c>
      <c r="L64" t="s">
        <v>1920</v>
      </c>
    </row>
    <row r="65" spans="1:12" ht="15.75" thickBot="1">
      <c r="A65" s="189" t="s">
        <v>1838</v>
      </c>
      <c r="B65" s="190"/>
      <c r="C65" s="190"/>
      <c r="D65" s="190"/>
      <c r="E65" s="190"/>
      <c r="F65" s="190"/>
      <c r="G65" s="190"/>
      <c r="H65" s="190"/>
      <c r="I65" s="190"/>
      <c r="J65" s="191"/>
    </row>
    <row r="66" spans="1:12">
      <c r="A66" s="238" t="s">
        <v>1832</v>
      </c>
      <c r="B66" s="239" t="s">
        <v>146</v>
      </c>
      <c r="C66" s="240"/>
      <c r="D66" s="240"/>
      <c r="E66" s="240"/>
      <c r="F66" s="240"/>
      <c r="G66" s="240"/>
      <c r="H66" s="241"/>
      <c r="I66" s="241"/>
      <c r="J66" s="242"/>
    </row>
    <row r="67" spans="1:12">
      <c r="A67" s="243" t="s">
        <v>1852</v>
      </c>
      <c r="B67" s="244" t="s">
        <v>150</v>
      </c>
      <c r="C67" s="244" t="s">
        <v>796</v>
      </c>
      <c r="D67" s="244" t="s">
        <v>797</v>
      </c>
      <c r="E67" s="244">
        <v>2</v>
      </c>
      <c r="F67" s="244">
        <v>0</v>
      </c>
      <c r="G67" s="245" t="s">
        <v>1850</v>
      </c>
      <c r="H67" s="244" t="s">
        <v>148</v>
      </c>
      <c r="I67" s="245" t="s">
        <v>1851</v>
      </c>
      <c r="J67" s="246">
        <v>77</v>
      </c>
      <c r="L67" t="s">
        <v>1865</v>
      </c>
    </row>
    <row r="68" spans="1:12">
      <c r="A68" s="247"/>
      <c r="B68" s="244">
        <f t="shared" ref="B68:J68" si="22">HEX2DEC(B67)</f>
        <v>221</v>
      </c>
      <c r="C68" s="244">
        <f t="shared" si="22"/>
        <v>90</v>
      </c>
      <c r="D68" s="244">
        <f t="shared" si="22"/>
        <v>225</v>
      </c>
      <c r="E68" s="244">
        <f t="shared" si="22"/>
        <v>2</v>
      </c>
      <c r="F68" s="244">
        <f t="shared" si="22"/>
        <v>0</v>
      </c>
      <c r="G68" s="245" t="s">
        <v>1850</v>
      </c>
      <c r="H68" s="244">
        <f t="shared" si="22"/>
        <v>255</v>
      </c>
      <c r="I68" s="245" t="s">
        <v>1851</v>
      </c>
      <c r="J68" s="246">
        <f t="shared" si="22"/>
        <v>119</v>
      </c>
    </row>
    <row r="69" spans="1:12" ht="15.75" thickBot="1">
      <c r="A69" s="248" t="s">
        <v>1838</v>
      </c>
      <c r="B69" s="249"/>
      <c r="C69" s="249"/>
      <c r="D69" s="249"/>
      <c r="E69" s="249"/>
      <c r="F69" s="249"/>
      <c r="G69" s="249"/>
      <c r="H69" s="249"/>
      <c r="I69" s="249"/>
      <c r="J69" s="250"/>
    </row>
    <row r="73" spans="1:12">
      <c r="A73" t="s">
        <v>1942</v>
      </c>
      <c r="B73" t="s">
        <v>1943</v>
      </c>
      <c r="L73" t="s">
        <v>1889</v>
      </c>
    </row>
    <row r="74" spans="1:12">
      <c r="A74" s="172" t="s">
        <v>1430</v>
      </c>
      <c r="B74" s="174" t="s">
        <v>150</v>
      </c>
      <c r="C74" s="47" t="s">
        <v>149</v>
      </c>
      <c r="D74" s="163">
        <v>20</v>
      </c>
      <c r="E74" s="47">
        <v>0</v>
      </c>
      <c r="F74" s="47" t="s">
        <v>148</v>
      </c>
      <c r="G74" s="163" t="s">
        <v>1860</v>
      </c>
      <c r="H74" s="47">
        <v>77</v>
      </c>
      <c r="L74" s="113" t="s">
        <v>1876</v>
      </c>
    </row>
    <row r="75" spans="1:12">
      <c r="A75" s="172"/>
      <c r="B75" s="174">
        <f>HEX2DEC(B74)</f>
        <v>221</v>
      </c>
      <c r="C75" s="174">
        <f t="shared" ref="C75:H75" si="23">HEX2DEC(C74)</f>
        <v>165</v>
      </c>
      <c r="D75" s="175">
        <f t="shared" si="23"/>
        <v>32</v>
      </c>
      <c r="E75" s="174">
        <f t="shared" si="23"/>
        <v>0</v>
      </c>
      <c r="F75" s="174">
        <f t="shared" si="23"/>
        <v>255</v>
      </c>
      <c r="G75" s="175">
        <f t="shared" si="23"/>
        <v>224</v>
      </c>
      <c r="H75" s="174">
        <f t="shared" si="23"/>
        <v>119</v>
      </c>
      <c r="L75" s="113"/>
    </row>
    <row r="76" spans="1:12">
      <c r="A76" s="172" t="s">
        <v>1431</v>
      </c>
      <c r="B76" s="174" t="s">
        <v>150</v>
      </c>
      <c r="C76" s="47" t="s">
        <v>149</v>
      </c>
      <c r="D76" s="163">
        <v>21</v>
      </c>
      <c r="E76" s="47">
        <v>0</v>
      </c>
      <c r="F76" s="47" t="s">
        <v>148</v>
      </c>
      <c r="G76" s="163" t="s">
        <v>1861</v>
      </c>
      <c r="H76" s="47">
        <v>77</v>
      </c>
      <c r="L76" s="113" t="s">
        <v>1877</v>
      </c>
    </row>
    <row r="77" spans="1:12">
      <c r="A77" s="172"/>
      <c r="B77" s="174">
        <f>HEX2DEC(B76)</f>
        <v>221</v>
      </c>
      <c r="C77" s="174">
        <f t="shared" ref="C77" si="24">HEX2DEC(C76)</f>
        <v>165</v>
      </c>
      <c r="D77" s="175">
        <f t="shared" ref="D77" si="25">HEX2DEC(D76)</f>
        <v>33</v>
      </c>
      <c r="E77" s="174">
        <f t="shared" ref="E77" si="26">HEX2DEC(E76)</f>
        <v>0</v>
      </c>
      <c r="F77" s="174">
        <f t="shared" ref="F77" si="27">HEX2DEC(F76)</f>
        <v>255</v>
      </c>
      <c r="G77" s="175">
        <f t="shared" ref="G77" si="28">HEX2DEC(G76)</f>
        <v>223</v>
      </c>
      <c r="H77" s="174">
        <f t="shared" ref="H77" si="29">HEX2DEC(H76)</f>
        <v>119</v>
      </c>
      <c r="L77" s="113"/>
    </row>
    <row r="78" spans="1:12">
      <c r="A78" s="172" t="s">
        <v>180</v>
      </c>
      <c r="B78" s="174" t="s">
        <v>150</v>
      </c>
      <c r="C78" s="47" t="s">
        <v>149</v>
      </c>
      <c r="D78" s="163">
        <v>22</v>
      </c>
      <c r="E78" s="47">
        <v>0</v>
      </c>
      <c r="F78" s="47" t="s">
        <v>148</v>
      </c>
      <c r="G78" s="163" t="s">
        <v>1890</v>
      </c>
      <c r="H78" s="47">
        <v>77</v>
      </c>
      <c r="L78" s="113" t="s">
        <v>1878</v>
      </c>
    </row>
    <row r="79" spans="1:12">
      <c r="A79" s="172"/>
      <c r="B79" s="174">
        <f>HEX2DEC(B78)</f>
        <v>221</v>
      </c>
      <c r="C79" s="174">
        <f t="shared" ref="C79" si="30">HEX2DEC(C78)</f>
        <v>165</v>
      </c>
      <c r="D79" s="175">
        <f t="shared" ref="D79" si="31">HEX2DEC(D78)</f>
        <v>34</v>
      </c>
      <c r="E79" s="174">
        <f t="shared" ref="E79" si="32">HEX2DEC(E78)</f>
        <v>0</v>
      </c>
      <c r="F79" s="174">
        <f t="shared" ref="F79" si="33">HEX2DEC(F78)</f>
        <v>255</v>
      </c>
      <c r="G79" s="175">
        <f t="shared" ref="G79" si="34">HEX2DEC(G78)</f>
        <v>222</v>
      </c>
      <c r="H79" s="174">
        <f t="shared" ref="H79" si="35">HEX2DEC(H78)</f>
        <v>119</v>
      </c>
      <c r="L79" s="113"/>
    </row>
    <row r="80" spans="1:12">
      <c r="A80" s="172" t="s">
        <v>1432</v>
      </c>
      <c r="B80" s="174" t="s">
        <v>150</v>
      </c>
      <c r="C80" s="47" t="s">
        <v>149</v>
      </c>
      <c r="D80" s="163">
        <v>23</v>
      </c>
      <c r="E80" s="47">
        <v>0</v>
      </c>
      <c r="F80" s="47" t="s">
        <v>148</v>
      </c>
      <c r="G80" s="163" t="s">
        <v>150</v>
      </c>
      <c r="H80" s="47">
        <v>77</v>
      </c>
      <c r="L80" s="113" t="s">
        <v>1879</v>
      </c>
    </row>
    <row r="81" spans="1:26">
      <c r="A81" s="172"/>
      <c r="B81" s="174">
        <f>HEX2DEC(B80)</f>
        <v>221</v>
      </c>
      <c r="C81" s="174">
        <f t="shared" ref="C81" si="36">HEX2DEC(C80)</f>
        <v>165</v>
      </c>
      <c r="D81" s="175">
        <f t="shared" ref="D81" si="37">HEX2DEC(D80)</f>
        <v>35</v>
      </c>
      <c r="E81" s="174">
        <f t="shared" ref="E81" si="38">HEX2DEC(E80)</f>
        <v>0</v>
      </c>
      <c r="F81" s="174">
        <f t="shared" ref="F81" si="39">HEX2DEC(F80)</f>
        <v>255</v>
      </c>
      <c r="G81" s="175">
        <f t="shared" ref="G81" si="40">HEX2DEC(G80)</f>
        <v>221</v>
      </c>
      <c r="H81" s="174">
        <f t="shared" ref="H81" si="41">HEX2DEC(H80)</f>
        <v>119</v>
      </c>
      <c r="L81" s="113"/>
    </row>
    <row r="82" spans="1:26">
      <c r="A82" s="172" t="s">
        <v>186</v>
      </c>
      <c r="B82" s="174" t="s">
        <v>150</v>
      </c>
      <c r="C82" s="47" t="s">
        <v>149</v>
      </c>
      <c r="D82" s="163">
        <v>24</v>
      </c>
      <c r="E82" s="47">
        <v>0</v>
      </c>
      <c r="F82" s="47" t="s">
        <v>148</v>
      </c>
      <c r="G82" s="163" t="s">
        <v>1891</v>
      </c>
      <c r="H82" s="47">
        <v>77</v>
      </c>
      <c r="L82" s="113" t="s">
        <v>1880</v>
      </c>
    </row>
    <row r="83" spans="1:26">
      <c r="A83" s="172"/>
      <c r="B83" s="174">
        <f>HEX2DEC(B82)</f>
        <v>221</v>
      </c>
      <c r="C83" s="174">
        <f t="shared" ref="C83" si="42">HEX2DEC(C82)</f>
        <v>165</v>
      </c>
      <c r="D83" s="175">
        <f t="shared" ref="D83" si="43">HEX2DEC(D82)</f>
        <v>36</v>
      </c>
      <c r="E83" s="174">
        <f t="shared" ref="E83" si="44">HEX2DEC(E82)</f>
        <v>0</v>
      </c>
      <c r="F83" s="174">
        <f t="shared" ref="F83" si="45">HEX2DEC(F82)</f>
        <v>255</v>
      </c>
      <c r="G83" s="175">
        <f t="shared" ref="G83" si="46">HEX2DEC(G82)</f>
        <v>220</v>
      </c>
      <c r="H83" s="174">
        <f t="shared" ref="H83" si="47">HEX2DEC(H82)</f>
        <v>119</v>
      </c>
      <c r="L83" s="113"/>
    </row>
    <row r="84" spans="1:26">
      <c r="A84" s="172" t="s">
        <v>1433</v>
      </c>
      <c r="B84" s="174" t="s">
        <v>150</v>
      </c>
      <c r="C84" s="47" t="s">
        <v>149</v>
      </c>
      <c r="D84" s="163">
        <v>25</v>
      </c>
      <c r="E84" s="47">
        <v>0</v>
      </c>
      <c r="F84" s="47" t="s">
        <v>148</v>
      </c>
      <c r="G84" s="163" t="s">
        <v>1892</v>
      </c>
      <c r="H84" s="47">
        <v>77</v>
      </c>
      <c r="L84" s="113" t="s">
        <v>1881</v>
      </c>
    </row>
    <row r="85" spans="1:26">
      <c r="A85" s="172"/>
      <c r="B85" s="174">
        <f>HEX2DEC(B84)</f>
        <v>221</v>
      </c>
      <c r="C85" s="174">
        <f t="shared" ref="C85" si="48">HEX2DEC(C84)</f>
        <v>165</v>
      </c>
      <c r="D85" s="175">
        <f t="shared" ref="D85" si="49">HEX2DEC(D84)</f>
        <v>37</v>
      </c>
      <c r="E85" s="174">
        <f t="shared" ref="E85" si="50">HEX2DEC(E84)</f>
        <v>0</v>
      </c>
      <c r="F85" s="174">
        <f t="shared" ref="F85" si="51">HEX2DEC(F84)</f>
        <v>255</v>
      </c>
      <c r="G85" s="175">
        <f t="shared" ref="G85" si="52">HEX2DEC(G84)</f>
        <v>219</v>
      </c>
      <c r="H85" s="174">
        <f t="shared" ref="H85" si="53">HEX2DEC(H84)</f>
        <v>119</v>
      </c>
      <c r="L85" s="113"/>
    </row>
    <row r="86" spans="1:26">
      <c r="A86" s="172" t="s">
        <v>184</v>
      </c>
      <c r="B86" s="174" t="s">
        <v>150</v>
      </c>
      <c r="C86" s="47" t="s">
        <v>149</v>
      </c>
      <c r="D86" s="163">
        <v>26</v>
      </c>
      <c r="E86" s="47">
        <v>0</v>
      </c>
      <c r="F86" s="47" t="s">
        <v>148</v>
      </c>
      <c r="G86" s="163" t="s">
        <v>1893</v>
      </c>
      <c r="H86" s="47">
        <v>77</v>
      </c>
      <c r="L86" s="113" t="s">
        <v>1882</v>
      </c>
    </row>
    <row r="87" spans="1:26">
      <c r="A87" s="172"/>
      <c r="B87" s="174">
        <f>HEX2DEC(B86)</f>
        <v>221</v>
      </c>
      <c r="C87" s="174">
        <f t="shared" ref="C87" si="54">HEX2DEC(C86)</f>
        <v>165</v>
      </c>
      <c r="D87" s="175">
        <f t="shared" ref="D87" si="55">HEX2DEC(D86)</f>
        <v>38</v>
      </c>
      <c r="E87" s="174">
        <f t="shared" ref="E87" si="56">HEX2DEC(E86)</f>
        <v>0</v>
      </c>
      <c r="F87" s="174">
        <f t="shared" ref="F87" si="57">HEX2DEC(F86)</f>
        <v>255</v>
      </c>
      <c r="G87" s="175">
        <f t="shared" ref="G87" si="58">HEX2DEC(G86)</f>
        <v>218</v>
      </c>
      <c r="H87" s="174">
        <f t="shared" ref="H87" si="59">HEX2DEC(H86)</f>
        <v>119</v>
      </c>
      <c r="L87" s="113"/>
    </row>
    <row r="88" spans="1:26">
      <c r="A88" s="172" t="s">
        <v>1434</v>
      </c>
      <c r="B88" s="174" t="s">
        <v>150</v>
      </c>
      <c r="C88" s="47" t="s">
        <v>149</v>
      </c>
      <c r="D88" s="163">
        <v>27</v>
      </c>
      <c r="E88" s="47">
        <v>0</v>
      </c>
      <c r="F88" s="47" t="s">
        <v>148</v>
      </c>
      <c r="G88" s="163" t="s">
        <v>1894</v>
      </c>
      <c r="H88" s="47">
        <v>77</v>
      </c>
      <c r="L88" s="113" t="s">
        <v>1883</v>
      </c>
    </row>
    <row r="89" spans="1:26">
      <c r="A89" s="172"/>
      <c r="B89" s="174">
        <f>HEX2DEC(B88)</f>
        <v>221</v>
      </c>
      <c r="C89" s="174">
        <f t="shared" ref="C89" si="60">HEX2DEC(C88)</f>
        <v>165</v>
      </c>
      <c r="D89" s="175">
        <f t="shared" ref="D89" si="61">HEX2DEC(D88)</f>
        <v>39</v>
      </c>
      <c r="E89" s="174">
        <f t="shared" ref="E89" si="62">HEX2DEC(E88)</f>
        <v>0</v>
      </c>
      <c r="F89" s="174">
        <f t="shared" ref="F89" si="63">HEX2DEC(F88)</f>
        <v>255</v>
      </c>
      <c r="G89" s="175">
        <f t="shared" ref="G89" si="64">HEX2DEC(G88)</f>
        <v>217</v>
      </c>
      <c r="H89" s="174">
        <f t="shared" ref="H89" si="65">HEX2DEC(H88)</f>
        <v>119</v>
      </c>
      <c r="L89" s="113"/>
    </row>
    <row r="90" spans="1:26">
      <c r="A90" s="172" t="s">
        <v>170</v>
      </c>
      <c r="B90" s="174" t="s">
        <v>150</v>
      </c>
      <c r="C90" s="47" t="s">
        <v>149</v>
      </c>
      <c r="D90" s="163">
        <v>28</v>
      </c>
      <c r="E90" s="47">
        <v>0</v>
      </c>
      <c r="F90" s="47" t="s">
        <v>148</v>
      </c>
      <c r="G90" s="163" t="s">
        <v>1895</v>
      </c>
      <c r="H90" s="47">
        <v>77</v>
      </c>
      <c r="L90" s="113" t="s">
        <v>1884</v>
      </c>
    </row>
    <row r="91" spans="1:26">
      <c r="A91" s="172"/>
      <c r="B91" s="174">
        <f>HEX2DEC(B90)</f>
        <v>221</v>
      </c>
      <c r="C91" s="174">
        <f t="shared" ref="C91" si="66">HEX2DEC(C90)</f>
        <v>165</v>
      </c>
      <c r="D91" s="175">
        <f t="shared" ref="D91" si="67">HEX2DEC(D90)</f>
        <v>40</v>
      </c>
      <c r="E91" s="174">
        <f t="shared" ref="E91" si="68">HEX2DEC(E90)</f>
        <v>0</v>
      </c>
      <c r="F91" s="174">
        <f t="shared" ref="F91" si="69">HEX2DEC(F90)</f>
        <v>255</v>
      </c>
      <c r="G91" s="175">
        <f t="shared" ref="G91" si="70">HEX2DEC(G90)</f>
        <v>216</v>
      </c>
      <c r="H91" s="174">
        <f t="shared" ref="H91" si="71">HEX2DEC(H90)</f>
        <v>119</v>
      </c>
      <c r="L91" s="113"/>
    </row>
    <row r="92" spans="1:26">
      <c r="A92" s="172" t="s">
        <v>1778</v>
      </c>
      <c r="B92" s="174" t="s">
        <v>150</v>
      </c>
      <c r="C92" s="47" t="s">
        <v>149</v>
      </c>
      <c r="D92" s="163">
        <v>29</v>
      </c>
      <c r="E92" s="47">
        <v>0</v>
      </c>
      <c r="F92" s="47" t="s">
        <v>148</v>
      </c>
      <c r="G92" s="163" t="s">
        <v>1896</v>
      </c>
      <c r="H92" s="47">
        <v>77</v>
      </c>
      <c r="L92" s="113" t="s">
        <v>1885</v>
      </c>
    </row>
    <row r="93" spans="1:26">
      <c r="A93" s="173"/>
      <c r="B93" s="174">
        <f>HEX2DEC(B92)</f>
        <v>221</v>
      </c>
      <c r="C93" s="174">
        <f t="shared" ref="C93" si="72">HEX2DEC(C92)</f>
        <v>165</v>
      </c>
      <c r="D93" s="175">
        <f t="shared" ref="D93" si="73">HEX2DEC(D92)</f>
        <v>41</v>
      </c>
      <c r="E93" s="174">
        <f t="shared" ref="E93" si="74">HEX2DEC(E92)</f>
        <v>0</v>
      </c>
      <c r="F93" s="174">
        <f t="shared" ref="F93" si="75">HEX2DEC(F92)</f>
        <v>255</v>
      </c>
      <c r="G93" s="175">
        <f t="shared" ref="G93" si="76">HEX2DEC(G92)</f>
        <v>215</v>
      </c>
      <c r="H93" s="174">
        <f t="shared" ref="H93" si="77">HEX2DEC(H92)</f>
        <v>119</v>
      </c>
      <c r="L93" s="113"/>
    </row>
    <row r="94" spans="1:26">
      <c r="A94" s="173" t="s">
        <v>1606</v>
      </c>
      <c r="B94" s="174" t="s">
        <v>150</v>
      </c>
      <c r="C94" s="174" t="s">
        <v>149</v>
      </c>
      <c r="D94" s="175" t="s">
        <v>1921</v>
      </c>
      <c r="E94" s="174">
        <v>0</v>
      </c>
      <c r="F94" s="174" t="s">
        <v>148</v>
      </c>
      <c r="G94" s="175" t="s">
        <v>1922</v>
      </c>
      <c r="H94" s="174">
        <v>77</v>
      </c>
      <c r="L94" s="113" t="s">
        <v>1926</v>
      </c>
      <c r="Q94" s="177" t="s">
        <v>1927</v>
      </c>
      <c r="R94" s="178" t="s">
        <v>1928</v>
      </c>
      <c r="S94" s="177" t="s">
        <v>1929</v>
      </c>
      <c r="T94" s="178" t="s">
        <v>1930</v>
      </c>
      <c r="U94" s="218" t="s">
        <v>1931</v>
      </c>
      <c r="V94" s="219" t="s">
        <v>1932</v>
      </c>
      <c r="W94" s="177" t="s">
        <v>1933</v>
      </c>
      <c r="X94" s="219" t="s">
        <v>1934</v>
      </c>
    </row>
    <row r="95" spans="1:26">
      <c r="A95" s="173"/>
      <c r="B95" s="174">
        <f>HEX2DEC(B94)</f>
        <v>221</v>
      </c>
      <c r="C95" s="174">
        <f t="shared" ref="C95:H95" si="78">HEX2DEC(C94)</f>
        <v>165</v>
      </c>
      <c r="D95" s="175">
        <f t="shared" si="78"/>
        <v>45</v>
      </c>
      <c r="E95" s="174">
        <f t="shared" si="78"/>
        <v>0</v>
      </c>
      <c r="F95" s="174">
        <f t="shared" si="78"/>
        <v>255</v>
      </c>
      <c r="G95" s="175">
        <f t="shared" si="78"/>
        <v>211</v>
      </c>
      <c r="H95" s="174">
        <f t="shared" si="78"/>
        <v>119</v>
      </c>
      <c r="L95" s="113"/>
      <c r="Q95" t="s">
        <v>1940</v>
      </c>
      <c r="R95" t="s">
        <v>1940</v>
      </c>
      <c r="S95" t="s">
        <v>1940</v>
      </c>
      <c r="T95" t="s">
        <v>1940</v>
      </c>
      <c r="U95" s="82" t="s">
        <v>1938</v>
      </c>
      <c r="V95" s="82" t="s">
        <v>1937</v>
      </c>
      <c r="W95" t="s">
        <v>1936</v>
      </c>
      <c r="X95" s="82" t="s">
        <v>1935</v>
      </c>
      <c r="Z95" t="s">
        <v>1939</v>
      </c>
    </row>
    <row r="96" spans="1:26">
      <c r="A96" s="173" t="s">
        <v>1849</v>
      </c>
      <c r="B96" s="53" t="s">
        <v>150</v>
      </c>
      <c r="C96" s="53" t="s">
        <v>149</v>
      </c>
      <c r="D96" s="139" t="s">
        <v>1847</v>
      </c>
      <c r="E96" s="53">
        <v>0</v>
      </c>
      <c r="F96" s="53" t="s">
        <v>148</v>
      </c>
      <c r="G96" s="139" t="s">
        <v>1848</v>
      </c>
      <c r="H96" s="53">
        <v>77</v>
      </c>
      <c r="L96" s="113"/>
    </row>
    <row r="97" spans="1:27">
      <c r="A97" s="173"/>
      <c r="B97" s="53">
        <f t="shared" ref="B97:H97" si="79">HEX2DEC(B96)</f>
        <v>221</v>
      </c>
      <c r="C97" s="53">
        <f t="shared" si="79"/>
        <v>165</v>
      </c>
      <c r="D97" s="139">
        <f t="shared" si="79"/>
        <v>162</v>
      </c>
      <c r="E97" s="53">
        <f t="shared" si="79"/>
        <v>0</v>
      </c>
      <c r="F97" s="53">
        <f t="shared" si="79"/>
        <v>255</v>
      </c>
      <c r="G97" s="139">
        <f t="shared" si="79"/>
        <v>94</v>
      </c>
      <c r="H97" s="53">
        <f t="shared" si="79"/>
        <v>119</v>
      </c>
      <c r="L97" s="113"/>
      <c r="X97" s="151" t="s">
        <v>1935</v>
      </c>
      <c r="Y97" s="224" t="s">
        <v>1954</v>
      </c>
      <c r="Z97" s="224" t="s">
        <v>1955</v>
      </c>
      <c r="AA97" s="225"/>
    </row>
    <row r="98" spans="1:27" ht="15.75" thickBot="1">
      <c r="X98" s="220">
        <v>0</v>
      </c>
      <c r="Y98" s="54">
        <v>0</v>
      </c>
      <c r="Z98" s="54" t="s">
        <v>1956</v>
      </c>
      <c r="AA98" s="221"/>
    </row>
    <row r="99" spans="1:27">
      <c r="A99" s="238" t="s">
        <v>1832</v>
      </c>
      <c r="B99" s="239" t="s">
        <v>146</v>
      </c>
      <c r="C99" s="240"/>
      <c r="D99" s="240"/>
      <c r="E99" s="240"/>
      <c r="F99" s="240"/>
      <c r="G99" s="240"/>
      <c r="H99" s="241"/>
      <c r="I99" s="241"/>
      <c r="J99" s="242"/>
      <c r="X99" s="220">
        <v>0</v>
      </c>
      <c r="Y99" s="54">
        <v>1</v>
      </c>
      <c r="Z99" s="54" t="s">
        <v>1959</v>
      </c>
      <c r="AA99" s="221"/>
    </row>
    <row r="100" spans="1:27">
      <c r="A100" s="243" t="s">
        <v>1852</v>
      </c>
      <c r="B100" s="244" t="s">
        <v>150</v>
      </c>
      <c r="C100" s="244" t="s">
        <v>149</v>
      </c>
      <c r="D100" s="245" t="s">
        <v>1888</v>
      </c>
      <c r="E100" s="244">
        <v>0</v>
      </c>
      <c r="F100" s="244" t="s">
        <v>148</v>
      </c>
      <c r="G100" s="245" t="s">
        <v>1850</v>
      </c>
      <c r="H100" s="244">
        <v>77</v>
      </c>
      <c r="I100" s="245"/>
      <c r="J100" s="246"/>
      <c r="L100" t="s">
        <v>1967</v>
      </c>
      <c r="X100" s="220">
        <v>1</v>
      </c>
      <c r="Y100" s="54">
        <v>0</v>
      </c>
      <c r="Z100" s="54" t="s">
        <v>1957</v>
      </c>
      <c r="AA100" s="221"/>
    </row>
    <row r="101" spans="1:27">
      <c r="A101" s="247"/>
      <c r="B101" s="244">
        <f t="shared" ref="B101:F101" si="80">HEX2DEC(B100)</f>
        <v>221</v>
      </c>
      <c r="C101" s="244">
        <f t="shared" si="80"/>
        <v>165</v>
      </c>
      <c r="D101" s="245" t="s">
        <v>1888</v>
      </c>
      <c r="E101" s="244">
        <f t="shared" si="80"/>
        <v>0</v>
      </c>
      <c r="F101" s="244">
        <f t="shared" si="80"/>
        <v>255</v>
      </c>
      <c r="G101" s="245" t="s">
        <v>1850</v>
      </c>
      <c r="H101" s="244">
        <f t="shared" ref="H101" si="81">HEX2DEC(H100)</f>
        <v>119</v>
      </c>
      <c r="I101" s="245"/>
      <c r="J101" s="246"/>
      <c r="X101" s="222">
        <v>1</v>
      </c>
      <c r="Y101" s="81">
        <v>1</v>
      </c>
      <c r="Z101" s="81" t="s">
        <v>1958</v>
      </c>
      <c r="AA101" s="223"/>
    </row>
    <row r="102" spans="1:27" ht="15.75" thickBot="1">
      <c r="A102" s="248" t="s">
        <v>1838</v>
      </c>
      <c r="B102" s="249"/>
      <c r="C102" s="249"/>
      <c r="D102" s="249"/>
      <c r="E102" s="249"/>
      <c r="F102" s="249"/>
      <c r="G102" s="249"/>
      <c r="H102" s="249"/>
      <c r="I102" s="249"/>
      <c r="J102" s="250"/>
    </row>
    <row r="103" spans="1:27">
      <c r="A103" s="47"/>
      <c r="B103" s="47"/>
      <c r="C103" s="47"/>
      <c r="D103" s="47"/>
      <c r="E103" s="47"/>
      <c r="F103" s="47"/>
      <c r="G103" s="47"/>
      <c r="H103" s="47"/>
      <c r="I103" s="47"/>
      <c r="J103" s="47"/>
    </row>
    <row r="104" spans="1:27">
      <c r="A104" s="163" t="s">
        <v>1946</v>
      </c>
      <c r="B104" s="47"/>
      <c r="C104" s="47"/>
      <c r="D104" s="47"/>
      <c r="E104" s="47"/>
      <c r="F104" s="47"/>
      <c r="G104" s="47"/>
      <c r="H104" s="47"/>
      <c r="I104" s="47"/>
      <c r="J104" s="47"/>
    </row>
    <row r="105" spans="1:27" ht="15.75" thickBo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</row>
    <row r="106" spans="1:27">
      <c r="A106" s="48" t="s">
        <v>1832</v>
      </c>
      <c r="B106" s="159" t="s">
        <v>146</v>
      </c>
      <c r="C106" s="60"/>
      <c r="D106" s="60"/>
      <c r="E106" s="60"/>
      <c r="F106" s="60"/>
      <c r="G106" s="60"/>
      <c r="H106" s="49"/>
      <c r="I106" s="49"/>
      <c r="J106" s="160"/>
    </row>
    <row r="107" spans="1:27">
      <c r="A107" s="61" t="s">
        <v>1852</v>
      </c>
      <c r="B107" s="53" t="s">
        <v>150</v>
      </c>
      <c r="C107" s="53" t="s">
        <v>796</v>
      </c>
      <c r="D107" s="139" t="s">
        <v>1921</v>
      </c>
      <c r="E107" s="53">
        <v>2</v>
      </c>
      <c r="F107" s="139" t="s">
        <v>1944</v>
      </c>
      <c r="G107" s="139" t="s">
        <v>1850</v>
      </c>
      <c r="H107" s="53" t="s">
        <v>148</v>
      </c>
      <c r="I107" s="139" t="s">
        <v>1851</v>
      </c>
      <c r="J107" s="62">
        <v>77</v>
      </c>
      <c r="K107" s="176" t="s">
        <v>1606</v>
      </c>
      <c r="M107" t="s">
        <v>1945</v>
      </c>
    </row>
    <row r="108" spans="1:27">
      <c r="A108" s="161"/>
      <c r="B108" s="53">
        <f t="shared" ref="B108:D108" si="82">HEX2DEC(B107)</f>
        <v>221</v>
      </c>
      <c r="C108" s="53">
        <f t="shared" si="82"/>
        <v>90</v>
      </c>
      <c r="D108" s="53">
        <f t="shared" si="82"/>
        <v>45</v>
      </c>
      <c r="E108" s="53">
        <f t="shared" ref="E108" si="83">HEX2DEC(E107)</f>
        <v>2</v>
      </c>
      <c r="F108" s="139" t="s">
        <v>1944</v>
      </c>
      <c r="G108" s="139" t="s">
        <v>1850</v>
      </c>
      <c r="H108" s="53">
        <f t="shared" ref="H108:J108" si="84">HEX2DEC(H107)</f>
        <v>255</v>
      </c>
      <c r="I108" s="139" t="s">
        <v>1851</v>
      </c>
      <c r="J108" s="62">
        <f t="shared" si="84"/>
        <v>119</v>
      </c>
      <c r="L108" t="s">
        <v>1947</v>
      </c>
    </row>
    <row r="109" spans="1:27" ht="15.75" thickBot="1">
      <c r="A109" s="156" t="s">
        <v>1924</v>
      </c>
      <c r="B109" s="57"/>
      <c r="C109" s="57"/>
      <c r="D109" s="57"/>
      <c r="E109" s="57"/>
      <c r="F109" s="57"/>
      <c r="G109" s="57"/>
      <c r="H109" s="57"/>
      <c r="I109" s="57"/>
      <c r="J109" s="63"/>
    </row>
    <row r="110" spans="1:27" ht="111" customHeight="1">
      <c r="A110" s="47"/>
      <c r="B110" s="217" t="s">
        <v>388</v>
      </c>
      <c r="C110" s="217" t="s">
        <v>1952</v>
      </c>
      <c r="D110" s="217" t="s">
        <v>1948</v>
      </c>
      <c r="E110" s="217" t="s">
        <v>1949</v>
      </c>
      <c r="F110" s="217" t="s">
        <v>307</v>
      </c>
      <c r="G110" s="217" t="s">
        <v>307</v>
      </c>
      <c r="H110" s="217" t="s">
        <v>1950</v>
      </c>
      <c r="I110" s="217" t="s">
        <v>1951</v>
      </c>
      <c r="J110" s="217" t="s">
        <v>306</v>
      </c>
    </row>
    <row r="111" spans="1:27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N111" s="135" t="s">
        <v>146</v>
      </c>
    </row>
    <row r="112" spans="1:27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N112" t="s">
        <v>146</v>
      </c>
    </row>
    <row r="113" spans="1:23">
      <c r="A113" s="47"/>
      <c r="B113" s="47"/>
      <c r="C113" s="47"/>
      <c r="D113" s="47"/>
      <c r="E113" s="47"/>
      <c r="F113" s="47"/>
      <c r="G113" s="47"/>
      <c r="H113" s="47"/>
      <c r="I113" s="47"/>
      <c r="J113" s="47"/>
    </row>
    <row r="114" spans="1:23">
      <c r="A114" s="47"/>
      <c r="B114" s="113" t="s">
        <v>146</v>
      </c>
      <c r="C114" s="47"/>
      <c r="D114" s="47"/>
      <c r="E114" s="47"/>
      <c r="F114" s="47"/>
      <c r="G114" s="47"/>
      <c r="H114" s="47"/>
      <c r="I114" s="47"/>
      <c r="J114" s="47"/>
    </row>
    <row r="115" spans="1:23" ht="15.75" thickBot="1">
      <c r="A115" s="47"/>
      <c r="B115" s="47" t="s">
        <v>146</v>
      </c>
      <c r="C115" s="47"/>
      <c r="D115" s="113" t="s">
        <v>146</v>
      </c>
      <c r="E115" s="47"/>
      <c r="F115" s="47"/>
      <c r="G115" s="47"/>
      <c r="H115" s="47"/>
      <c r="I115" s="47"/>
      <c r="J115" s="47"/>
    </row>
    <row r="116" spans="1:23">
      <c r="A116" s="48" t="s">
        <v>1782</v>
      </c>
      <c r="B116" s="50" t="s">
        <v>150</v>
      </c>
      <c r="C116" s="50" t="s">
        <v>149</v>
      </c>
      <c r="D116" s="50" t="s">
        <v>1846</v>
      </c>
      <c r="E116" s="50">
        <v>0</v>
      </c>
      <c r="F116" s="50" t="s">
        <v>148</v>
      </c>
      <c r="G116" s="50">
        <v>56</v>
      </c>
      <c r="H116" s="50">
        <v>77</v>
      </c>
      <c r="I116" s="50" t="s">
        <v>146</v>
      </c>
      <c r="J116" s="164" t="s">
        <v>146</v>
      </c>
      <c r="L116" s="113" t="s">
        <v>146</v>
      </c>
    </row>
    <row r="117" spans="1:23" ht="15.75" thickBot="1">
      <c r="A117" s="56"/>
      <c r="B117" s="57">
        <f t="shared" ref="B117:H117" si="85">HEX2DEC(B116)</f>
        <v>221</v>
      </c>
      <c r="C117" s="57">
        <f t="shared" si="85"/>
        <v>165</v>
      </c>
      <c r="D117" s="57">
        <f t="shared" si="85"/>
        <v>170</v>
      </c>
      <c r="E117" s="57">
        <f t="shared" si="85"/>
        <v>0</v>
      </c>
      <c r="F117" s="57">
        <f t="shared" si="85"/>
        <v>255</v>
      </c>
      <c r="G117" s="57">
        <f t="shared" si="85"/>
        <v>86</v>
      </c>
      <c r="H117" s="57">
        <f t="shared" si="85"/>
        <v>119</v>
      </c>
      <c r="I117" s="57" t="s">
        <v>146</v>
      </c>
      <c r="J117" s="63" t="s">
        <v>146</v>
      </c>
      <c r="L117" t="s">
        <v>1864</v>
      </c>
    </row>
    <row r="118" spans="1:23" ht="15.75" thickBo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W118" s="1"/>
    </row>
    <row r="119" spans="1:23" s="67" customFormat="1">
      <c r="A119" s="126" t="s">
        <v>1345</v>
      </c>
      <c r="B119" s="127"/>
      <c r="C119" s="127"/>
      <c r="D119" s="127"/>
      <c r="E119" s="127"/>
      <c r="F119" s="127"/>
      <c r="G119" s="127"/>
      <c r="H119" s="127"/>
      <c r="I119" s="127"/>
      <c r="J119" s="127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9"/>
      <c r="W119" s="68"/>
    </row>
    <row r="120" spans="1:23" s="67" customFormat="1">
      <c r="A120" s="73" t="s">
        <v>801</v>
      </c>
      <c r="B120" s="74" t="s">
        <v>196</v>
      </c>
      <c r="C120" s="54"/>
      <c r="D120" s="54"/>
      <c r="E120" s="53"/>
      <c r="F120" s="53"/>
      <c r="G120" s="53"/>
      <c r="H120" s="53"/>
      <c r="I120" s="53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5"/>
      <c r="W120" s="68"/>
    </row>
    <row r="121" spans="1:23">
      <c r="A121" s="69" t="s">
        <v>146</v>
      </c>
      <c r="B121" s="70">
        <v>0</v>
      </c>
      <c r="C121" s="71">
        <v>10</v>
      </c>
      <c r="D121" s="71">
        <v>0</v>
      </c>
      <c r="E121" s="71">
        <v>0</v>
      </c>
      <c r="F121" s="71">
        <v>0</v>
      </c>
      <c r="G121" s="71">
        <v>10</v>
      </c>
      <c r="H121" s="71">
        <v>0</v>
      </c>
      <c r="I121" s="71">
        <v>0</v>
      </c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2"/>
      <c r="W121" s="1"/>
    </row>
    <row r="122" spans="1:23" s="67" customFormat="1">
      <c r="A122" s="69"/>
      <c r="B122" s="70">
        <f>HEX2DEC(B121)</f>
        <v>0</v>
      </c>
      <c r="C122" s="70">
        <f t="shared" ref="C122:I122" si="86">HEX2DEC(C121)</f>
        <v>16</v>
      </c>
      <c r="D122" s="70">
        <f t="shared" si="86"/>
        <v>0</v>
      </c>
      <c r="E122" s="70">
        <f t="shared" si="86"/>
        <v>0</v>
      </c>
      <c r="F122" s="70">
        <f t="shared" si="86"/>
        <v>0</v>
      </c>
      <c r="G122" s="70">
        <f t="shared" si="86"/>
        <v>16</v>
      </c>
      <c r="H122" s="70">
        <f t="shared" si="86"/>
        <v>0</v>
      </c>
      <c r="I122" s="70">
        <f t="shared" si="86"/>
        <v>0</v>
      </c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2"/>
      <c r="W122" s="68"/>
    </row>
    <row r="123" spans="1:23" s="67" customFormat="1">
      <c r="A123" s="73" t="s">
        <v>802</v>
      </c>
      <c r="B123" s="74" t="s">
        <v>195</v>
      </c>
      <c r="C123" s="54"/>
      <c r="D123" s="54"/>
      <c r="E123" s="53"/>
      <c r="F123" s="53"/>
      <c r="G123" s="53"/>
      <c r="H123" s="53"/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5"/>
      <c r="W123" s="68"/>
    </row>
    <row r="124" spans="1:23">
      <c r="A124" s="69" t="s">
        <v>146</v>
      </c>
      <c r="B124" s="70">
        <v>16</v>
      </c>
      <c r="C124" s="71">
        <v>0</v>
      </c>
      <c r="D124" s="71">
        <v>0</v>
      </c>
      <c r="E124" s="71">
        <v>0</v>
      </c>
      <c r="F124" s="71">
        <v>2</v>
      </c>
      <c r="G124" s="71">
        <v>0</v>
      </c>
      <c r="H124" s="71">
        <v>0</v>
      </c>
      <c r="I124" s="71">
        <v>0</v>
      </c>
      <c r="J124" s="71" t="s">
        <v>810</v>
      </c>
      <c r="K124" s="71">
        <v>3</v>
      </c>
      <c r="L124" s="71">
        <v>0</v>
      </c>
      <c r="M124" s="71">
        <v>0</v>
      </c>
      <c r="N124" s="71">
        <v>2</v>
      </c>
      <c r="O124" s="71">
        <v>0</v>
      </c>
      <c r="P124" s="71">
        <v>0</v>
      </c>
      <c r="Q124" s="71">
        <v>0</v>
      </c>
      <c r="R124" s="71">
        <v>14</v>
      </c>
      <c r="S124" s="71">
        <v>0</v>
      </c>
      <c r="T124" s="71">
        <v>0</v>
      </c>
      <c r="U124" s="72">
        <v>0</v>
      </c>
      <c r="W124" s="1"/>
    </row>
    <row r="125" spans="1:23" s="67" customFormat="1">
      <c r="A125" s="69"/>
      <c r="B125" s="70">
        <f>HEX2DEC(B124)</f>
        <v>22</v>
      </c>
      <c r="C125" s="70">
        <f t="shared" ref="C125:J125" si="87">HEX2DEC(C124)</f>
        <v>0</v>
      </c>
      <c r="D125" s="70">
        <f t="shared" si="87"/>
        <v>0</v>
      </c>
      <c r="E125" s="70">
        <f t="shared" si="87"/>
        <v>0</v>
      </c>
      <c r="F125" s="70">
        <f t="shared" si="87"/>
        <v>2</v>
      </c>
      <c r="G125" s="70">
        <f t="shared" si="87"/>
        <v>0</v>
      </c>
      <c r="H125" s="70">
        <f t="shared" si="87"/>
        <v>0</v>
      </c>
      <c r="I125" s="70">
        <f t="shared" si="87"/>
        <v>0</v>
      </c>
      <c r="J125" s="70">
        <f t="shared" si="87"/>
        <v>232</v>
      </c>
      <c r="K125" s="70">
        <f t="shared" ref="K125:U125" si="88">HEX2DEC(K124)</f>
        <v>3</v>
      </c>
      <c r="L125" s="70">
        <f t="shared" si="88"/>
        <v>0</v>
      </c>
      <c r="M125" s="70">
        <f t="shared" si="88"/>
        <v>0</v>
      </c>
      <c r="N125" s="70">
        <f t="shared" si="88"/>
        <v>2</v>
      </c>
      <c r="O125" s="70">
        <f t="shared" si="88"/>
        <v>0</v>
      </c>
      <c r="P125" s="70">
        <f t="shared" si="88"/>
        <v>0</v>
      </c>
      <c r="Q125" s="70">
        <f t="shared" si="88"/>
        <v>0</v>
      </c>
      <c r="R125" s="70">
        <f t="shared" si="88"/>
        <v>20</v>
      </c>
      <c r="S125" s="70">
        <f t="shared" si="88"/>
        <v>0</v>
      </c>
      <c r="T125" s="70">
        <f t="shared" si="88"/>
        <v>0</v>
      </c>
      <c r="U125" s="75">
        <f t="shared" si="88"/>
        <v>0</v>
      </c>
      <c r="W125" s="68"/>
    </row>
    <row r="126" spans="1:23" s="67" customFormat="1">
      <c r="A126" s="73" t="s">
        <v>814</v>
      </c>
      <c r="B126" s="74" t="s">
        <v>194</v>
      </c>
      <c r="C126" s="54"/>
      <c r="D126" s="54"/>
      <c r="E126" s="53"/>
      <c r="F126" s="53"/>
      <c r="G126" s="53"/>
      <c r="H126" s="53"/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5"/>
      <c r="W126" s="68"/>
    </row>
    <row r="127" spans="1:23">
      <c r="A127" s="69" t="s">
        <v>146</v>
      </c>
      <c r="B127" s="70">
        <v>4</v>
      </c>
      <c r="C127" s="71">
        <v>0</v>
      </c>
      <c r="D127" s="71">
        <v>0</v>
      </c>
      <c r="E127" s="71">
        <v>0</v>
      </c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2"/>
      <c r="W127" s="1"/>
    </row>
    <row r="128" spans="1:23" s="67" customFormat="1">
      <c r="A128" s="69"/>
      <c r="B128" s="70">
        <f>HEX2DEC(B127)</f>
        <v>4</v>
      </c>
      <c r="C128" s="70">
        <f t="shared" ref="C128" si="89">HEX2DEC(C127)</f>
        <v>0</v>
      </c>
      <c r="D128" s="70">
        <f t="shared" ref="D128" si="90">HEX2DEC(D127)</f>
        <v>0</v>
      </c>
      <c r="E128" s="70">
        <f t="shared" ref="E128" si="91">HEX2DEC(E127)</f>
        <v>0</v>
      </c>
      <c r="F128" s="70"/>
      <c r="G128" s="70"/>
      <c r="H128" s="70"/>
      <c r="I128" s="70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2"/>
      <c r="W128" s="68"/>
    </row>
    <row r="129" spans="1:23" s="67" customFormat="1">
      <c r="A129" s="73" t="s">
        <v>813</v>
      </c>
      <c r="B129" s="74" t="s">
        <v>193</v>
      </c>
      <c r="C129" s="54"/>
      <c r="D129" s="54"/>
      <c r="E129" s="53"/>
      <c r="F129" s="53"/>
      <c r="G129" s="53"/>
      <c r="H129" s="53"/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5"/>
      <c r="W129" s="68"/>
    </row>
    <row r="130" spans="1:23">
      <c r="A130" s="69" t="s">
        <v>146</v>
      </c>
      <c r="B130" s="70" t="s">
        <v>811</v>
      </c>
      <c r="C130" s="71">
        <v>0</v>
      </c>
      <c r="D130" s="71">
        <v>0</v>
      </c>
      <c r="E130" s="71">
        <v>0</v>
      </c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2"/>
      <c r="W130" s="1"/>
    </row>
    <row r="131" spans="1:23" s="67" customFormat="1">
      <c r="A131" s="69"/>
      <c r="B131" s="70">
        <f>HEX2DEC(B130)</f>
        <v>13</v>
      </c>
      <c r="C131" s="70">
        <f t="shared" ref="C131" si="92">HEX2DEC(C130)</f>
        <v>0</v>
      </c>
      <c r="D131" s="70">
        <f t="shared" ref="D131" si="93">HEX2DEC(D130)</f>
        <v>0</v>
      </c>
      <c r="E131" s="70">
        <f t="shared" ref="E131" si="94">HEX2DEC(E130)</f>
        <v>0</v>
      </c>
      <c r="F131" s="70"/>
      <c r="G131" s="70"/>
      <c r="H131" s="70"/>
      <c r="I131" s="70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2"/>
      <c r="W131" s="68"/>
    </row>
    <row r="132" spans="1:23" s="67" customFormat="1">
      <c r="A132" s="73" t="s">
        <v>803</v>
      </c>
      <c r="B132" s="74" t="s">
        <v>192</v>
      </c>
      <c r="C132" s="54"/>
      <c r="D132" s="54"/>
      <c r="E132" s="53"/>
      <c r="F132" s="53"/>
      <c r="G132" s="53"/>
      <c r="H132" s="53"/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5"/>
      <c r="W132" s="68"/>
    </row>
    <row r="133" spans="1:23">
      <c r="A133" s="69" t="s">
        <v>146</v>
      </c>
      <c r="B133" s="70" t="s">
        <v>812</v>
      </c>
      <c r="C133" s="71">
        <v>0</v>
      </c>
      <c r="D133" s="71">
        <v>0</v>
      </c>
      <c r="E133" s="71">
        <v>0</v>
      </c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2"/>
      <c r="W133" s="1"/>
    </row>
    <row r="134" spans="1:23" s="67" customFormat="1">
      <c r="A134" s="69"/>
      <c r="B134" s="70">
        <f>HEX2DEC(B133)</f>
        <v>12</v>
      </c>
      <c r="C134" s="70">
        <f t="shared" ref="C134" si="95">HEX2DEC(C133)</f>
        <v>0</v>
      </c>
      <c r="D134" s="70">
        <f t="shared" ref="D134" si="96">HEX2DEC(D133)</f>
        <v>0</v>
      </c>
      <c r="E134" s="70">
        <f t="shared" ref="E134" si="97">HEX2DEC(E133)</f>
        <v>0</v>
      </c>
      <c r="F134" s="70"/>
      <c r="G134" s="70"/>
      <c r="H134" s="70"/>
      <c r="I134" s="70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2"/>
      <c r="W134" s="68"/>
    </row>
    <row r="135" spans="1:23" s="67" customFormat="1">
      <c r="A135" s="73" t="s">
        <v>804</v>
      </c>
      <c r="B135" s="74" t="s">
        <v>191</v>
      </c>
      <c r="C135" s="54"/>
      <c r="D135" s="54"/>
      <c r="E135" s="53"/>
      <c r="F135" s="53"/>
      <c r="G135" s="53"/>
      <c r="H135" s="53"/>
      <c r="I135" s="53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5"/>
      <c r="W135" s="68"/>
    </row>
    <row r="136" spans="1:23">
      <c r="A136" s="69" t="s">
        <v>146</v>
      </c>
      <c r="B136" s="70">
        <v>80</v>
      </c>
      <c r="C136" s="71">
        <v>25</v>
      </c>
      <c r="D136" s="71">
        <v>0</v>
      </c>
      <c r="E136" s="71">
        <v>0</v>
      </c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2"/>
      <c r="W136" s="1"/>
    </row>
    <row r="137" spans="1:23" s="67" customFormat="1">
      <c r="A137" s="69"/>
      <c r="B137" s="70">
        <f>HEX2DEC(B136)</f>
        <v>128</v>
      </c>
      <c r="C137" s="70">
        <f t="shared" ref="C137" si="98">HEX2DEC(C136)</f>
        <v>37</v>
      </c>
      <c r="D137" s="70">
        <f t="shared" ref="D137" si="99">HEX2DEC(D136)</f>
        <v>0</v>
      </c>
      <c r="E137" s="70">
        <f t="shared" ref="E137" si="100">HEX2DEC(E136)</f>
        <v>0</v>
      </c>
      <c r="F137" s="70"/>
      <c r="G137" s="70"/>
      <c r="H137" s="70"/>
      <c r="I137" s="70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2"/>
      <c r="W137" s="68"/>
    </row>
    <row r="138" spans="1:23">
      <c r="A138" s="73" t="s">
        <v>805</v>
      </c>
      <c r="B138" s="74"/>
      <c r="C138" s="54"/>
      <c r="D138" s="54"/>
      <c r="E138" s="53"/>
      <c r="F138" s="53"/>
      <c r="G138" s="53"/>
      <c r="H138" s="53"/>
      <c r="I138" s="53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5"/>
      <c r="W138" s="1"/>
    </row>
    <row r="139" spans="1:23" s="67" customFormat="1">
      <c r="A139" s="69"/>
      <c r="B139" s="70"/>
      <c r="C139" s="70"/>
      <c r="D139" s="70"/>
      <c r="E139" s="70"/>
      <c r="F139" s="70"/>
      <c r="G139" s="70"/>
      <c r="H139" s="70"/>
      <c r="I139" s="70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2"/>
      <c r="W139" s="68"/>
    </row>
    <row r="140" spans="1:23">
      <c r="A140" s="73" t="s">
        <v>806</v>
      </c>
      <c r="B140" s="7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5"/>
      <c r="W140" s="1"/>
    </row>
    <row r="141" spans="1:23" s="67" customFormat="1">
      <c r="A141" s="69"/>
      <c r="B141" s="70"/>
      <c r="C141" s="70"/>
      <c r="D141" s="70"/>
      <c r="E141" s="70"/>
      <c r="F141" s="70"/>
      <c r="G141" s="70"/>
      <c r="H141" s="70"/>
      <c r="I141" s="70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2"/>
      <c r="W141" s="68"/>
    </row>
    <row r="142" spans="1:23" s="67" customFormat="1">
      <c r="A142" s="73" t="s">
        <v>807</v>
      </c>
      <c r="B142" s="74" t="s">
        <v>190</v>
      </c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5"/>
      <c r="W142" s="68"/>
    </row>
    <row r="143" spans="1:23">
      <c r="A143" s="69" t="s">
        <v>146</v>
      </c>
      <c r="B143" s="70">
        <v>0</v>
      </c>
      <c r="C143" s="71">
        <v>0</v>
      </c>
      <c r="D143" s="71">
        <v>8</v>
      </c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2"/>
      <c r="W143" s="1"/>
    </row>
    <row r="144" spans="1:23" s="67" customFormat="1">
      <c r="A144" s="69"/>
      <c r="B144" s="70">
        <f>HEX2DEC(B143)</f>
        <v>0</v>
      </c>
      <c r="C144" s="70">
        <f t="shared" ref="C144" si="101">HEX2DEC(C143)</f>
        <v>0</v>
      </c>
      <c r="D144" s="70">
        <f t="shared" ref="D144" si="102">HEX2DEC(D143)</f>
        <v>8</v>
      </c>
      <c r="E144" s="70"/>
      <c r="F144" s="70"/>
      <c r="G144" s="70"/>
      <c r="H144" s="70"/>
      <c r="I144" s="70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2"/>
      <c r="W144" s="68"/>
    </row>
    <row r="145" spans="1:23" s="67" customFormat="1">
      <c r="A145" s="73" t="s">
        <v>808</v>
      </c>
      <c r="B145" s="74" t="s">
        <v>189</v>
      </c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5"/>
      <c r="W145" s="68"/>
    </row>
    <row r="146" spans="1:23">
      <c r="A146" s="69" t="s">
        <v>146</v>
      </c>
      <c r="B146" s="70">
        <v>0</v>
      </c>
      <c r="C146" s="71">
        <v>10</v>
      </c>
      <c r="D146" s="71">
        <v>0</v>
      </c>
      <c r="E146" s="71">
        <v>0</v>
      </c>
      <c r="F146" s="71">
        <v>11</v>
      </c>
      <c r="G146" s="71">
        <v>13</v>
      </c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2"/>
      <c r="W146" s="1"/>
    </row>
    <row r="147" spans="1:23" s="67" customFormat="1">
      <c r="A147" s="69"/>
      <c r="B147" s="70">
        <f>HEX2DEC(B146)</f>
        <v>0</v>
      </c>
      <c r="C147" s="70">
        <f t="shared" ref="C147" si="103">HEX2DEC(C146)</f>
        <v>16</v>
      </c>
      <c r="D147" s="70">
        <f t="shared" ref="D147" si="104">HEX2DEC(D146)</f>
        <v>0</v>
      </c>
      <c r="E147" s="70">
        <f t="shared" ref="E147" si="105">HEX2DEC(E146)</f>
        <v>0</v>
      </c>
      <c r="F147" s="70">
        <f t="shared" ref="F147" si="106">HEX2DEC(F146)</f>
        <v>17</v>
      </c>
      <c r="G147" s="70">
        <f t="shared" ref="G147" si="107">HEX2DEC(G146)</f>
        <v>19</v>
      </c>
      <c r="H147" s="70"/>
      <c r="I147" s="70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2"/>
      <c r="W147" s="68"/>
    </row>
    <row r="148" spans="1:23" s="67" customFormat="1">
      <c r="A148" s="73" t="s">
        <v>809</v>
      </c>
      <c r="B148" s="74" t="s">
        <v>362</v>
      </c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5"/>
      <c r="W148" s="68"/>
    </row>
    <row r="149" spans="1:23">
      <c r="A149" s="69" t="s">
        <v>146</v>
      </c>
      <c r="B149" s="70">
        <v>0</v>
      </c>
      <c r="C149" s="71">
        <v>0</v>
      </c>
      <c r="D149" s="71">
        <v>0</v>
      </c>
      <c r="E149" s="71">
        <v>0</v>
      </c>
      <c r="F149" s="71">
        <v>40</v>
      </c>
      <c r="G149" s="71">
        <v>0</v>
      </c>
      <c r="H149" s="71">
        <v>0</v>
      </c>
      <c r="I149" s="71">
        <v>0</v>
      </c>
      <c r="J149" s="71">
        <v>0</v>
      </c>
      <c r="K149" s="71">
        <v>80</v>
      </c>
      <c r="L149" s="71">
        <v>0</v>
      </c>
      <c r="M149" s="71">
        <v>0</v>
      </c>
      <c r="N149" s="71">
        <v>0</v>
      </c>
      <c r="O149" s="71">
        <v>20</v>
      </c>
      <c r="P149" s="71">
        <v>0</v>
      </c>
      <c r="Q149" s="71">
        <v>0</v>
      </c>
      <c r="R149" s="71"/>
      <c r="S149" s="71"/>
      <c r="T149" s="71"/>
      <c r="U149" s="72"/>
    </row>
    <row r="150" spans="1:23" ht="15.75" thickBot="1">
      <c r="A150" s="76"/>
      <c r="B150" s="77">
        <f>HEX2DEC(B149)</f>
        <v>0</v>
      </c>
      <c r="C150" s="77">
        <f t="shared" ref="C150" si="108">HEX2DEC(C149)</f>
        <v>0</v>
      </c>
      <c r="D150" s="77">
        <f t="shared" ref="D150" si="109">HEX2DEC(D149)</f>
        <v>0</v>
      </c>
      <c r="E150" s="77">
        <f t="shared" ref="E150" si="110">HEX2DEC(E149)</f>
        <v>0</v>
      </c>
      <c r="F150" s="77">
        <f t="shared" ref="F150" si="111">HEX2DEC(F149)</f>
        <v>64</v>
      </c>
      <c r="G150" s="77">
        <f t="shared" ref="G150" si="112">HEX2DEC(G149)</f>
        <v>0</v>
      </c>
      <c r="H150" s="77">
        <f t="shared" ref="H150" si="113">HEX2DEC(H149)</f>
        <v>0</v>
      </c>
      <c r="I150" s="77">
        <f t="shared" ref="I150" si="114">HEX2DEC(I149)</f>
        <v>0</v>
      </c>
      <c r="J150" s="77">
        <f t="shared" ref="J150" si="115">HEX2DEC(J149)</f>
        <v>0</v>
      </c>
      <c r="K150" s="77">
        <f t="shared" ref="K150" si="116">HEX2DEC(K149)</f>
        <v>128</v>
      </c>
      <c r="L150" s="77">
        <f t="shared" ref="L150" si="117">HEX2DEC(L149)</f>
        <v>0</v>
      </c>
      <c r="M150" s="77">
        <f t="shared" ref="M150" si="118">HEX2DEC(M149)</f>
        <v>0</v>
      </c>
      <c r="N150" s="77">
        <f t="shared" ref="N150" si="119">HEX2DEC(N149)</f>
        <v>0</v>
      </c>
      <c r="O150" s="77">
        <f t="shared" ref="O150" si="120">HEX2DEC(O149)</f>
        <v>32</v>
      </c>
      <c r="P150" s="77">
        <f t="shared" ref="P150" si="121">HEX2DEC(P149)</f>
        <v>0</v>
      </c>
      <c r="Q150" s="77">
        <f t="shared" ref="Q150" si="122">HEX2DEC(Q149)</f>
        <v>0</v>
      </c>
      <c r="R150" s="78"/>
      <c r="S150" s="78"/>
      <c r="T150" s="78"/>
      <c r="U150" s="79"/>
    </row>
    <row r="153" spans="1:23">
      <c r="A153" s="47"/>
      <c r="B153" s="47" t="s">
        <v>1825</v>
      </c>
      <c r="C153" s="47"/>
      <c r="D153" s="47"/>
      <c r="E153" s="47"/>
      <c r="F153" s="47"/>
      <c r="G153" s="47"/>
      <c r="H153" s="47"/>
      <c r="I153" s="47"/>
      <c r="J153" s="47"/>
    </row>
    <row r="154" spans="1:23">
      <c r="A154" s="47" t="s">
        <v>1827</v>
      </c>
      <c r="B154" s="47" t="s">
        <v>150</v>
      </c>
      <c r="C154" s="47" t="s">
        <v>149</v>
      </c>
      <c r="D154" s="47" t="s">
        <v>797</v>
      </c>
      <c r="E154" s="47">
        <v>0</v>
      </c>
      <c r="F154" s="47" t="s">
        <v>148</v>
      </c>
      <c r="G154" s="47" t="s">
        <v>1826</v>
      </c>
      <c r="H154" s="47">
        <v>77</v>
      </c>
      <c r="I154" s="47"/>
      <c r="J154" s="47"/>
    </row>
    <row r="155" spans="1:23">
      <c r="A155" s="47"/>
      <c r="B155" s="53">
        <f t="shared" ref="B155:H155" si="123">HEX2DEC(B154)</f>
        <v>221</v>
      </c>
      <c r="C155" s="53">
        <f t="shared" si="123"/>
        <v>165</v>
      </c>
      <c r="D155" s="53">
        <f t="shared" si="123"/>
        <v>225</v>
      </c>
      <c r="E155" s="53">
        <f t="shared" si="123"/>
        <v>0</v>
      </c>
      <c r="F155" s="53">
        <f t="shared" si="123"/>
        <v>255</v>
      </c>
      <c r="G155" s="139">
        <f t="shared" si="123"/>
        <v>31</v>
      </c>
      <c r="H155" s="53">
        <f t="shared" si="123"/>
        <v>119</v>
      </c>
      <c r="I155" s="139" t="s">
        <v>146</v>
      </c>
      <c r="J155" s="62" t="s">
        <v>146</v>
      </c>
    </row>
    <row r="171" spans="4:4">
      <c r="D171" t="s">
        <v>1960</v>
      </c>
    </row>
    <row r="172" spans="4:4">
      <c r="D172">
        <v>3711</v>
      </c>
    </row>
    <row r="173" spans="4:4">
      <c r="D173">
        <v>3733</v>
      </c>
    </row>
    <row r="174" spans="4:4">
      <c r="D174">
        <v>3796</v>
      </c>
    </row>
    <row r="175" spans="4:4">
      <c r="D175">
        <v>3793</v>
      </c>
    </row>
    <row r="176" spans="4:4">
      <c r="D176">
        <v>3692</v>
      </c>
    </row>
    <row r="177" spans="4:5">
      <c r="D177">
        <v>3610</v>
      </c>
    </row>
    <row r="178" spans="4:5">
      <c r="D178">
        <v>3762</v>
      </c>
    </row>
    <row r="179" spans="4:5">
      <c r="D179">
        <v>3722</v>
      </c>
    </row>
    <row r="180" spans="4:5">
      <c r="D180">
        <f>SUM(D172:D179)</f>
        <v>29819</v>
      </c>
      <c r="E180">
        <f>D180/8</f>
        <v>3727.375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2:P2821"/>
  <sheetViews>
    <sheetView topLeftCell="A388" workbookViewId="0">
      <selection activeCell="C23" sqref="C23"/>
    </sheetView>
  </sheetViews>
  <sheetFormatPr defaultRowHeight="12.75"/>
  <cols>
    <col min="1" max="1" width="7" style="1" customWidth="1"/>
    <col min="2" max="2" width="45.7109375" style="1" customWidth="1"/>
    <col min="3" max="3" width="15.7109375" style="1" customWidth="1"/>
    <col min="4" max="4" width="47.42578125" style="1" customWidth="1"/>
    <col min="5" max="5" width="21.85546875" style="1" customWidth="1"/>
    <col min="6" max="6" width="17.7109375" style="1" customWidth="1"/>
    <col min="7" max="7" width="57.28515625" style="1" customWidth="1"/>
    <col min="8" max="8" width="36" style="1" customWidth="1"/>
    <col min="9" max="16384" width="9.140625" style="1"/>
  </cols>
  <sheetData>
    <row r="2" spans="2:5" s="46" customFormat="1"/>
    <row r="4" spans="2:5">
      <c r="B4" s="30" t="s">
        <v>1222</v>
      </c>
    </row>
    <row r="5" spans="2:5" ht="15">
      <c r="B5" s="99" t="s">
        <v>478</v>
      </c>
      <c r="C5" s="101" t="s">
        <v>540</v>
      </c>
      <c r="D5" s="104" t="s">
        <v>449</v>
      </c>
      <c r="E5" s="101" t="s">
        <v>441</v>
      </c>
    </row>
    <row r="6" spans="2:5">
      <c r="B6" s="100" t="s">
        <v>853</v>
      </c>
      <c r="C6" s="100" t="s">
        <v>854</v>
      </c>
      <c r="D6" s="103" t="s">
        <v>855</v>
      </c>
      <c r="E6" s="103" t="s">
        <v>856</v>
      </c>
    </row>
    <row r="7" spans="2:5" s="270" customFormat="1"/>
    <row r="8" spans="2:5">
      <c r="B8" s="102"/>
      <c r="C8" s="102"/>
      <c r="D8" s="102"/>
      <c r="E8" s="102"/>
    </row>
    <row r="9" spans="2:5">
      <c r="B9" s="30" t="s">
        <v>1219</v>
      </c>
    </row>
    <row r="10" spans="2:5" ht="15">
      <c r="B10" s="99" t="s">
        <v>478</v>
      </c>
      <c r="C10" s="101" t="s">
        <v>540</v>
      </c>
      <c r="D10" s="104" t="s">
        <v>858</v>
      </c>
      <c r="E10" s="101" t="s">
        <v>441</v>
      </c>
    </row>
    <row r="11" spans="2:5">
      <c r="B11" s="100" t="s">
        <v>857</v>
      </c>
      <c r="C11" s="100" t="s">
        <v>854</v>
      </c>
      <c r="D11" s="103" t="s">
        <v>855</v>
      </c>
      <c r="E11" s="103" t="s">
        <v>856</v>
      </c>
    </row>
    <row r="12" spans="2:5" s="46" customFormat="1">
      <c r="B12" s="110"/>
      <c r="C12" s="110"/>
      <c r="D12" s="111"/>
      <c r="E12" s="111"/>
    </row>
    <row r="13" spans="2:5">
      <c r="B13" s="102"/>
      <c r="C13" s="102"/>
      <c r="D13" s="102"/>
      <c r="E13" s="102"/>
    </row>
    <row r="14" spans="2:5">
      <c r="B14" s="30" t="s">
        <v>1220</v>
      </c>
    </row>
    <row r="15" spans="2:5" ht="15">
      <c r="B15" s="99" t="s">
        <v>478</v>
      </c>
      <c r="C15" t="s">
        <v>540</v>
      </c>
      <c r="D15" s="104" t="s">
        <v>449</v>
      </c>
      <c r="E15" t="s">
        <v>441</v>
      </c>
    </row>
    <row r="16" spans="2:5">
      <c r="B16" s="100" t="s">
        <v>859</v>
      </c>
      <c r="C16" s="100" t="s">
        <v>854</v>
      </c>
      <c r="D16" s="103" t="s">
        <v>855</v>
      </c>
      <c r="E16" s="103" t="s">
        <v>856</v>
      </c>
    </row>
    <row r="17" spans="2:7" s="46" customFormat="1" ht="15">
      <c r="B17" s="81"/>
      <c r="C17" s="81"/>
      <c r="D17" s="81"/>
      <c r="E17" s="81"/>
    </row>
    <row r="19" spans="2:7">
      <c r="B19" s="30" t="s">
        <v>1221</v>
      </c>
    </row>
    <row r="20" spans="2:7" ht="15">
      <c r="B20" s="99" t="s">
        <v>478</v>
      </c>
      <c r="C20" s="101" t="s">
        <v>540</v>
      </c>
      <c r="D20" s="104" t="s">
        <v>449</v>
      </c>
      <c r="E20" s="101" t="s">
        <v>441</v>
      </c>
    </row>
    <row r="21" spans="2:7">
      <c r="B21" s="100" t="s">
        <v>472</v>
      </c>
      <c r="C21" s="100" t="s">
        <v>534</v>
      </c>
      <c r="D21" s="103" t="s">
        <v>442</v>
      </c>
      <c r="E21" s="103" t="s">
        <v>441</v>
      </c>
    </row>
    <row r="22" spans="2:7">
      <c r="B22" s="100"/>
      <c r="C22" s="100"/>
      <c r="D22" s="103"/>
      <c r="E22" s="103"/>
    </row>
    <row r="24" spans="2:7">
      <c r="E24" s="1" t="s">
        <v>436</v>
      </c>
    </row>
    <row r="25" spans="2:7">
      <c r="F25" s="1" t="s">
        <v>501</v>
      </c>
    </row>
    <row r="27" spans="2:7">
      <c r="B27" s="1" t="s">
        <v>1218</v>
      </c>
    </row>
    <row r="28" spans="2:7">
      <c r="B28" s="1" t="s">
        <v>1346</v>
      </c>
    </row>
    <row r="32" spans="2:7" customFormat="1" ht="15">
      <c r="C32" s="153"/>
      <c r="G32" s="47"/>
    </row>
    <row r="33" spans="1:13" customFormat="1" ht="15">
      <c r="A33" s="132">
        <v>43186.683945416669</v>
      </c>
      <c r="B33">
        <v>1.33007E-2</v>
      </c>
      <c r="C33" s="153" t="s">
        <v>326</v>
      </c>
      <c r="D33" t="s">
        <v>325</v>
      </c>
      <c r="E33" t="s">
        <v>1354</v>
      </c>
      <c r="F33" t="s">
        <v>1355</v>
      </c>
      <c r="G33" s="47"/>
    </row>
    <row r="34" spans="1:13" customFormat="1" ht="15">
      <c r="A34" s="132">
        <v>43186.683945625002</v>
      </c>
      <c r="B34">
        <v>1.7362099999999998E-2</v>
      </c>
      <c r="C34" s="153" t="s">
        <v>330</v>
      </c>
      <c r="D34" t="s">
        <v>329</v>
      </c>
      <c r="E34" t="s">
        <v>1356</v>
      </c>
      <c r="F34" t="s">
        <v>1357</v>
      </c>
      <c r="G34" s="47"/>
    </row>
    <row r="35" spans="1:13" customFormat="1" ht="15">
      <c r="A35" s="132">
        <v>43186.683945798613</v>
      </c>
      <c r="B35">
        <v>1.5158100000000001E-2</v>
      </c>
      <c r="C35" s="153" t="s">
        <v>326</v>
      </c>
      <c r="D35" t="s">
        <v>325</v>
      </c>
      <c r="E35" t="s">
        <v>1358</v>
      </c>
      <c r="F35" t="s">
        <v>1359</v>
      </c>
      <c r="G35" s="47"/>
    </row>
    <row r="36" spans="1:13" customFormat="1" ht="15">
      <c r="A36" s="132">
        <v>43186.683946516205</v>
      </c>
      <c r="B36">
        <v>6.1875800000000002E-2</v>
      </c>
      <c r="C36" s="153" t="s">
        <v>330</v>
      </c>
      <c r="D36" t="s">
        <v>329</v>
      </c>
      <c r="E36" t="s">
        <v>1360</v>
      </c>
      <c r="F36" t="s">
        <v>1361</v>
      </c>
      <c r="G36" s="47"/>
    </row>
    <row r="37" spans="1:13" customFormat="1" ht="15">
      <c r="A37" s="132">
        <v>43186.683946689816</v>
      </c>
      <c r="B37">
        <v>1.5252399999999999E-2</v>
      </c>
      <c r="C37" s="153" t="s">
        <v>326</v>
      </c>
      <c r="D37" t="s">
        <v>325</v>
      </c>
      <c r="E37" s="133" t="s">
        <v>1362</v>
      </c>
      <c r="F37" t="s">
        <v>1363</v>
      </c>
      <c r="G37" s="47"/>
    </row>
    <row r="38" spans="1:13" customFormat="1" ht="15">
      <c r="A38" s="132">
        <v>43186.683946898149</v>
      </c>
      <c r="B38">
        <v>1.7447899999999999E-2</v>
      </c>
      <c r="C38" s="153" t="s">
        <v>330</v>
      </c>
      <c r="D38" t="s">
        <v>329</v>
      </c>
      <c r="E38" t="s">
        <v>1364</v>
      </c>
      <c r="F38" t="s">
        <v>1365</v>
      </c>
      <c r="G38" s="47"/>
      <c r="H38" t="str">
        <f>DEC2HEX(G38)</f>
        <v>0</v>
      </c>
    </row>
    <row r="39" spans="1:13" customFormat="1" ht="15">
      <c r="A39" s="132">
        <v>43186.683947048608</v>
      </c>
      <c r="B39">
        <v>1.2951799999999999E-2</v>
      </c>
      <c r="C39" s="153" t="s">
        <v>326</v>
      </c>
      <c r="D39" t="s">
        <v>325</v>
      </c>
      <c r="E39" t="s">
        <v>1366</v>
      </c>
      <c r="F39" t="s">
        <v>380</v>
      </c>
      <c r="G39" s="47"/>
      <c r="K39" t="s">
        <v>1409</v>
      </c>
    </row>
    <row r="40" spans="1:13" customFormat="1" ht="15">
      <c r="A40" s="132">
        <v>43186.683947245372</v>
      </c>
      <c r="B40">
        <v>1.7423600000000001E-2</v>
      </c>
      <c r="C40" s="153" t="s">
        <v>330</v>
      </c>
      <c r="D40" t="s">
        <v>329</v>
      </c>
      <c r="E40" t="s">
        <v>1367</v>
      </c>
      <c r="F40" t="s">
        <v>378</v>
      </c>
      <c r="G40" s="47">
        <v>50</v>
      </c>
      <c r="H40" t="str">
        <f>DEC2HEX(G40)</f>
        <v>32</v>
      </c>
      <c r="I40" t="str">
        <f>HEX2BIN(H40)</f>
        <v>110010</v>
      </c>
      <c r="J40" t="s">
        <v>1797</v>
      </c>
      <c r="K40" s="141">
        <v>0</v>
      </c>
    </row>
    <row r="41" spans="1:13" customFormat="1" ht="15">
      <c r="A41" s="132">
        <v>43186.683947407408</v>
      </c>
      <c r="B41">
        <v>1.35205E-2</v>
      </c>
      <c r="C41" s="153" t="s">
        <v>326</v>
      </c>
      <c r="D41" t="s">
        <v>325</v>
      </c>
      <c r="E41" t="s">
        <v>1368</v>
      </c>
      <c r="F41" t="s">
        <v>1369</v>
      </c>
      <c r="G41" s="47">
        <v>54</v>
      </c>
      <c r="H41" t="str">
        <f t="shared" ref="H41:H44" si="0">DEC2HEX(G41)</f>
        <v>36</v>
      </c>
      <c r="I41" t="str">
        <f>HEX2BIN(H41)</f>
        <v>110110</v>
      </c>
      <c r="J41" t="s">
        <v>1404</v>
      </c>
      <c r="K41" s="141">
        <v>1</v>
      </c>
    </row>
    <row r="42" spans="1:13" customFormat="1" ht="15">
      <c r="A42" s="132">
        <v>43186.68394761574</v>
      </c>
      <c r="B42">
        <v>1.7456599999999999E-2</v>
      </c>
      <c r="C42" s="153" t="s">
        <v>330</v>
      </c>
      <c r="D42" t="s">
        <v>329</v>
      </c>
      <c r="E42" t="s">
        <v>1370</v>
      </c>
      <c r="F42" t="s">
        <v>1371</v>
      </c>
      <c r="G42" s="47">
        <v>58</v>
      </c>
      <c r="H42" t="str">
        <f t="shared" si="0"/>
        <v>3A</v>
      </c>
      <c r="I42" t="str">
        <f>HEX2BIN(H42)</f>
        <v>111010</v>
      </c>
      <c r="J42" t="s">
        <v>1405</v>
      </c>
      <c r="K42" s="141">
        <v>10</v>
      </c>
    </row>
    <row r="43" spans="1:13" customFormat="1" ht="15">
      <c r="C43" s="153"/>
      <c r="G43" s="47">
        <v>62</v>
      </c>
      <c r="H43" t="str">
        <f t="shared" si="0"/>
        <v>3E</v>
      </c>
      <c r="I43" t="str">
        <f>HEX2BIN(H43)</f>
        <v>111110</v>
      </c>
      <c r="J43" t="s">
        <v>1798</v>
      </c>
      <c r="K43" s="141">
        <v>11</v>
      </c>
    </row>
    <row r="44" spans="1:13" customFormat="1" ht="15">
      <c r="A44" s="132">
        <v>43186.683744895832</v>
      </c>
      <c r="B44">
        <v>8.8632999999999993E-3</v>
      </c>
      <c r="C44" s="153" t="s">
        <v>326</v>
      </c>
      <c r="D44" t="s">
        <v>325</v>
      </c>
      <c r="E44" t="s">
        <v>1372</v>
      </c>
      <c r="F44" t="s">
        <v>1373</v>
      </c>
      <c r="G44" s="80">
        <v>55</v>
      </c>
      <c r="H44" s="81" t="str">
        <f t="shared" si="0"/>
        <v>37</v>
      </c>
      <c r="I44" s="81" t="str">
        <f>HEX2BIN(H44)</f>
        <v>110111</v>
      </c>
      <c r="J44" s="81"/>
      <c r="K44" s="81" t="s">
        <v>1412</v>
      </c>
      <c r="L44" s="81"/>
      <c r="M44" s="81"/>
    </row>
    <row r="45" spans="1:13" customFormat="1" ht="15">
      <c r="A45" s="132">
        <v>43186.683745104165</v>
      </c>
      <c r="B45">
        <v>1.74495E-2</v>
      </c>
      <c r="C45" s="153" t="s">
        <v>330</v>
      </c>
      <c r="D45" t="s">
        <v>329</v>
      </c>
      <c r="E45" t="s">
        <v>1374</v>
      </c>
      <c r="F45" t="s">
        <v>1375</v>
      </c>
      <c r="G45" s="47"/>
      <c r="H45" t="s">
        <v>1800</v>
      </c>
      <c r="K45" t="s">
        <v>1409</v>
      </c>
    </row>
    <row r="46" spans="1:13" customFormat="1" ht="15">
      <c r="A46" s="132">
        <v>43186.683745231479</v>
      </c>
      <c r="B46">
        <v>1.14094E-2</v>
      </c>
      <c r="C46" s="153" t="s">
        <v>326</v>
      </c>
      <c r="D46" t="s">
        <v>325</v>
      </c>
      <c r="E46" t="s">
        <v>1376</v>
      </c>
      <c r="F46" t="s">
        <v>1377</v>
      </c>
      <c r="G46" s="47">
        <v>32</v>
      </c>
      <c r="H46" s="134" t="s">
        <v>1793</v>
      </c>
      <c r="I46">
        <f>HEX2DEC(H46)</f>
        <v>159</v>
      </c>
      <c r="J46" t="str">
        <f>DEC2BIN(I46)</f>
        <v>10011111</v>
      </c>
      <c r="K46" s="141">
        <v>11</v>
      </c>
    </row>
    <row r="47" spans="1:13" customFormat="1" ht="15">
      <c r="A47" s="132">
        <v>43186.683745439812</v>
      </c>
      <c r="B47">
        <v>1.74675E-2</v>
      </c>
      <c r="C47" s="153" t="s">
        <v>330</v>
      </c>
      <c r="D47" t="s">
        <v>329</v>
      </c>
      <c r="E47" t="s">
        <v>1378</v>
      </c>
      <c r="F47" t="s">
        <v>1379</v>
      </c>
      <c r="G47" s="47">
        <v>36</v>
      </c>
      <c r="H47" s="134" t="s">
        <v>1794</v>
      </c>
      <c r="I47">
        <f t="shared" ref="I47:I51" si="1">HEX2DEC(H47)</f>
        <v>155</v>
      </c>
      <c r="J47" t="str">
        <f t="shared" ref="J47:J52" si="2">DEC2BIN(I47)</f>
        <v>10011011</v>
      </c>
      <c r="K47" s="141">
        <v>10</v>
      </c>
    </row>
    <row r="48" spans="1:13" customFormat="1" ht="15">
      <c r="A48" s="132">
        <v>43186.683745543982</v>
      </c>
      <c r="B48">
        <v>9.3170000000000006E-3</v>
      </c>
      <c r="C48" s="153" t="s">
        <v>326</v>
      </c>
      <c r="D48" t="s">
        <v>325</v>
      </c>
      <c r="E48" t="s">
        <v>1380</v>
      </c>
      <c r="F48" t="s">
        <v>1381</v>
      </c>
      <c r="G48" s="47" t="s">
        <v>1408</v>
      </c>
      <c r="H48" s="134">
        <v>97</v>
      </c>
      <c r="I48">
        <f t="shared" si="1"/>
        <v>151</v>
      </c>
      <c r="J48" t="str">
        <f t="shared" si="2"/>
        <v>10010111</v>
      </c>
      <c r="K48" s="141">
        <v>1</v>
      </c>
    </row>
    <row r="49" spans="1:12" customFormat="1" ht="15">
      <c r="A49" s="132">
        <v>43186.683745752314</v>
      </c>
      <c r="B49">
        <v>1.7513299999999999E-2</v>
      </c>
      <c r="C49" s="153" t="s">
        <v>330</v>
      </c>
      <c r="D49" t="s">
        <v>329</v>
      </c>
      <c r="E49" s="133" t="s">
        <v>1382</v>
      </c>
      <c r="F49" t="s">
        <v>1383</v>
      </c>
      <c r="G49" s="47" t="s">
        <v>1395</v>
      </c>
      <c r="H49" s="134" t="s">
        <v>1795</v>
      </c>
      <c r="I49">
        <f t="shared" si="1"/>
        <v>192</v>
      </c>
      <c r="J49" t="str">
        <f t="shared" si="2"/>
        <v>11000000</v>
      </c>
      <c r="K49" s="141">
        <v>0</v>
      </c>
    </row>
    <row r="50" spans="1:12" customFormat="1" ht="15">
      <c r="A50" s="132">
        <v>43186.683745856484</v>
      </c>
      <c r="B50">
        <v>9.0816999999999998E-3</v>
      </c>
      <c r="C50" s="153" t="s">
        <v>326</v>
      </c>
      <c r="D50" t="s">
        <v>325</v>
      </c>
      <c r="E50" t="s">
        <v>1384</v>
      </c>
      <c r="F50" t="s">
        <v>378</v>
      </c>
      <c r="G50" s="47">
        <v>37</v>
      </c>
      <c r="H50" s="134" t="s">
        <v>1796</v>
      </c>
      <c r="I50">
        <f t="shared" si="1"/>
        <v>154</v>
      </c>
      <c r="J50" t="str">
        <f t="shared" si="2"/>
        <v>10011010</v>
      </c>
      <c r="L50" t="s">
        <v>1779</v>
      </c>
    </row>
    <row r="51" spans="1:12" customFormat="1" ht="15">
      <c r="A51" s="132">
        <v>43186.683746064817</v>
      </c>
      <c r="B51">
        <v>1.7406499999999998E-2</v>
      </c>
      <c r="C51" s="153" t="s">
        <v>330</v>
      </c>
      <c r="D51" t="s">
        <v>329</v>
      </c>
      <c r="E51" t="s">
        <v>1385</v>
      </c>
      <c r="F51" t="s">
        <v>1386</v>
      </c>
      <c r="G51" s="47">
        <v>37</v>
      </c>
      <c r="H51" s="134" t="s">
        <v>1799</v>
      </c>
      <c r="I51">
        <f t="shared" si="1"/>
        <v>199</v>
      </c>
      <c r="J51" t="str">
        <f t="shared" si="2"/>
        <v>11000111</v>
      </c>
      <c r="L51" t="s">
        <v>1403</v>
      </c>
    </row>
    <row r="52" spans="1:12" customFormat="1" ht="15">
      <c r="A52" s="132">
        <v>43186.683746180555</v>
      </c>
      <c r="B52">
        <v>1.0597799999999999E-2</v>
      </c>
      <c r="C52" s="153" t="s">
        <v>326</v>
      </c>
      <c r="D52" t="s">
        <v>325</v>
      </c>
      <c r="E52" t="s">
        <v>1387</v>
      </c>
      <c r="F52" t="s">
        <v>1388</v>
      </c>
      <c r="G52" s="47"/>
      <c r="I52">
        <v>40</v>
      </c>
      <c r="J52" s="143" t="str">
        <f t="shared" si="2"/>
        <v>101000</v>
      </c>
    </row>
    <row r="53" spans="1:12" customFormat="1" ht="15">
      <c r="A53" s="132">
        <v>43186.683746388888</v>
      </c>
      <c r="B53">
        <v>1.7407700000000002E-2</v>
      </c>
      <c r="C53" s="153" t="s">
        <v>330</v>
      </c>
      <c r="D53" t="s">
        <v>329</v>
      </c>
      <c r="E53" t="s">
        <v>1389</v>
      </c>
      <c r="F53" t="s">
        <v>1390</v>
      </c>
      <c r="G53" s="47"/>
      <c r="J53" s="144">
        <v>101000</v>
      </c>
    </row>
    <row r="54" spans="1:12" customFormat="1" ht="15">
      <c r="A54" s="132">
        <v>43186.683746550923</v>
      </c>
      <c r="B54">
        <v>1.36472E-2</v>
      </c>
      <c r="C54" s="153" t="s">
        <v>326</v>
      </c>
      <c r="D54" t="s">
        <v>325</v>
      </c>
      <c r="E54" t="s">
        <v>1391</v>
      </c>
      <c r="F54" t="s">
        <v>1392</v>
      </c>
      <c r="G54" s="47"/>
    </row>
    <row r="55" spans="1:12" customFormat="1" ht="15">
      <c r="A55" s="132">
        <v>43186.683747129631</v>
      </c>
      <c r="B55">
        <v>4.9958900000000001E-2</v>
      </c>
      <c r="C55" s="153" t="s">
        <v>330</v>
      </c>
      <c r="D55" t="s">
        <v>329</v>
      </c>
      <c r="E55" t="s">
        <v>1393</v>
      </c>
      <c r="F55" t="s">
        <v>1394</v>
      </c>
      <c r="G55" s="47"/>
      <c r="J55">
        <v>11000111</v>
      </c>
    </row>
    <row r="56" spans="1:12" customFormat="1" ht="15">
      <c r="C56" s="153"/>
      <c r="G56" s="47"/>
      <c r="J56" s="143">
        <v>101000</v>
      </c>
    </row>
    <row r="57" spans="1:12" customFormat="1" ht="15">
      <c r="C57" s="153"/>
      <c r="E57" t="s">
        <v>1400</v>
      </c>
      <c r="G57" s="47"/>
    </row>
    <row r="58" spans="1:12" customFormat="1" ht="15">
      <c r="A58" s="132">
        <v>43186.694311817133</v>
      </c>
      <c r="B58">
        <v>1.37711E-2</v>
      </c>
      <c r="C58" s="153" t="s">
        <v>326</v>
      </c>
      <c r="D58" t="s">
        <v>325</v>
      </c>
      <c r="E58" t="s">
        <v>1354</v>
      </c>
      <c r="F58" t="s">
        <v>1355</v>
      </c>
      <c r="G58" s="47"/>
    </row>
    <row r="59" spans="1:12" customFormat="1" ht="15">
      <c r="A59" s="132">
        <v>43186.694312013889</v>
      </c>
      <c r="B59">
        <v>1.7211500000000001E-2</v>
      </c>
      <c r="C59" s="153" t="s">
        <v>330</v>
      </c>
      <c r="D59" t="s">
        <v>329</v>
      </c>
      <c r="E59" t="s">
        <v>1356</v>
      </c>
      <c r="F59" t="s">
        <v>1357</v>
      </c>
      <c r="G59" s="47"/>
    </row>
    <row r="60" spans="1:12" customFormat="1" ht="15">
      <c r="A60" s="132">
        <v>43186.694312175925</v>
      </c>
      <c r="B60">
        <v>1.4119700000000001E-2</v>
      </c>
      <c r="C60" s="153" t="s">
        <v>326</v>
      </c>
      <c r="D60" t="s">
        <v>325</v>
      </c>
      <c r="E60" t="s">
        <v>1358</v>
      </c>
      <c r="F60" t="s">
        <v>1359</v>
      </c>
      <c r="G60" s="47"/>
    </row>
    <row r="61" spans="1:12" customFormat="1" ht="15">
      <c r="A61" s="132">
        <v>43186.694312384258</v>
      </c>
      <c r="B61">
        <v>1.7418300000000001E-2</v>
      </c>
      <c r="C61" s="153" t="s">
        <v>330</v>
      </c>
      <c r="D61" t="s">
        <v>329</v>
      </c>
      <c r="E61" t="s">
        <v>1360</v>
      </c>
      <c r="F61" t="s">
        <v>1361</v>
      </c>
      <c r="G61" s="47"/>
    </row>
    <row r="62" spans="1:12" customFormat="1" ht="15">
      <c r="A62" s="132">
        <v>43186.694312546293</v>
      </c>
      <c r="B62">
        <v>1.40278E-2</v>
      </c>
      <c r="C62" s="153" t="s">
        <v>326</v>
      </c>
      <c r="D62" t="s">
        <v>325</v>
      </c>
      <c r="E62" s="133" t="s">
        <v>1362</v>
      </c>
      <c r="F62" t="s">
        <v>1363</v>
      </c>
      <c r="G62" s="47">
        <v>32</v>
      </c>
    </row>
    <row r="63" spans="1:12" customFormat="1" ht="15">
      <c r="A63" s="132">
        <v>43186.694312743057</v>
      </c>
      <c r="B63">
        <v>1.73834E-2</v>
      </c>
      <c r="C63" s="153" t="s">
        <v>330</v>
      </c>
      <c r="D63" t="s">
        <v>329</v>
      </c>
      <c r="E63" t="s">
        <v>1364</v>
      </c>
      <c r="F63" t="s">
        <v>1365</v>
      </c>
      <c r="G63" s="47"/>
    </row>
    <row r="64" spans="1:12" customFormat="1" ht="15">
      <c r="A64" s="132">
        <v>43186.694312893516</v>
      </c>
      <c r="B64">
        <v>1.2976400000000001E-2</v>
      </c>
      <c r="C64" s="153" t="s">
        <v>326</v>
      </c>
      <c r="D64" t="s">
        <v>325</v>
      </c>
      <c r="E64" t="s">
        <v>1366</v>
      </c>
      <c r="F64" t="s">
        <v>380</v>
      </c>
      <c r="G64" s="47"/>
    </row>
    <row r="65" spans="1:7" customFormat="1" ht="15">
      <c r="A65" s="132">
        <v>43186.694313113425</v>
      </c>
      <c r="B65">
        <v>1.7983300000000001E-2</v>
      </c>
      <c r="C65" s="153" t="s">
        <v>330</v>
      </c>
      <c r="D65" t="s">
        <v>329</v>
      </c>
      <c r="E65" t="s">
        <v>1367</v>
      </c>
      <c r="F65" t="s">
        <v>378</v>
      </c>
      <c r="G65" s="47"/>
    </row>
    <row r="66" spans="1:7" customFormat="1" ht="15">
      <c r="A66" s="132">
        <v>43186.694313263892</v>
      </c>
      <c r="B66">
        <v>1.33081E-2</v>
      </c>
      <c r="C66" s="153" t="s">
        <v>326</v>
      </c>
      <c r="D66" t="s">
        <v>325</v>
      </c>
      <c r="E66" t="s">
        <v>1368</v>
      </c>
      <c r="F66" t="s">
        <v>1369</v>
      </c>
      <c r="G66" s="47"/>
    </row>
    <row r="67" spans="1:7" customFormat="1" ht="15">
      <c r="A67" s="132">
        <v>43186.694313460648</v>
      </c>
      <c r="B67">
        <v>1.73198E-2</v>
      </c>
      <c r="C67" s="153" t="s">
        <v>330</v>
      </c>
      <c r="D67" t="s">
        <v>329</v>
      </c>
      <c r="E67" t="s">
        <v>1370</v>
      </c>
      <c r="F67" t="s">
        <v>1371</v>
      </c>
      <c r="G67" s="47"/>
    </row>
    <row r="68" spans="1:7" customFormat="1" ht="15">
      <c r="A68" s="132">
        <v>43186.694313622684</v>
      </c>
      <c r="B68">
        <v>1.3312299999999999E-2</v>
      </c>
      <c r="C68" s="153" t="s">
        <v>326</v>
      </c>
      <c r="D68" t="s">
        <v>325</v>
      </c>
      <c r="E68" t="s">
        <v>1396</v>
      </c>
      <c r="F68" t="s">
        <v>1397</v>
      </c>
      <c r="G68" s="47"/>
    </row>
    <row r="69" spans="1:7" customFormat="1" ht="15">
      <c r="A69" s="132">
        <v>43186.694313819447</v>
      </c>
      <c r="B69">
        <v>1.7297699999999999E-2</v>
      </c>
      <c r="C69" s="153" t="s">
        <v>330</v>
      </c>
      <c r="D69" t="s">
        <v>329</v>
      </c>
      <c r="E69" t="s">
        <v>1398</v>
      </c>
      <c r="F69" t="s">
        <v>1399</v>
      </c>
      <c r="G69" s="47"/>
    </row>
    <row r="70" spans="1:7" customFormat="1" ht="15">
      <c r="C70" s="153"/>
      <c r="E70" t="s">
        <v>1403</v>
      </c>
      <c r="G70" s="47"/>
    </row>
    <row r="71" spans="1:7" customFormat="1" ht="15">
      <c r="A71" s="132">
        <v>43186.693990092594</v>
      </c>
      <c r="B71">
        <v>3.4707000000000002E-3</v>
      </c>
      <c r="C71" s="153" t="s">
        <v>326</v>
      </c>
      <c r="D71" t="s">
        <v>325</v>
      </c>
      <c r="E71" t="s">
        <v>1372</v>
      </c>
      <c r="F71" t="s">
        <v>1373</v>
      </c>
      <c r="G71" s="47"/>
    </row>
    <row r="72" spans="1:7" customFormat="1" ht="15">
      <c r="A72" s="132">
        <v>43186.693990300926</v>
      </c>
      <c r="B72">
        <v>1.7446699999999999E-2</v>
      </c>
      <c r="C72" s="153" t="s">
        <v>330</v>
      </c>
      <c r="D72" t="s">
        <v>329</v>
      </c>
      <c r="E72" t="s">
        <v>1374</v>
      </c>
      <c r="F72" t="s">
        <v>1375</v>
      </c>
      <c r="G72" s="47"/>
    </row>
    <row r="73" spans="1:7" customFormat="1" ht="15">
      <c r="A73" s="132">
        <v>43186.693990335647</v>
      </c>
      <c r="B73">
        <v>2.6232999999999999E-3</v>
      </c>
      <c r="C73" s="153" t="s">
        <v>326</v>
      </c>
      <c r="D73" t="s">
        <v>325</v>
      </c>
      <c r="E73" t="s">
        <v>1376</v>
      </c>
      <c r="F73" t="s">
        <v>1377</v>
      </c>
      <c r="G73" s="47"/>
    </row>
    <row r="74" spans="1:7" customFormat="1" ht="15">
      <c r="A74" s="132">
        <v>43186.693990532411</v>
      </c>
      <c r="B74">
        <v>1.73128E-2</v>
      </c>
      <c r="C74" s="153" t="s">
        <v>330</v>
      </c>
      <c r="D74" t="s">
        <v>329</v>
      </c>
      <c r="E74" t="s">
        <v>1378</v>
      </c>
      <c r="F74" t="s">
        <v>1379</v>
      </c>
      <c r="G74" s="47"/>
    </row>
    <row r="75" spans="1:7" customFormat="1" ht="15">
      <c r="A75" s="132">
        <v>43186.693990567132</v>
      </c>
      <c r="B75">
        <v>2.9397999999999998E-3</v>
      </c>
      <c r="C75" s="153" t="s">
        <v>326</v>
      </c>
      <c r="D75" t="s">
        <v>325</v>
      </c>
      <c r="E75" t="s">
        <v>1380</v>
      </c>
      <c r="F75" t="s">
        <v>1381</v>
      </c>
      <c r="G75" s="47"/>
    </row>
    <row r="76" spans="1:7" customFormat="1" ht="15">
      <c r="A76" s="132">
        <v>43186.693990775464</v>
      </c>
      <c r="B76">
        <v>1.73321E-2</v>
      </c>
      <c r="C76" s="153" t="s">
        <v>330</v>
      </c>
      <c r="D76" t="s">
        <v>329</v>
      </c>
      <c r="E76" s="133" t="s">
        <v>1382</v>
      </c>
      <c r="F76" t="s">
        <v>1383</v>
      </c>
      <c r="G76" s="47" t="s">
        <v>1395</v>
      </c>
    </row>
    <row r="77" spans="1:7" customFormat="1" ht="15">
      <c r="A77" s="132">
        <v>43186.693990798609</v>
      </c>
      <c r="B77">
        <v>2.7209999999999999E-3</v>
      </c>
      <c r="C77" s="153" t="s">
        <v>326</v>
      </c>
      <c r="D77" t="s">
        <v>325</v>
      </c>
      <c r="E77" t="s">
        <v>1384</v>
      </c>
      <c r="F77" t="s">
        <v>378</v>
      </c>
      <c r="G77" s="47"/>
    </row>
    <row r="78" spans="1:7" customFormat="1" ht="15">
      <c r="A78" s="132">
        <v>43186.693991006941</v>
      </c>
      <c r="B78">
        <v>1.75932E-2</v>
      </c>
      <c r="C78" s="153" t="s">
        <v>330</v>
      </c>
      <c r="D78" t="s">
        <v>329</v>
      </c>
      <c r="E78" t="s">
        <v>1385</v>
      </c>
      <c r="F78" t="s">
        <v>1386</v>
      </c>
      <c r="G78" s="47"/>
    </row>
    <row r="79" spans="1:7" customFormat="1" ht="15">
      <c r="A79" s="132">
        <v>43186.693991053238</v>
      </c>
      <c r="B79">
        <v>3.4689999999999999E-3</v>
      </c>
      <c r="C79" s="153" t="s">
        <v>326</v>
      </c>
      <c r="D79" t="s">
        <v>325</v>
      </c>
      <c r="E79" t="s">
        <v>1387</v>
      </c>
      <c r="F79" t="s">
        <v>1388</v>
      </c>
      <c r="G79" s="47"/>
    </row>
    <row r="80" spans="1:7" customFormat="1" ht="15">
      <c r="A80" s="132">
        <v>43186.693991250002</v>
      </c>
      <c r="B80">
        <v>1.7479100000000001E-2</v>
      </c>
      <c r="C80" s="153" t="s">
        <v>330</v>
      </c>
      <c r="D80" t="s">
        <v>329</v>
      </c>
      <c r="E80" t="s">
        <v>1389</v>
      </c>
      <c r="F80" t="s">
        <v>1390</v>
      </c>
      <c r="G80" s="47"/>
    </row>
    <row r="81" spans="1:14" customFormat="1" ht="15">
      <c r="A81" s="132">
        <v>43186.693991284723</v>
      </c>
      <c r="B81">
        <v>2.9066000000000001E-3</v>
      </c>
      <c r="C81" s="153" t="s">
        <v>326</v>
      </c>
      <c r="D81" t="s">
        <v>325</v>
      </c>
      <c r="E81" t="s">
        <v>1391</v>
      </c>
      <c r="F81" t="s">
        <v>1392</v>
      </c>
      <c r="G81" s="47"/>
    </row>
    <row r="82" spans="1:14" customFormat="1" ht="15">
      <c r="A82" s="132">
        <v>43186.693991493055</v>
      </c>
      <c r="B82">
        <v>1.7512799999999999E-2</v>
      </c>
      <c r="C82" s="153" t="s">
        <v>330</v>
      </c>
      <c r="D82" t="s">
        <v>329</v>
      </c>
      <c r="E82" t="s">
        <v>1393</v>
      </c>
      <c r="F82" t="s">
        <v>1394</v>
      </c>
      <c r="G82" s="47"/>
      <c r="H82" t="s">
        <v>1441</v>
      </c>
    </row>
    <row r="83" spans="1:14" customFormat="1" ht="15">
      <c r="C83" s="153"/>
      <c r="G83" s="47"/>
    </row>
    <row r="84" spans="1:14" customFormat="1" ht="15">
      <c r="C84" s="153"/>
      <c r="E84" t="s">
        <v>1404</v>
      </c>
      <c r="G84" s="47"/>
    </row>
    <row r="85" spans="1:14" customFormat="1" ht="15">
      <c r="A85" s="132">
        <v>43186.699835717591</v>
      </c>
      <c r="B85">
        <v>1.32584E-2</v>
      </c>
      <c r="C85" s="153" t="s">
        <v>326</v>
      </c>
      <c r="D85" t="s">
        <v>325</v>
      </c>
      <c r="E85" t="s">
        <v>1401</v>
      </c>
      <c r="F85" t="s">
        <v>1402</v>
      </c>
      <c r="G85" s="47">
        <v>36</v>
      </c>
    </row>
    <row r="86" spans="1:14" customFormat="1" ht="15">
      <c r="C86" s="153"/>
      <c r="F86" t="s">
        <v>1787</v>
      </c>
      <c r="G86" s="47"/>
    </row>
    <row r="87" spans="1:14" customFormat="1" ht="15">
      <c r="C87" s="153"/>
      <c r="E87" t="s">
        <v>1405</v>
      </c>
      <c r="F87" t="s">
        <v>1788</v>
      </c>
      <c r="G87" s="47"/>
    </row>
    <row r="88" spans="1:14" s="81" customFormat="1" ht="15">
      <c r="A88" s="145">
        <v>43186.710367581021</v>
      </c>
      <c r="B88" s="81">
        <v>1.3221500000000001E-2</v>
      </c>
      <c r="C88" s="154" t="s">
        <v>326</v>
      </c>
      <c r="D88" s="81" t="s">
        <v>325</v>
      </c>
      <c r="E88" s="146" t="s">
        <v>1406</v>
      </c>
      <c r="F88" s="81" t="s">
        <v>1407</v>
      </c>
      <c r="G88" s="80" t="s">
        <v>1408</v>
      </c>
    </row>
    <row r="89" spans="1:14" customFormat="1" ht="15">
      <c r="C89" s="153"/>
      <c r="G89" s="47" t="s">
        <v>1801</v>
      </c>
      <c r="H89" t="s">
        <v>308</v>
      </c>
      <c r="I89" t="s">
        <v>307</v>
      </c>
      <c r="J89" t="s">
        <v>307</v>
      </c>
      <c r="K89" t="s">
        <v>1802</v>
      </c>
    </row>
    <row r="90" spans="1:14" customFormat="1" ht="15">
      <c r="C90" s="153"/>
      <c r="G90" s="134" t="s">
        <v>1953</v>
      </c>
      <c r="H90" s="134">
        <v>2</v>
      </c>
      <c r="I90" s="134">
        <v>0</v>
      </c>
      <c r="J90" s="134">
        <v>0</v>
      </c>
      <c r="K90" t="s">
        <v>1210</v>
      </c>
      <c r="L90" t="s">
        <v>1209</v>
      </c>
    </row>
    <row r="91" spans="1:14" customFormat="1" ht="15">
      <c r="A91" s="132">
        <v>43186.804552696762</v>
      </c>
      <c r="B91">
        <v>1.37774E-2</v>
      </c>
      <c r="C91" s="153" t="s">
        <v>326</v>
      </c>
      <c r="D91" t="s">
        <v>325</v>
      </c>
      <c r="E91" t="s">
        <v>1410</v>
      </c>
      <c r="F91" t="s">
        <v>1411</v>
      </c>
      <c r="G91" s="149">
        <f t="shared" ref="G91:J91" si="3">HEX2DEC(G90)</f>
        <v>45</v>
      </c>
      <c r="H91" s="149">
        <f t="shared" si="3"/>
        <v>2</v>
      </c>
      <c r="I91" s="149">
        <f t="shared" si="3"/>
        <v>0</v>
      </c>
      <c r="J91" s="149">
        <f t="shared" si="3"/>
        <v>0</v>
      </c>
      <c r="K91" s="147">
        <f>SUM(G91:J91)</f>
        <v>47</v>
      </c>
      <c r="L91" s="148" t="str">
        <f>DEC2HEX(K91)</f>
        <v>2F</v>
      </c>
    </row>
    <row r="92" spans="1:14" customFormat="1" ht="15">
      <c r="C92" s="153"/>
      <c r="G92" s="47"/>
      <c r="H92" t="s">
        <v>1805</v>
      </c>
      <c r="K92" t="s">
        <v>1211</v>
      </c>
      <c r="M92" t="s">
        <v>1815</v>
      </c>
      <c r="N92" t="s">
        <v>146</v>
      </c>
    </row>
    <row r="93" spans="1:14" customFormat="1" ht="15">
      <c r="C93" s="153"/>
      <c r="G93" s="47"/>
      <c r="H93" t="s">
        <v>1806</v>
      </c>
      <c r="K93" s="150" t="str">
        <f>DEC2BIN(K91)</f>
        <v>101111</v>
      </c>
      <c r="L93" t="str">
        <f>HEX2BIN(L91)</f>
        <v>101111</v>
      </c>
      <c r="M93" s="150" t="str">
        <f>K93</f>
        <v>101111</v>
      </c>
      <c r="N93" t="s">
        <v>146</v>
      </c>
    </row>
    <row r="94" spans="1:14" customFormat="1" ht="15">
      <c r="C94" s="153"/>
      <c r="G94" s="47"/>
      <c r="K94" t="str">
        <f>RIGHT(DEC2BIN(-BIN2DEC(K93)-1),LEN(K93))</f>
        <v>010000</v>
      </c>
      <c r="M94" s="151">
        <v>11010000</v>
      </c>
      <c r="N94" s="152" t="s">
        <v>1818</v>
      </c>
    </row>
    <row r="95" spans="1:14" customFormat="1" ht="15">
      <c r="B95" s="135" t="s">
        <v>1604</v>
      </c>
      <c r="C95" s="153"/>
      <c r="G95" s="47"/>
      <c r="K95">
        <f>BIN2DEC(K94)</f>
        <v>16</v>
      </c>
      <c r="L95">
        <f>BIN2DEC(L94)</f>
        <v>0</v>
      </c>
      <c r="M95">
        <f>BIN2DEC(M94)</f>
        <v>208</v>
      </c>
      <c r="N95" t="s">
        <v>146</v>
      </c>
    </row>
    <row r="96" spans="1:14" customFormat="1" ht="15">
      <c r="A96" s="132">
        <v>43186.872698495368</v>
      </c>
      <c r="B96">
        <v>3.3216000000000001E-3</v>
      </c>
      <c r="C96" s="153" t="s">
        <v>326</v>
      </c>
      <c r="D96" t="s">
        <v>325</v>
      </c>
      <c r="E96" t="s">
        <v>361</v>
      </c>
      <c r="F96" t="s">
        <v>383</v>
      </c>
      <c r="G96" s="47"/>
      <c r="J96" t="s">
        <v>1803</v>
      </c>
      <c r="K96">
        <f>K95+1</f>
        <v>17</v>
      </c>
      <c r="L96">
        <f>L95+1</f>
        <v>1</v>
      </c>
      <c r="M96">
        <f>M95+1</f>
        <v>209</v>
      </c>
    </row>
    <row r="97" spans="1:13" customFormat="1" ht="15">
      <c r="A97" s="132">
        <v>43186.872698692132</v>
      </c>
      <c r="B97">
        <v>1.7388799999999999E-2</v>
      </c>
      <c r="C97" s="153" t="s">
        <v>330</v>
      </c>
      <c r="D97" t="s">
        <v>329</v>
      </c>
      <c r="E97" t="s">
        <v>382</v>
      </c>
      <c r="F97" t="s">
        <v>378</v>
      </c>
      <c r="G97" s="47"/>
      <c r="J97" t="s">
        <v>146</v>
      </c>
      <c r="K97" t="str">
        <f>DEC2HEX(K96)</f>
        <v>11</v>
      </c>
      <c r="M97" t="str">
        <f>DEC2HEX(M96)</f>
        <v>D1</v>
      </c>
    </row>
    <row r="98" spans="1:13" customFormat="1" ht="15">
      <c r="A98" s="132">
        <v>43186.872698715277</v>
      </c>
      <c r="B98">
        <v>2.1664000000000002E-3</v>
      </c>
      <c r="C98" s="153" t="s">
        <v>326</v>
      </c>
      <c r="D98" t="s">
        <v>325</v>
      </c>
      <c r="E98" t="s">
        <v>1440</v>
      </c>
      <c r="F98" t="s">
        <v>378</v>
      </c>
      <c r="G98" s="47"/>
      <c r="H98" s="26" t="s">
        <v>1822</v>
      </c>
    </row>
    <row r="99" spans="1:13" customFormat="1" ht="15">
      <c r="A99" s="132">
        <v>43186.872698923609</v>
      </c>
      <c r="B99">
        <v>1.7354600000000001E-2</v>
      </c>
      <c r="C99" s="153" t="s">
        <v>330</v>
      </c>
      <c r="D99" t="s">
        <v>329</v>
      </c>
      <c r="E99" t="s">
        <v>1441</v>
      </c>
      <c r="F99" t="s">
        <v>1442</v>
      </c>
      <c r="G99" s="47"/>
      <c r="H99" t="s">
        <v>1804</v>
      </c>
    </row>
    <row r="100" spans="1:13" customFormat="1" ht="15">
      <c r="A100" s="132">
        <v>43186.872698946761</v>
      </c>
      <c r="B100">
        <v>1.9673E-3</v>
      </c>
      <c r="C100" s="153" t="s">
        <v>326</v>
      </c>
      <c r="D100" t="s">
        <v>325</v>
      </c>
      <c r="E100" t="s">
        <v>1443</v>
      </c>
      <c r="F100" t="s">
        <v>378</v>
      </c>
      <c r="G100" s="47"/>
      <c r="H100" t="s">
        <v>1811</v>
      </c>
      <c r="K100" t="s">
        <v>1796</v>
      </c>
      <c r="M100">
        <v>208</v>
      </c>
    </row>
    <row r="101" spans="1:13" customFormat="1" ht="15">
      <c r="A101" s="132">
        <v>43186.872699143518</v>
      </c>
      <c r="B101">
        <v>1.7404699999999999E-2</v>
      </c>
      <c r="C101" s="153" t="s">
        <v>330</v>
      </c>
      <c r="D101" t="s">
        <v>329</v>
      </c>
      <c r="E101" t="s">
        <v>1444</v>
      </c>
      <c r="F101" t="s">
        <v>1445</v>
      </c>
      <c r="G101" s="47"/>
      <c r="H101" t="s">
        <v>1810</v>
      </c>
      <c r="K101" t="s">
        <v>1809</v>
      </c>
      <c r="M101" t="str">
        <f>DEC2BIN(M100)</f>
        <v>11010000</v>
      </c>
    </row>
    <row r="102" spans="1:13" customFormat="1" ht="15">
      <c r="A102" s="132">
        <v>43186.87269916667</v>
      </c>
      <c r="B102">
        <v>1.9279E-3</v>
      </c>
      <c r="C102" s="153" t="s">
        <v>326</v>
      </c>
      <c r="D102" t="s">
        <v>325</v>
      </c>
      <c r="E102" t="s">
        <v>1446</v>
      </c>
      <c r="F102" t="s">
        <v>378</v>
      </c>
      <c r="G102" s="47"/>
      <c r="I102" s="113"/>
    </row>
    <row r="103" spans="1:13" customFormat="1" ht="15">
      <c r="A103" s="132">
        <v>43186.872699375002</v>
      </c>
      <c r="B103">
        <v>1.7430299999999999E-2</v>
      </c>
      <c r="C103" s="153" t="s">
        <v>330</v>
      </c>
      <c r="D103" t="s">
        <v>329</v>
      </c>
      <c r="E103" t="s">
        <v>1447</v>
      </c>
      <c r="F103" t="s">
        <v>1386</v>
      </c>
      <c r="G103" s="47"/>
      <c r="H103" t="s">
        <v>1812</v>
      </c>
      <c r="K103" t="s">
        <v>816</v>
      </c>
    </row>
    <row r="104" spans="1:13" customFormat="1" ht="15">
      <c r="A104" s="132">
        <v>43186.872699398147</v>
      </c>
      <c r="B104">
        <v>2.1925999999999998E-3</v>
      </c>
      <c r="C104" s="153" t="s">
        <v>326</v>
      </c>
      <c r="D104" t="s">
        <v>325</v>
      </c>
      <c r="E104" t="s">
        <v>1448</v>
      </c>
      <c r="F104" t="s">
        <v>378</v>
      </c>
      <c r="G104" s="47"/>
      <c r="H104" s="54" t="s">
        <v>1813</v>
      </c>
      <c r="K104">
        <v>17</v>
      </c>
    </row>
    <row r="105" spans="1:13" customFormat="1" ht="15">
      <c r="A105" s="132">
        <v>43186.87269960648</v>
      </c>
      <c r="B105">
        <v>1.7406100000000001E-2</v>
      </c>
      <c r="C105" s="153" t="s">
        <v>330</v>
      </c>
      <c r="D105" t="s">
        <v>329</v>
      </c>
      <c r="E105" t="s">
        <v>1449</v>
      </c>
      <c r="F105" t="s">
        <v>1386</v>
      </c>
      <c r="G105" s="47"/>
      <c r="H105" t="s">
        <v>1814</v>
      </c>
      <c r="K105" t="s">
        <v>1807</v>
      </c>
    </row>
    <row r="106" spans="1:13" customFormat="1" ht="15">
      <c r="A106" s="132">
        <v>43186.872699629632</v>
      </c>
      <c r="B106">
        <v>2.3318000000000002E-3</v>
      </c>
      <c r="C106" s="153" t="s">
        <v>326</v>
      </c>
      <c r="D106" t="s">
        <v>325</v>
      </c>
      <c r="E106" t="s">
        <v>1450</v>
      </c>
      <c r="F106" t="s">
        <v>378</v>
      </c>
      <c r="G106" s="47"/>
      <c r="H106" s="113" t="s">
        <v>1348</v>
      </c>
      <c r="K106" t="s">
        <v>1808</v>
      </c>
    </row>
    <row r="107" spans="1:13" customFormat="1" ht="15">
      <c r="A107" s="132">
        <v>43186.872700243053</v>
      </c>
      <c r="B107">
        <v>5.3319999999999999E-2</v>
      </c>
      <c r="C107" s="153" t="s">
        <v>330</v>
      </c>
      <c r="D107" t="s">
        <v>329</v>
      </c>
      <c r="E107" t="s">
        <v>1451</v>
      </c>
      <c r="F107" t="s">
        <v>1452</v>
      </c>
      <c r="G107" s="47"/>
    </row>
    <row r="108" spans="1:13" customFormat="1" ht="15">
      <c r="A108" s="132">
        <v>43186.872700266205</v>
      </c>
      <c r="B108">
        <v>2.0674999999999999E-3</v>
      </c>
      <c r="C108" s="153" t="s">
        <v>326</v>
      </c>
      <c r="D108" t="s">
        <v>325</v>
      </c>
      <c r="E108" t="s">
        <v>1453</v>
      </c>
      <c r="F108" t="s">
        <v>378</v>
      </c>
      <c r="G108" s="47" t="s">
        <v>1819</v>
      </c>
      <c r="H108" s="113" t="s">
        <v>1820</v>
      </c>
    </row>
    <row r="109" spans="1:13" customFormat="1" ht="15">
      <c r="A109" s="132">
        <v>43186.872700474538</v>
      </c>
      <c r="B109">
        <v>1.7562100000000001E-2</v>
      </c>
      <c r="C109" s="153" t="s">
        <v>330</v>
      </c>
      <c r="D109" t="s">
        <v>329</v>
      </c>
      <c r="E109" t="s">
        <v>1454</v>
      </c>
      <c r="F109" t="s">
        <v>1455</v>
      </c>
      <c r="G109" s="47" t="s">
        <v>1403</v>
      </c>
      <c r="H109" s="135" t="s">
        <v>1524</v>
      </c>
      <c r="K109">
        <v>7</v>
      </c>
    </row>
    <row r="110" spans="1:13" customFormat="1" ht="15">
      <c r="A110" s="132">
        <v>43186.872700497683</v>
      </c>
      <c r="B110">
        <v>2.0378000000000002E-3</v>
      </c>
      <c r="C110" s="153" t="s">
        <v>326</v>
      </c>
      <c r="D110" t="s">
        <v>325</v>
      </c>
      <c r="E110" t="s">
        <v>1456</v>
      </c>
      <c r="F110" t="s">
        <v>378</v>
      </c>
      <c r="G110" s="47" t="s">
        <v>1779</v>
      </c>
      <c r="H110" s="135" t="s">
        <v>1410</v>
      </c>
      <c r="K110" t="s">
        <v>1807</v>
      </c>
    </row>
    <row r="111" spans="1:13" customFormat="1" ht="15">
      <c r="A111" s="132">
        <v>43186.872700706015</v>
      </c>
      <c r="B111">
        <v>1.7294E-2</v>
      </c>
      <c r="C111" s="153" t="s">
        <v>330</v>
      </c>
      <c r="D111" t="s">
        <v>329</v>
      </c>
      <c r="E111" t="s">
        <v>1457</v>
      </c>
      <c r="F111" t="s">
        <v>1386</v>
      </c>
      <c r="G111" s="47"/>
      <c r="H111" s="113" t="s">
        <v>1821</v>
      </c>
    </row>
    <row r="112" spans="1:13" customFormat="1" ht="15">
      <c r="A112" s="132">
        <v>43186.872700729167</v>
      </c>
      <c r="B112">
        <v>2.0625000000000001E-3</v>
      </c>
      <c r="C112" s="153" t="s">
        <v>326</v>
      </c>
      <c r="D112" t="s">
        <v>325</v>
      </c>
      <c r="E112" t="s">
        <v>1458</v>
      </c>
      <c r="F112" t="s">
        <v>378</v>
      </c>
      <c r="G112" s="47"/>
    </row>
    <row r="113" spans="1:16" customFormat="1" ht="15">
      <c r="A113" s="132">
        <v>43186.872700925924</v>
      </c>
      <c r="B113">
        <v>1.7473800000000001E-2</v>
      </c>
      <c r="C113" s="153" t="s">
        <v>330</v>
      </c>
      <c r="D113" t="s">
        <v>329</v>
      </c>
      <c r="E113" t="s">
        <v>1459</v>
      </c>
      <c r="F113" t="s">
        <v>1386</v>
      </c>
      <c r="G113" s="47"/>
      <c r="H113" s="53" t="s">
        <v>150</v>
      </c>
      <c r="I113" s="53" t="s">
        <v>796</v>
      </c>
      <c r="J113" s="139" t="s">
        <v>1921</v>
      </c>
      <c r="K113" s="53">
        <v>2</v>
      </c>
      <c r="L113" s="139" t="s">
        <v>1944</v>
      </c>
      <c r="M113" s="139" t="s">
        <v>1850</v>
      </c>
      <c r="N113" s="53" t="s">
        <v>148</v>
      </c>
      <c r="O113" s="139" t="s">
        <v>1851</v>
      </c>
      <c r="P113" s="62">
        <v>77</v>
      </c>
    </row>
    <row r="114" spans="1:16" customFormat="1" ht="15">
      <c r="A114" s="132">
        <v>43186.872700960645</v>
      </c>
      <c r="B114">
        <v>2.1856000000000002E-3</v>
      </c>
      <c r="C114" s="153" t="s">
        <v>326</v>
      </c>
      <c r="D114" t="s">
        <v>325</v>
      </c>
      <c r="E114" t="s">
        <v>1460</v>
      </c>
      <c r="F114" t="s">
        <v>378</v>
      </c>
      <c r="G114" s="47"/>
    </row>
    <row r="115" spans="1:16" customFormat="1" ht="15">
      <c r="A115" s="132">
        <v>43186.872701157408</v>
      </c>
      <c r="B115">
        <v>1.73753E-2</v>
      </c>
      <c r="C115" s="153" t="s">
        <v>330</v>
      </c>
      <c r="D115" t="s">
        <v>329</v>
      </c>
      <c r="E115" t="s">
        <v>1461</v>
      </c>
      <c r="F115" t="s">
        <v>1462</v>
      </c>
      <c r="G115" s="47"/>
    </row>
    <row r="116" spans="1:16" customFormat="1" ht="15">
      <c r="A116" s="132">
        <v>43186.872701180553</v>
      </c>
      <c r="B116">
        <v>2.2972999999999999E-3</v>
      </c>
      <c r="C116" s="153" t="s">
        <v>326</v>
      </c>
      <c r="D116" t="s">
        <v>325</v>
      </c>
      <c r="E116" t="s">
        <v>1463</v>
      </c>
      <c r="F116" t="s">
        <v>378</v>
      </c>
      <c r="G116" s="47"/>
    </row>
    <row r="117" spans="1:16" customFormat="1" ht="15">
      <c r="A117" s="132">
        <v>43186.872701388886</v>
      </c>
      <c r="B117">
        <v>1.7446699999999999E-2</v>
      </c>
      <c r="C117" s="153" t="s">
        <v>330</v>
      </c>
      <c r="D117" t="s">
        <v>329</v>
      </c>
      <c r="E117" t="s">
        <v>1464</v>
      </c>
      <c r="F117" t="s">
        <v>1465</v>
      </c>
      <c r="G117" s="47"/>
    </row>
    <row r="118" spans="1:16" customFormat="1" ht="15">
      <c r="A118" s="132">
        <v>43186.872701412038</v>
      </c>
      <c r="B118">
        <v>2.1124999999999998E-3</v>
      </c>
      <c r="C118" s="153" t="s">
        <v>326</v>
      </c>
      <c r="D118" t="s">
        <v>325</v>
      </c>
      <c r="E118" t="s">
        <v>1466</v>
      </c>
      <c r="F118" t="s">
        <v>378</v>
      </c>
      <c r="G118" s="47"/>
    </row>
    <row r="119" spans="1:16" customFormat="1" ht="15">
      <c r="A119" s="132">
        <v>43186.87270162037</v>
      </c>
      <c r="B119">
        <v>1.7578400000000001E-2</v>
      </c>
      <c r="C119" s="153" t="s">
        <v>330</v>
      </c>
      <c r="D119" t="s">
        <v>329</v>
      </c>
      <c r="E119" t="s">
        <v>1467</v>
      </c>
      <c r="F119" t="s">
        <v>1386</v>
      </c>
      <c r="G119" s="47"/>
    </row>
    <row r="120" spans="1:16" customFormat="1" ht="15">
      <c r="A120" s="132">
        <v>43186.872701689812</v>
      </c>
      <c r="B120">
        <v>6.1238999999999998E-3</v>
      </c>
      <c r="C120" s="153" t="s">
        <v>326</v>
      </c>
      <c r="D120" t="s">
        <v>325</v>
      </c>
      <c r="E120" t="s">
        <v>1468</v>
      </c>
      <c r="F120" t="s">
        <v>378</v>
      </c>
      <c r="G120" s="47"/>
    </row>
    <row r="121" spans="1:16" customFormat="1" ht="15">
      <c r="A121" s="132">
        <v>43186.872701898152</v>
      </c>
      <c r="B121">
        <v>1.74162E-2</v>
      </c>
      <c r="C121" s="153" t="s">
        <v>330</v>
      </c>
      <c r="D121" t="s">
        <v>329</v>
      </c>
      <c r="E121" t="s">
        <v>1469</v>
      </c>
      <c r="F121" t="s">
        <v>1470</v>
      </c>
      <c r="G121" s="47"/>
    </row>
    <row r="122" spans="1:16" customFormat="1" ht="15">
      <c r="A122" s="132">
        <v>43186.872701967593</v>
      </c>
      <c r="B122">
        <v>6.5690000000000002E-3</v>
      </c>
      <c r="C122" s="153" t="s">
        <v>326</v>
      </c>
      <c r="D122" t="s">
        <v>325</v>
      </c>
      <c r="E122" t="s">
        <v>1471</v>
      </c>
      <c r="F122" t="s">
        <v>378</v>
      </c>
      <c r="G122" s="47"/>
    </row>
    <row r="123" spans="1:16" customFormat="1" ht="15">
      <c r="A123" s="132">
        <v>43186.872702175926</v>
      </c>
      <c r="B123">
        <v>1.7369099999999998E-2</v>
      </c>
      <c r="C123" s="153" t="s">
        <v>330</v>
      </c>
      <c r="D123" t="s">
        <v>329</v>
      </c>
      <c r="E123" t="s">
        <v>1472</v>
      </c>
      <c r="F123" t="s">
        <v>1473</v>
      </c>
      <c r="G123" s="47"/>
    </row>
    <row r="124" spans="1:16" customFormat="1" ht="15">
      <c r="A124" s="132">
        <v>43186.872702245368</v>
      </c>
      <c r="B124">
        <v>6.1596000000000003E-3</v>
      </c>
      <c r="C124" s="153" t="s">
        <v>326</v>
      </c>
      <c r="D124" t="s">
        <v>325</v>
      </c>
      <c r="E124" t="s">
        <v>1474</v>
      </c>
      <c r="F124" t="s">
        <v>378</v>
      </c>
      <c r="G124" s="47"/>
    </row>
    <row r="125" spans="1:16" customFormat="1" ht="15">
      <c r="A125" s="132">
        <v>43186.8727024537</v>
      </c>
      <c r="B125">
        <v>1.7386700000000001E-2</v>
      </c>
      <c r="C125" s="153" t="s">
        <v>330</v>
      </c>
      <c r="D125" t="s">
        <v>329</v>
      </c>
      <c r="E125" t="s">
        <v>1475</v>
      </c>
      <c r="F125" t="s">
        <v>1462</v>
      </c>
      <c r="G125" s="47"/>
    </row>
    <row r="126" spans="1:16" customFormat="1" ht="15">
      <c r="A126" s="132">
        <v>43186.872702523149</v>
      </c>
      <c r="B126">
        <v>6.8225999999999998E-3</v>
      </c>
      <c r="C126" s="153" t="s">
        <v>326</v>
      </c>
      <c r="D126" t="s">
        <v>325</v>
      </c>
      <c r="E126" t="s">
        <v>1476</v>
      </c>
      <c r="F126" t="s">
        <v>378</v>
      </c>
      <c r="G126" s="47"/>
    </row>
    <row r="127" spans="1:16" customFormat="1" ht="15">
      <c r="A127" s="132">
        <v>43186.872702731482</v>
      </c>
      <c r="B127">
        <v>1.7388399999999998E-2</v>
      </c>
      <c r="C127" s="153" t="s">
        <v>330</v>
      </c>
      <c r="D127" t="s">
        <v>329</v>
      </c>
      <c r="E127" t="s">
        <v>1477</v>
      </c>
      <c r="F127" t="s">
        <v>1386</v>
      </c>
      <c r="G127" s="47"/>
    </row>
    <row r="128" spans="1:16" customFormat="1" ht="15">
      <c r="A128" s="132">
        <v>43186.872702812499</v>
      </c>
      <c r="B128">
        <v>7.3431E-3</v>
      </c>
      <c r="C128" s="153" t="s">
        <v>326</v>
      </c>
      <c r="D128" t="s">
        <v>325</v>
      </c>
      <c r="E128" t="s">
        <v>1478</v>
      </c>
      <c r="F128" t="s">
        <v>378</v>
      </c>
      <c r="G128" s="47"/>
    </row>
    <row r="129" spans="1:7" customFormat="1" ht="15">
      <c r="A129" s="132">
        <v>43186.872703020832</v>
      </c>
      <c r="B129">
        <v>1.7396499999999999E-2</v>
      </c>
      <c r="C129" s="153" t="s">
        <v>330</v>
      </c>
      <c r="D129" t="s">
        <v>329</v>
      </c>
      <c r="E129" t="s">
        <v>1479</v>
      </c>
      <c r="F129" t="s">
        <v>1470</v>
      </c>
      <c r="G129" s="47"/>
    </row>
    <row r="130" spans="1:7" customFormat="1" ht="15">
      <c r="A130" s="132">
        <v>43186.872703113426</v>
      </c>
      <c r="B130">
        <v>7.5074E-3</v>
      </c>
      <c r="C130" s="153" t="s">
        <v>326</v>
      </c>
      <c r="D130" t="s">
        <v>325</v>
      </c>
      <c r="E130" t="s">
        <v>1480</v>
      </c>
      <c r="F130" t="s">
        <v>1481</v>
      </c>
      <c r="G130" s="47"/>
    </row>
    <row r="131" spans="1:7" customFormat="1" ht="15">
      <c r="A131" s="132">
        <v>43186.872703738423</v>
      </c>
      <c r="B131">
        <v>5.3870500000000002E-2</v>
      </c>
      <c r="C131" s="153" t="s">
        <v>330</v>
      </c>
      <c r="D131" t="s">
        <v>329</v>
      </c>
      <c r="E131" t="s">
        <v>1482</v>
      </c>
      <c r="F131" t="s">
        <v>1483</v>
      </c>
      <c r="G131" s="47"/>
    </row>
    <row r="132" spans="1:7" customFormat="1" ht="15">
      <c r="A132" s="132">
        <v>43186.872703761575</v>
      </c>
      <c r="B132">
        <v>2.1783000000000002E-3</v>
      </c>
      <c r="C132" s="153" t="s">
        <v>326</v>
      </c>
      <c r="D132" t="s">
        <v>325</v>
      </c>
      <c r="E132" t="s">
        <v>1484</v>
      </c>
      <c r="F132" t="s">
        <v>1485</v>
      </c>
      <c r="G132" s="47"/>
    </row>
    <row r="133" spans="1:7" customFormat="1" ht="15">
      <c r="A133" s="132">
        <v>43186.872703958332</v>
      </c>
      <c r="B133">
        <v>1.7343999999999998E-2</v>
      </c>
      <c r="C133" s="153" t="s">
        <v>330</v>
      </c>
      <c r="D133" t="s">
        <v>329</v>
      </c>
      <c r="E133" t="s">
        <v>1486</v>
      </c>
      <c r="F133" t="s">
        <v>1487</v>
      </c>
      <c r="G133" s="47"/>
    </row>
    <row r="134" spans="1:7" customFormat="1" ht="15">
      <c r="A134" s="132">
        <v>43186.872703993053</v>
      </c>
      <c r="B134">
        <v>2.4780000000000002E-3</v>
      </c>
      <c r="C134" s="153" t="s">
        <v>326</v>
      </c>
      <c r="D134" t="s">
        <v>325</v>
      </c>
      <c r="E134" t="s">
        <v>1488</v>
      </c>
      <c r="F134" t="s">
        <v>1489</v>
      </c>
      <c r="G134" s="47"/>
    </row>
    <row r="135" spans="1:7" customFormat="1" ht="15">
      <c r="A135" s="132">
        <v>43186.872704201392</v>
      </c>
      <c r="B135">
        <v>1.7463200000000002E-2</v>
      </c>
      <c r="C135" s="153" t="s">
        <v>330</v>
      </c>
      <c r="D135" t="s">
        <v>329</v>
      </c>
      <c r="E135" t="s">
        <v>1490</v>
      </c>
      <c r="F135" t="s">
        <v>1491</v>
      </c>
      <c r="G135" s="47"/>
    </row>
    <row r="136" spans="1:7" customFormat="1" ht="15">
      <c r="A136" s="132">
        <v>43186.872704224537</v>
      </c>
      <c r="B136">
        <v>2.4171000000000002E-3</v>
      </c>
      <c r="C136" s="153" t="s">
        <v>326</v>
      </c>
      <c r="D136" t="s">
        <v>325</v>
      </c>
      <c r="E136" t="s">
        <v>1492</v>
      </c>
      <c r="F136" t="s">
        <v>1493</v>
      </c>
      <c r="G136" s="47"/>
    </row>
    <row r="137" spans="1:7" customFormat="1" ht="15">
      <c r="A137" s="132">
        <v>43186.87270443287</v>
      </c>
      <c r="B137">
        <v>1.7297699999999999E-2</v>
      </c>
      <c r="C137" s="153" t="s">
        <v>330</v>
      </c>
      <c r="D137" t="s">
        <v>329</v>
      </c>
      <c r="E137" t="s">
        <v>1494</v>
      </c>
      <c r="F137" t="s">
        <v>1495</v>
      </c>
      <c r="G137" s="47"/>
    </row>
    <row r="138" spans="1:7" customFormat="1" ht="15">
      <c r="A138" s="132">
        <v>43186.872704490743</v>
      </c>
      <c r="B138">
        <v>5.6559000000000002E-3</v>
      </c>
      <c r="C138" s="153" t="s">
        <v>326</v>
      </c>
      <c r="D138" t="s">
        <v>325</v>
      </c>
      <c r="E138" t="s">
        <v>1496</v>
      </c>
      <c r="F138" t="s">
        <v>1497</v>
      </c>
      <c r="G138" s="47"/>
    </row>
    <row r="139" spans="1:7" customFormat="1" ht="15">
      <c r="A139" s="132">
        <v>43186.872704699075</v>
      </c>
      <c r="B139">
        <v>1.7452800000000001E-2</v>
      </c>
      <c r="C139" s="153" t="s">
        <v>330</v>
      </c>
      <c r="D139" t="s">
        <v>329</v>
      </c>
      <c r="E139" t="s">
        <v>1498</v>
      </c>
      <c r="F139" t="s">
        <v>1499</v>
      </c>
      <c r="G139" s="47"/>
    </row>
    <row r="140" spans="1:7" customFormat="1" ht="15">
      <c r="A140" s="132">
        <v>43186.87270472222</v>
      </c>
      <c r="B140">
        <v>2.2969000000000002E-3</v>
      </c>
      <c r="C140" s="153" t="s">
        <v>326</v>
      </c>
      <c r="D140" t="s">
        <v>325</v>
      </c>
      <c r="E140" t="s">
        <v>1500</v>
      </c>
      <c r="F140" t="s">
        <v>1501</v>
      </c>
      <c r="G140" s="47"/>
    </row>
    <row r="141" spans="1:7" customFormat="1" ht="15">
      <c r="A141" s="132">
        <v>43186.872704930553</v>
      </c>
      <c r="B141">
        <v>1.7396999999999999E-2</v>
      </c>
      <c r="C141" s="153" t="s">
        <v>330</v>
      </c>
      <c r="D141" t="s">
        <v>329</v>
      </c>
      <c r="E141" t="s">
        <v>1502</v>
      </c>
      <c r="F141" t="s">
        <v>1503</v>
      </c>
      <c r="G141" s="47"/>
    </row>
    <row r="142" spans="1:7" customFormat="1" ht="15">
      <c r="A142" s="132">
        <v>43186.872704953705</v>
      </c>
      <c r="B142">
        <v>2.6353000000000001E-3</v>
      </c>
      <c r="C142" s="153" t="s">
        <v>326</v>
      </c>
      <c r="D142" t="s">
        <v>325</v>
      </c>
      <c r="E142" t="s">
        <v>1504</v>
      </c>
      <c r="F142" t="s">
        <v>1505</v>
      </c>
      <c r="G142" s="47"/>
    </row>
    <row r="143" spans="1:7" customFormat="1" ht="15">
      <c r="A143" s="132">
        <v>43186.872705162037</v>
      </c>
      <c r="B143">
        <v>1.7481099999999999E-2</v>
      </c>
      <c r="C143" s="153" t="s">
        <v>330</v>
      </c>
      <c r="D143" t="s">
        <v>329</v>
      </c>
      <c r="E143" t="s">
        <v>1506</v>
      </c>
      <c r="F143" t="s">
        <v>1507</v>
      </c>
      <c r="G143" s="47"/>
    </row>
    <row r="144" spans="1:7" customFormat="1" ht="15">
      <c r="A144" s="132">
        <v>43186.872705208334</v>
      </c>
      <c r="B144">
        <v>4.2173999999999996E-3</v>
      </c>
      <c r="C144" s="153" t="s">
        <v>326</v>
      </c>
      <c r="D144" t="s">
        <v>325</v>
      </c>
      <c r="E144" t="s">
        <v>1508</v>
      </c>
      <c r="F144" t="s">
        <v>1509</v>
      </c>
      <c r="G144" s="47"/>
    </row>
    <row r="145" spans="1:7" customFormat="1" ht="15">
      <c r="A145" s="132">
        <v>43186.872705416667</v>
      </c>
      <c r="B145">
        <v>1.7348599999999999E-2</v>
      </c>
      <c r="C145" s="153" t="s">
        <v>330</v>
      </c>
      <c r="D145" t="s">
        <v>329</v>
      </c>
      <c r="E145" t="s">
        <v>1510</v>
      </c>
      <c r="F145" t="s">
        <v>1511</v>
      </c>
      <c r="G145" s="47"/>
    </row>
    <row r="146" spans="1:7" customFormat="1" ht="15">
      <c r="A146" s="132">
        <v>43186.872705462963</v>
      </c>
      <c r="B146">
        <v>4.8285999999999997E-3</v>
      </c>
      <c r="C146" s="153" t="s">
        <v>326</v>
      </c>
      <c r="D146" t="s">
        <v>325</v>
      </c>
      <c r="E146" t="s">
        <v>1512</v>
      </c>
      <c r="F146" t="s">
        <v>1513</v>
      </c>
      <c r="G146" s="47"/>
    </row>
    <row r="147" spans="1:7" customFormat="1" ht="15">
      <c r="A147" s="132">
        <v>43186.872706064816</v>
      </c>
      <c r="B147">
        <v>5.1405199999999998E-2</v>
      </c>
      <c r="C147" s="153" t="s">
        <v>330</v>
      </c>
      <c r="D147" t="s">
        <v>329</v>
      </c>
      <c r="E147" t="s">
        <v>1514</v>
      </c>
      <c r="F147" t="s">
        <v>1515</v>
      </c>
      <c r="G147" s="47"/>
    </row>
    <row r="148" spans="1:7" customFormat="1" ht="15">
      <c r="A148" s="132">
        <v>43186.872706111113</v>
      </c>
      <c r="B148">
        <v>4.4476999999999997E-3</v>
      </c>
      <c r="C148" s="153" t="s">
        <v>326</v>
      </c>
      <c r="D148" t="s">
        <v>325</v>
      </c>
      <c r="E148" t="s">
        <v>1516</v>
      </c>
      <c r="F148" t="s">
        <v>1517</v>
      </c>
      <c r="G148" s="47"/>
    </row>
    <row r="149" spans="1:7" customFormat="1" ht="15">
      <c r="A149" s="132">
        <v>43186.872706319446</v>
      </c>
      <c r="B149">
        <v>1.74179E-2</v>
      </c>
      <c r="C149" s="153" t="s">
        <v>330</v>
      </c>
      <c r="D149" t="s">
        <v>329</v>
      </c>
      <c r="E149" t="s">
        <v>1518</v>
      </c>
      <c r="F149" t="s">
        <v>1519</v>
      </c>
      <c r="G149" s="47"/>
    </row>
    <row r="150" spans="1:7" customFormat="1" ht="15">
      <c r="A150" s="132">
        <v>43186.872706400463</v>
      </c>
      <c r="B150">
        <v>7.0546000000000003E-3</v>
      </c>
      <c r="C150" s="153" t="s">
        <v>326</v>
      </c>
      <c r="D150" t="s">
        <v>325</v>
      </c>
      <c r="E150" t="s">
        <v>1520</v>
      </c>
      <c r="F150" t="s">
        <v>1521</v>
      </c>
      <c r="G150" s="47"/>
    </row>
    <row r="151" spans="1:7" customFormat="1" ht="15">
      <c r="A151" s="132">
        <v>43186.872706631948</v>
      </c>
      <c r="B151">
        <v>1.9325700000000001E-2</v>
      </c>
      <c r="C151" s="153" t="s">
        <v>330</v>
      </c>
      <c r="D151" t="s">
        <v>329</v>
      </c>
      <c r="E151" t="s">
        <v>1522</v>
      </c>
      <c r="F151" t="s">
        <v>1523</v>
      </c>
      <c r="G151" s="47"/>
    </row>
    <row r="152" spans="1:7" customFormat="1" ht="15">
      <c r="A152" s="132">
        <v>43186.872706678238</v>
      </c>
      <c r="B152">
        <v>4.4517000000000003E-3</v>
      </c>
      <c r="C152" s="153" t="s">
        <v>326</v>
      </c>
      <c r="D152" t="s">
        <v>325</v>
      </c>
      <c r="E152" t="s">
        <v>1372</v>
      </c>
      <c r="F152" t="s">
        <v>1373</v>
      </c>
      <c r="G152" s="47"/>
    </row>
    <row r="153" spans="1:7" customFormat="1" ht="15">
      <c r="A153" s="132">
        <v>43186.872706886577</v>
      </c>
      <c r="B153">
        <v>1.74372E-2</v>
      </c>
      <c r="C153" s="153" t="s">
        <v>330</v>
      </c>
      <c r="D153" t="s">
        <v>329</v>
      </c>
      <c r="E153" t="s">
        <v>1374</v>
      </c>
      <c r="F153" t="s">
        <v>1375</v>
      </c>
      <c r="G153" s="47"/>
    </row>
    <row r="154" spans="1:7" customFormat="1" ht="15">
      <c r="A154" s="132">
        <v>43186.872706932867</v>
      </c>
      <c r="B154">
        <v>4.3172000000000002E-3</v>
      </c>
      <c r="C154" s="153" t="s">
        <v>326</v>
      </c>
      <c r="D154" t="s">
        <v>325</v>
      </c>
      <c r="E154" t="s">
        <v>1376</v>
      </c>
      <c r="F154" t="s">
        <v>1377</v>
      </c>
      <c r="G154" s="47"/>
    </row>
    <row r="155" spans="1:7" customFormat="1" ht="15">
      <c r="A155" s="132">
        <v>43186.872707141207</v>
      </c>
      <c r="B155">
        <v>1.7401E-2</v>
      </c>
      <c r="C155" s="153" t="s">
        <v>330</v>
      </c>
      <c r="D155" t="s">
        <v>329</v>
      </c>
      <c r="E155" t="s">
        <v>1378</v>
      </c>
      <c r="F155" t="s">
        <v>1379</v>
      </c>
      <c r="G155" s="47"/>
    </row>
    <row r="156" spans="1:7" customFormat="1" ht="15">
      <c r="A156" s="132">
        <v>43186.872707199072</v>
      </c>
      <c r="B156">
        <v>4.9614000000000004E-3</v>
      </c>
      <c r="C156" s="153" t="s">
        <v>326</v>
      </c>
      <c r="D156" t="s">
        <v>325</v>
      </c>
      <c r="E156" t="s">
        <v>1380</v>
      </c>
      <c r="F156" t="s">
        <v>1381</v>
      </c>
      <c r="G156" s="47"/>
    </row>
    <row r="157" spans="1:7" customFormat="1" ht="15">
      <c r="A157" s="132">
        <v>43186.872707395836</v>
      </c>
      <c r="B157">
        <v>1.7350999999999998E-2</v>
      </c>
      <c r="C157" s="153" t="s">
        <v>330</v>
      </c>
      <c r="D157" t="s">
        <v>329</v>
      </c>
      <c r="E157" s="135" t="s">
        <v>1524</v>
      </c>
      <c r="F157" t="s">
        <v>1525</v>
      </c>
      <c r="G157" s="47"/>
    </row>
    <row r="158" spans="1:7" customFormat="1" ht="15">
      <c r="A158" s="132">
        <v>43186.872707453702</v>
      </c>
      <c r="B158">
        <v>5.1729999999999996E-3</v>
      </c>
      <c r="C158" s="153" t="s">
        <v>326</v>
      </c>
      <c r="D158" t="s">
        <v>325</v>
      </c>
      <c r="E158" t="s">
        <v>1384</v>
      </c>
      <c r="F158" t="s">
        <v>378</v>
      </c>
      <c r="G158" s="47"/>
    </row>
    <row r="159" spans="1:7" customFormat="1" ht="15">
      <c r="A159" s="132">
        <v>43186.872707662034</v>
      </c>
      <c r="B159">
        <v>1.73916E-2</v>
      </c>
      <c r="C159" s="153" t="s">
        <v>330</v>
      </c>
      <c r="D159" t="s">
        <v>329</v>
      </c>
      <c r="E159" t="s">
        <v>1385</v>
      </c>
      <c r="F159" t="s">
        <v>1386</v>
      </c>
      <c r="G159" s="47"/>
    </row>
    <row r="160" spans="1:7" customFormat="1" ht="15">
      <c r="A160" s="132">
        <v>43186.872707708331</v>
      </c>
      <c r="B160">
        <v>4.4476999999999997E-3</v>
      </c>
      <c r="C160" s="153" t="s">
        <v>326</v>
      </c>
      <c r="D160" t="s">
        <v>325</v>
      </c>
      <c r="E160" t="s">
        <v>1387</v>
      </c>
      <c r="F160" t="s">
        <v>1388</v>
      </c>
      <c r="G160" s="47"/>
    </row>
    <row r="161" spans="1:7" customFormat="1" ht="15">
      <c r="A161" s="132">
        <v>43186.872707916664</v>
      </c>
      <c r="B161">
        <v>1.7399399999999999E-2</v>
      </c>
      <c r="C161" s="153" t="s">
        <v>330</v>
      </c>
      <c r="D161" t="s">
        <v>329</v>
      </c>
      <c r="E161" t="s">
        <v>1389</v>
      </c>
      <c r="F161" t="s">
        <v>1390</v>
      </c>
      <c r="G161" s="47"/>
    </row>
    <row r="162" spans="1:7" customFormat="1" ht="15">
      <c r="A162" s="132">
        <v>43186.872707974537</v>
      </c>
      <c r="B162">
        <v>5.1435999999999999E-3</v>
      </c>
      <c r="C162" s="153" t="s">
        <v>326</v>
      </c>
      <c r="D162" t="s">
        <v>325</v>
      </c>
      <c r="E162" t="s">
        <v>1391</v>
      </c>
      <c r="F162" t="s">
        <v>1392</v>
      </c>
      <c r="G162" s="47"/>
    </row>
    <row r="163" spans="1:7" customFormat="1" ht="15">
      <c r="A163" s="132">
        <v>43186.872708182869</v>
      </c>
      <c r="B163">
        <v>1.7453699999999999E-2</v>
      </c>
      <c r="C163" s="153" t="s">
        <v>330</v>
      </c>
      <c r="D163" t="s">
        <v>329</v>
      </c>
      <c r="E163" t="s">
        <v>1393</v>
      </c>
      <c r="F163" t="s">
        <v>1394</v>
      </c>
      <c r="G163" s="47"/>
    </row>
    <row r="164" spans="1:7" customFormat="1" ht="15">
      <c r="A164" s="132">
        <v>43186.872708229166</v>
      </c>
      <c r="B164">
        <v>4.6455000000000003E-3</v>
      </c>
      <c r="C164" s="153" t="s">
        <v>326</v>
      </c>
      <c r="D164" t="s">
        <v>325</v>
      </c>
      <c r="E164" t="s">
        <v>1526</v>
      </c>
      <c r="F164" t="s">
        <v>1527</v>
      </c>
      <c r="G164" s="47"/>
    </row>
    <row r="165" spans="1:7" customFormat="1" ht="15">
      <c r="A165" s="132">
        <v>43186.872708437499</v>
      </c>
      <c r="B165">
        <v>1.7548100000000001E-2</v>
      </c>
      <c r="C165" s="153" t="s">
        <v>330</v>
      </c>
      <c r="D165" t="s">
        <v>329</v>
      </c>
      <c r="E165" t="s">
        <v>1528</v>
      </c>
      <c r="F165" t="s">
        <v>1529</v>
      </c>
      <c r="G165" s="47"/>
    </row>
    <row r="166" spans="1:7" customFormat="1" ht="15">
      <c r="A166" s="132">
        <v>43186.872708495372</v>
      </c>
      <c r="B166">
        <v>4.79E-3</v>
      </c>
      <c r="C166" s="153" t="s">
        <v>326</v>
      </c>
      <c r="D166" t="s">
        <v>325</v>
      </c>
      <c r="E166" t="s">
        <v>1530</v>
      </c>
      <c r="F166" t="s">
        <v>1531</v>
      </c>
      <c r="G166" s="47"/>
    </row>
    <row r="167" spans="1:7" customFormat="1" ht="15">
      <c r="A167" s="132">
        <v>43186.872708703704</v>
      </c>
      <c r="B167">
        <v>1.7394099999999999E-2</v>
      </c>
      <c r="C167" s="153" t="s">
        <v>330</v>
      </c>
      <c r="D167" t="s">
        <v>329</v>
      </c>
      <c r="E167" t="s">
        <v>1532</v>
      </c>
      <c r="F167" t="s">
        <v>1533</v>
      </c>
      <c r="G167" s="47"/>
    </row>
    <row r="168" spans="1:7" customFormat="1" ht="15">
      <c r="A168" s="132">
        <v>43186.872708761577</v>
      </c>
      <c r="B168">
        <v>5.2925999999999997E-3</v>
      </c>
      <c r="C168" s="153" t="s">
        <v>326</v>
      </c>
      <c r="D168" t="s">
        <v>325</v>
      </c>
      <c r="E168" t="s">
        <v>1534</v>
      </c>
      <c r="F168" t="s">
        <v>1535</v>
      </c>
      <c r="G168" s="47"/>
    </row>
    <row r="169" spans="1:7" customFormat="1" ht="15">
      <c r="A169" s="132">
        <v>43186.87270954861</v>
      </c>
      <c r="B169">
        <v>6.8542400000000003E-2</v>
      </c>
      <c r="C169" s="153" t="s">
        <v>330</v>
      </c>
      <c r="D169" t="s">
        <v>329</v>
      </c>
      <c r="E169" t="s">
        <v>1536</v>
      </c>
      <c r="F169" t="s">
        <v>1537</v>
      </c>
      <c r="G169" s="47"/>
    </row>
    <row r="170" spans="1:7" customFormat="1" ht="15">
      <c r="A170" s="132">
        <v>43186.872709606483</v>
      </c>
      <c r="B170">
        <v>4.8409999999999998E-3</v>
      </c>
      <c r="C170" s="153" t="s">
        <v>326</v>
      </c>
      <c r="D170" t="s">
        <v>325</v>
      </c>
      <c r="E170" t="s">
        <v>1538</v>
      </c>
      <c r="F170" t="s">
        <v>1539</v>
      </c>
      <c r="G170" s="47"/>
    </row>
    <row r="171" spans="1:7" customFormat="1" ht="15">
      <c r="A171" s="132">
        <v>43186.872709814816</v>
      </c>
      <c r="B171">
        <v>1.7349400000000001E-2</v>
      </c>
      <c r="C171" s="153" t="s">
        <v>330</v>
      </c>
      <c r="D171" t="s">
        <v>329</v>
      </c>
      <c r="E171" t="s">
        <v>1540</v>
      </c>
      <c r="F171" t="s">
        <v>1541</v>
      </c>
      <c r="G171" s="47"/>
    </row>
    <row r="172" spans="1:7" customFormat="1" ht="15">
      <c r="A172" s="132">
        <v>43186.872709849536</v>
      </c>
      <c r="B172">
        <v>2.8643000000000002E-3</v>
      </c>
      <c r="C172" s="153" t="s">
        <v>326</v>
      </c>
      <c r="D172" t="s">
        <v>325</v>
      </c>
      <c r="E172" t="s">
        <v>1542</v>
      </c>
      <c r="F172" t="s">
        <v>1543</v>
      </c>
      <c r="G172" s="47"/>
    </row>
    <row r="173" spans="1:7" customFormat="1" ht="15">
      <c r="A173" s="132">
        <v>43186.872710046293</v>
      </c>
      <c r="B173">
        <v>1.7435599999999999E-2</v>
      </c>
      <c r="C173" s="153" t="s">
        <v>330</v>
      </c>
      <c r="D173" t="s">
        <v>329</v>
      </c>
      <c r="E173" t="s">
        <v>1544</v>
      </c>
      <c r="F173" t="s">
        <v>1545</v>
      </c>
      <c r="G173" s="47"/>
    </row>
    <row r="174" spans="1:7" customFormat="1" ht="15">
      <c r="A174" s="132">
        <v>43186.872710081021</v>
      </c>
      <c r="B174">
        <v>2.9271000000000002E-3</v>
      </c>
      <c r="C174" s="153" t="s">
        <v>326</v>
      </c>
      <c r="D174" t="s">
        <v>325</v>
      </c>
      <c r="E174" t="s">
        <v>1546</v>
      </c>
      <c r="F174" t="s">
        <v>1547</v>
      </c>
      <c r="G174" s="47"/>
    </row>
    <row r="175" spans="1:7" customFormat="1" ht="15">
      <c r="A175" s="132">
        <v>43186.872710289354</v>
      </c>
      <c r="B175">
        <v>1.7466700000000002E-2</v>
      </c>
      <c r="C175" s="153" t="s">
        <v>330</v>
      </c>
      <c r="D175" t="s">
        <v>329</v>
      </c>
      <c r="E175" t="s">
        <v>1548</v>
      </c>
      <c r="F175" t="s">
        <v>1549</v>
      </c>
      <c r="G175" s="47"/>
    </row>
    <row r="176" spans="1:7" customFormat="1" ht="15">
      <c r="A176" s="132">
        <v>43186.872710324074</v>
      </c>
      <c r="B176">
        <v>2.9859000000000001E-3</v>
      </c>
      <c r="C176" s="153" t="s">
        <v>326</v>
      </c>
      <c r="D176" t="s">
        <v>325</v>
      </c>
      <c r="E176" t="s">
        <v>1550</v>
      </c>
      <c r="F176" t="s">
        <v>1551</v>
      </c>
      <c r="G176" s="47"/>
    </row>
    <row r="177" spans="1:7" customFormat="1" ht="15">
      <c r="A177" s="132">
        <v>43186.872710520831</v>
      </c>
      <c r="B177">
        <v>1.7338699999999999E-2</v>
      </c>
      <c r="C177" s="153" t="s">
        <v>330</v>
      </c>
      <c r="D177" t="s">
        <v>329</v>
      </c>
      <c r="E177" t="s">
        <v>1552</v>
      </c>
      <c r="F177" t="s">
        <v>1553</v>
      </c>
      <c r="G177" s="47"/>
    </row>
    <row r="178" spans="1:7" customFormat="1" ht="15">
      <c r="A178" s="132">
        <v>43186.872710555559</v>
      </c>
      <c r="B178">
        <v>2.9562E-3</v>
      </c>
      <c r="C178" s="153" t="s">
        <v>326</v>
      </c>
      <c r="D178" t="s">
        <v>325</v>
      </c>
      <c r="E178" t="s">
        <v>1554</v>
      </c>
      <c r="F178" t="s">
        <v>1555</v>
      </c>
      <c r="G178" s="47"/>
    </row>
    <row r="179" spans="1:7" customFormat="1" ht="15">
      <c r="A179" s="132">
        <v>43186.872710763892</v>
      </c>
      <c r="B179">
        <v>1.72882E-2</v>
      </c>
      <c r="C179" s="153" t="s">
        <v>330</v>
      </c>
      <c r="D179" t="s">
        <v>329</v>
      </c>
      <c r="E179" t="s">
        <v>1556</v>
      </c>
      <c r="F179" t="s">
        <v>1557</v>
      </c>
      <c r="G179" s="47"/>
    </row>
    <row r="180" spans="1:7" customFormat="1" ht="15">
      <c r="A180" s="132">
        <v>43186.872710798612</v>
      </c>
      <c r="B180">
        <v>2.7472999999999998E-3</v>
      </c>
      <c r="C180" s="153" t="s">
        <v>326</v>
      </c>
      <c r="D180" t="s">
        <v>325</v>
      </c>
      <c r="E180" t="s">
        <v>1558</v>
      </c>
      <c r="F180" t="s">
        <v>1559</v>
      </c>
      <c r="G180" s="47"/>
    </row>
    <row r="181" spans="1:7" customFormat="1" ht="15">
      <c r="A181" s="132">
        <v>43186.872710995369</v>
      </c>
      <c r="B181">
        <v>1.74927E-2</v>
      </c>
      <c r="C181" s="153" t="s">
        <v>330</v>
      </c>
      <c r="D181" t="s">
        <v>329</v>
      </c>
      <c r="E181" t="s">
        <v>1560</v>
      </c>
      <c r="F181" t="s">
        <v>1561</v>
      </c>
      <c r="G181" s="47"/>
    </row>
    <row r="182" spans="1:7" customFormat="1" ht="15">
      <c r="A182" s="132">
        <v>43186.87271103009</v>
      </c>
      <c r="B182">
        <v>2.8043E-3</v>
      </c>
      <c r="C182" s="153" t="s">
        <v>326</v>
      </c>
      <c r="D182" t="s">
        <v>325</v>
      </c>
      <c r="E182" t="s">
        <v>1562</v>
      </c>
      <c r="F182" t="s">
        <v>1563</v>
      </c>
      <c r="G182" s="47"/>
    </row>
    <row r="183" spans="1:7" customFormat="1" ht="15">
      <c r="A183" s="132">
        <v>43186.872711238429</v>
      </c>
      <c r="B183">
        <v>1.7377699999999999E-2</v>
      </c>
      <c r="C183" s="153" t="s">
        <v>330</v>
      </c>
      <c r="D183" t="s">
        <v>329</v>
      </c>
      <c r="E183" t="s">
        <v>1564</v>
      </c>
      <c r="F183" t="s">
        <v>1565</v>
      </c>
      <c r="G183" s="47"/>
    </row>
    <row r="184" spans="1:7" customFormat="1" ht="15">
      <c r="A184" s="132">
        <v>43186.872711261574</v>
      </c>
      <c r="B184">
        <v>2.8835000000000002E-3</v>
      </c>
      <c r="C184" s="153" t="s">
        <v>326</v>
      </c>
      <c r="D184" t="s">
        <v>325</v>
      </c>
      <c r="E184" t="s">
        <v>1566</v>
      </c>
      <c r="F184" t="s">
        <v>1567</v>
      </c>
      <c r="G184" s="47"/>
    </row>
    <row r="185" spans="1:7" customFormat="1" ht="15">
      <c r="A185" s="132">
        <v>43186.872711886572</v>
      </c>
      <c r="B185">
        <v>5.3156200000000001E-2</v>
      </c>
      <c r="C185" s="153" t="s">
        <v>330</v>
      </c>
      <c r="D185" t="s">
        <v>329</v>
      </c>
      <c r="E185" t="s">
        <v>1568</v>
      </c>
      <c r="F185" t="s">
        <v>1569</v>
      </c>
      <c r="G185" s="47"/>
    </row>
    <row r="186" spans="1:7" customFormat="1" ht="15">
      <c r="A186" s="132">
        <v>43186.872712094904</v>
      </c>
      <c r="B186">
        <v>1.8062600000000002E-2</v>
      </c>
      <c r="C186" s="153" t="s">
        <v>326</v>
      </c>
      <c r="D186" t="s">
        <v>325</v>
      </c>
      <c r="E186" t="s">
        <v>1570</v>
      </c>
      <c r="F186" t="s">
        <v>1571</v>
      </c>
      <c r="G186" s="47"/>
    </row>
    <row r="187" spans="1:7" customFormat="1" ht="15">
      <c r="A187" s="132">
        <v>43186.872712291668</v>
      </c>
      <c r="B187">
        <v>1.7328400000000001E-2</v>
      </c>
      <c r="C187" s="153" t="s">
        <v>330</v>
      </c>
      <c r="D187" t="s">
        <v>329</v>
      </c>
      <c r="E187" t="s">
        <v>1572</v>
      </c>
      <c r="F187" t="s">
        <v>1573</v>
      </c>
      <c r="G187" s="47"/>
    </row>
    <row r="188" spans="1:7" customFormat="1" ht="15">
      <c r="A188" s="132">
        <v>43186.872712430559</v>
      </c>
      <c r="B188">
        <v>1.1474399999999999E-2</v>
      </c>
      <c r="C188" s="153" t="s">
        <v>326</v>
      </c>
      <c r="D188" t="s">
        <v>325</v>
      </c>
      <c r="E188" t="s">
        <v>1574</v>
      </c>
      <c r="F188" t="s">
        <v>1575</v>
      </c>
      <c r="G188" s="47"/>
    </row>
    <row r="189" spans="1:7" customFormat="1" ht="15">
      <c r="A189" s="132">
        <v>43186.872712638891</v>
      </c>
      <c r="B189">
        <v>1.7319000000000001E-2</v>
      </c>
      <c r="C189" s="153" t="s">
        <v>330</v>
      </c>
      <c r="D189" t="s">
        <v>329</v>
      </c>
      <c r="E189" t="s">
        <v>1576</v>
      </c>
      <c r="F189" t="s">
        <v>1577</v>
      </c>
      <c r="G189" s="47"/>
    </row>
    <row r="190" spans="1:7" customFormat="1" ht="15">
      <c r="A190" s="132">
        <v>43186.872712766206</v>
      </c>
      <c r="B190">
        <v>1.09944E-2</v>
      </c>
      <c r="C190" s="153" t="s">
        <v>326</v>
      </c>
      <c r="D190" t="s">
        <v>325</v>
      </c>
      <c r="E190" t="s">
        <v>1578</v>
      </c>
      <c r="F190" t="s">
        <v>1579</v>
      </c>
      <c r="G190" s="47"/>
    </row>
    <row r="191" spans="1:7" customFormat="1" ht="15">
      <c r="A191" s="132">
        <v>43186.872712962962</v>
      </c>
      <c r="B191">
        <v>1.7516400000000001E-2</v>
      </c>
      <c r="C191" s="153" t="s">
        <v>330</v>
      </c>
      <c r="D191" t="s">
        <v>329</v>
      </c>
      <c r="E191" t="s">
        <v>1580</v>
      </c>
      <c r="F191" t="s">
        <v>1581</v>
      </c>
      <c r="G191" s="47"/>
    </row>
    <row r="192" spans="1:7" customFormat="1" ht="15">
      <c r="A192" s="132">
        <v>43186.872713032404</v>
      </c>
      <c r="B192">
        <v>6.1399000000000002E-3</v>
      </c>
      <c r="C192" s="153" t="s">
        <v>326</v>
      </c>
      <c r="D192" t="s">
        <v>325</v>
      </c>
      <c r="E192" t="s">
        <v>1582</v>
      </c>
      <c r="F192" t="s">
        <v>1583</v>
      </c>
      <c r="G192" s="47"/>
    </row>
    <row r="193" spans="1:7" customFormat="1" ht="15">
      <c r="A193" s="132">
        <v>43186.872713240744</v>
      </c>
      <c r="B193">
        <v>1.7385999999999999E-2</v>
      </c>
      <c r="C193" s="153" t="s">
        <v>330</v>
      </c>
      <c r="D193" t="s">
        <v>329</v>
      </c>
      <c r="E193" t="s">
        <v>1584</v>
      </c>
      <c r="F193" t="s">
        <v>1585</v>
      </c>
      <c r="G193" s="47"/>
    </row>
    <row r="194" spans="1:7" customFormat="1" ht="15">
      <c r="A194" s="132">
        <v>43186.872713310186</v>
      </c>
      <c r="B194">
        <v>5.6731999999999998E-3</v>
      </c>
      <c r="C194" s="153" t="s">
        <v>326</v>
      </c>
      <c r="D194" t="s">
        <v>325</v>
      </c>
      <c r="E194" t="s">
        <v>1586</v>
      </c>
      <c r="F194" t="s">
        <v>1587</v>
      </c>
      <c r="G194" s="47"/>
    </row>
    <row r="195" spans="1:7" customFormat="1" ht="15">
      <c r="A195" s="132">
        <v>43186.872713449076</v>
      </c>
      <c r="B195">
        <v>1.20724E-2</v>
      </c>
      <c r="C195" s="153" t="s">
        <v>330</v>
      </c>
      <c r="D195" t="s">
        <v>329</v>
      </c>
      <c r="E195" t="s">
        <v>1588</v>
      </c>
      <c r="F195" t="s">
        <v>348</v>
      </c>
      <c r="G195" s="47"/>
    </row>
    <row r="196" spans="1:7" customFormat="1" ht="15">
      <c r="A196" s="132">
        <v>43186.872713553239</v>
      </c>
      <c r="B196">
        <v>9.5110999999999998E-3</v>
      </c>
      <c r="C196" s="153" t="s">
        <v>330</v>
      </c>
      <c r="D196" t="s">
        <v>329</v>
      </c>
      <c r="E196" t="s">
        <v>1589</v>
      </c>
      <c r="F196" t="s">
        <v>1590</v>
      </c>
      <c r="G196" s="47"/>
    </row>
    <row r="197" spans="1:7" customFormat="1" ht="15">
      <c r="A197" s="132">
        <v>43186.872713622688</v>
      </c>
      <c r="B197">
        <v>5.8504999999999998E-3</v>
      </c>
      <c r="C197" s="153" t="s">
        <v>326</v>
      </c>
      <c r="D197" t="s">
        <v>325</v>
      </c>
      <c r="E197" t="s">
        <v>1591</v>
      </c>
      <c r="F197" t="s">
        <v>1592</v>
      </c>
      <c r="G197" s="47"/>
    </row>
    <row r="198" spans="1:7" customFormat="1" ht="15">
      <c r="A198" s="132">
        <v>43186.872714155092</v>
      </c>
      <c r="B198">
        <v>4.5425899999999998E-2</v>
      </c>
      <c r="C198" s="153" t="s">
        <v>330</v>
      </c>
      <c r="D198" t="s">
        <v>329</v>
      </c>
      <c r="E198" t="s">
        <v>1593</v>
      </c>
      <c r="F198" t="s">
        <v>348</v>
      </c>
      <c r="G198" s="47"/>
    </row>
    <row r="199" spans="1:7" customFormat="1" ht="15">
      <c r="A199" s="132">
        <v>43186.872714421297</v>
      </c>
      <c r="B199">
        <v>2.3322699999999998E-2</v>
      </c>
      <c r="C199" s="153" t="s">
        <v>330</v>
      </c>
      <c r="D199" t="s">
        <v>329</v>
      </c>
      <c r="E199" t="s">
        <v>1594</v>
      </c>
      <c r="F199" t="s">
        <v>1595</v>
      </c>
      <c r="G199" s="47"/>
    </row>
    <row r="200" spans="1:7" customFormat="1" ht="15">
      <c r="A200" s="132">
        <v>43186.872714456018</v>
      </c>
      <c r="B200">
        <v>3.3444999999999998E-3</v>
      </c>
      <c r="C200" s="153" t="s">
        <v>326</v>
      </c>
      <c r="D200" t="s">
        <v>325</v>
      </c>
      <c r="E200" t="s">
        <v>1596</v>
      </c>
      <c r="F200" t="s">
        <v>1597</v>
      </c>
      <c r="G200" s="47"/>
    </row>
    <row r="201" spans="1:7" customFormat="1" ht="15">
      <c r="A201" s="132">
        <v>43186.872714606485</v>
      </c>
      <c r="B201">
        <v>1.20728E-2</v>
      </c>
      <c r="C201" s="153" t="s">
        <v>330</v>
      </c>
      <c r="D201" t="s">
        <v>329</v>
      </c>
      <c r="E201" t="s">
        <v>1598</v>
      </c>
      <c r="F201" t="s">
        <v>348</v>
      </c>
      <c r="G201" s="47"/>
    </row>
    <row r="202" spans="1:7" customFormat="1" ht="15">
      <c r="A202" s="132">
        <v>43186.872714652774</v>
      </c>
      <c r="B202">
        <v>4.2042E-3</v>
      </c>
      <c r="C202" s="153" t="s">
        <v>330</v>
      </c>
      <c r="D202" t="s">
        <v>329</v>
      </c>
      <c r="E202" t="s">
        <v>1599</v>
      </c>
      <c r="F202" t="s">
        <v>337</v>
      </c>
      <c r="G202" s="47"/>
    </row>
    <row r="203" spans="1:7" customFormat="1" ht="15">
      <c r="A203" s="132">
        <v>43186.872714699071</v>
      </c>
      <c r="B203">
        <v>4.2411999999999997E-3</v>
      </c>
      <c r="C203" s="153" t="s">
        <v>326</v>
      </c>
      <c r="D203" t="s">
        <v>325</v>
      </c>
      <c r="E203" t="s">
        <v>1600</v>
      </c>
      <c r="F203" t="s">
        <v>1601</v>
      </c>
      <c r="G203" s="47"/>
    </row>
    <row r="204" spans="1:7" customFormat="1" ht="15">
      <c r="A204" s="132">
        <v>43186.872714837962</v>
      </c>
      <c r="B204">
        <v>1.21911E-2</v>
      </c>
      <c r="C204" s="153" t="s">
        <v>330</v>
      </c>
      <c r="D204" t="s">
        <v>329</v>
      </c>
      <c r="E204" t="s">
        <v>1602</v>
      </c>
      <c r="F204" t="s">
        <v>348</v>
      </c>
      <c r="G204" s="47"/>
    </row>
    <row r="205" spans="1:7" customFormat="1" ht="15">
      <c r="A205" s="132">
        <v>43186.872715150465</v>
      </c>
      <c r="B205">
        <v>2.6442199999999999E-2</v>
      </c>
      <c r="C205" s="153" t="s">
        <v>330</v>
      </c>
      <c r="D205" t="s">
        <v>329</v>
      </c>
      <c r="E205" t="s">
        <v>1603</v>
      </c>
      <c r="F205" t="s">
        <v>355</v>
      </c>
      <c r="G205" s="47"/>
    </row>
    <row r="206" spans="1:7" customFormat="1" ht="15">
      <c r="A206" s="132">
        <v>43186.872715219906</v>
      </c>
      <c r="B206">
        <v>5.7498999999999996E-3</v>
      </c>
      <c r="C206" s="153" t="s">
        <v>326</v>
      </c>
      <c r="D206" t="s">
        <v>325</v>
      </c>
      <c r="E206" t="s">
        <v>359</v>
      </c>
      <c r="F206" t="s">
        <v>380</v>
      </c>
      <c r="G206" s="47"/>
    </row>
    <row r="207" spans="1:7" customFormat="1" ht="15">
      <c r="A207" s="132">
        <v>43186.87271541667</v>
      </c>
      <c r="B207">
        <v>1.7309999999999999E-2</v>
      </c>
      <c r="C207" s="153" t="s">
        <v>330</v>
      </c>
      <c r="D207" t="s">
        <v>329</v>
      </c>
      <c r="E207" t="s">
        <v>379</v>
      </c>
      <c r="F207" t="s">
        <v>378</v>
      </c>
      <c r="G207" s="47"/>
    </row>
    <row r="208" spans="1:7" customFormat="1" ht="15">
      <c r="C208" s="153"/>
      <c r="G208" s="47"/>
    </row>
    <row r="209" spans="1:7" customFormat="1" ht="15">
      <c r="A209" t="s">
        <v>1779</v>
      </c>
      <c r="C209" s="153"/>
      <c r="G209" s="47"/>
    </row>
    <row r="210" spans="1:7" customFormat="1" ht="15">
      <c r="A210" t="s">
        <v>1777</v>
      </c>
      <c r="C210" s="153"/>
      <c r="G210" s="47"/>
    </row>
    <row r="211" spans="1:7" customFormat="1" ht="15">
      <c r="A211" s="132">
        <v>43186.926334537035</v>
      </c>
      <c r="B211">
        <v>1.141E-4</v>
      </c>
      <c r="C211" s="153" t="s">
        <v>326</v>
      </c>
      <c r="D211" t="s">
        <v>325</v>
      </c>
      <c r="E211" s="135" t="s">
        <v>361</v>
      </c>
      <c r="F211" t="s">
        <v>383</v>
      </c>
      <c r="G211" s="47"/>
    </row>
    <row r="212" spans="1:7" customFormat="1" ht="15">
      <c r="A212" s="132">
        <v>43186.926335416669</v>
      </c>
      <c r="B212">
        <v>7.6086699999999993E-2</v>
      </c>
      <c r="C212" s="153" t="s">
        <v>330</v>
      </c>
      <c r="D212" t="s">
        <v>329</v>
      </c>
      <c r="E212" t="s">
        <v>382</v>
      </c>
      <c r="F212" t="s">
        <v>378</v>
      </c>
      <c r="G212" s="47"/>
    </row>
    <row r="213" spans="1:7" customFormat="1" ht="15">
      <c r="A213" s="132">
        <v>43186.926335474534</v>
      </c>
      <c r="B213">
        <v>4.5512E-3</v>
      </c>
      <c r="C213" s="153" t="s">
        <v>326</v>
      </c>
      <c r="D213" t="s">
        <v>325</v>
      </c>
      <c r="E213" t="s">
        <v>1623</v>
      </c>
      <c r="F213" t="s">
        <v>1624</v>
      </c>
      <c r="G213" s="47"/>
    </row>
    <row r="214" spans="1:7" customFormat="1" ht="15">
      <c r="A214" s="132">
        <v>43186.926335682867</v>
      </c>
      <c r="B214">
        <v>1.7375600000000001E-2</v>
      </c>
      <c r="C214" s="153" t="s">
        <v>330</v>
      </c>
      <c r="D214" t="s">
        <v>329</v>
      </c>
      <c r="E214" t="s">
        <v>1625</v>
      </c>
      <c r="F214" t="s">
        <v>378</v>
      </c>
      <c r="G214" s="47"/>
    </row>
    <row r="215" spans="1:7" customFormat="1" ht="15">
      <c r="A215" s="132">
        <v>43186.926335833334</v>
      </c>
      <c r="B215">
        <v>1.3679699999999999E-2</v>
      </c>
      <c r="C215" s="153" t="s">
        <v>326</v>
      </c>
      <c r="D215" t="s">
        <v>325</v>
      </c>
      <c r="E215" t="s">
        <v>1626</v>
      </c>
      <c r="F215" t="s">
        <v>1627</v>
      </c>
      <c r="G215" s="47"/>
    </row>
    <row r="216" spans="1:7" customFormat="1" ht="15">
      <c r="A216" s="132">
        <v>43186.926336041666</v>
      </c>
      <c r="B216">
        <v>1.7445800000000001E-2</v>
      </c>
      <c r="C216" s="153" t="s">
        <v>330</v>
      </c>
      <c r="D216" t="s">
        <v>329</v>
      </c>
      <c r="E216" t="s">
        <v>1628</v>
      </c>
      <c r="F216" t="s">
        <v>378</v>
      </c>
      <c r="G216" s="47"/>
    </row>
    <row r="217" spans="1:7" customFormat="1" ht="15">
      <c r="A217" s="132">
        <v>43186.926336168981</v>
      </c>
      <c r="B217">
        <v>1.1520300000000001E-2</v>
      </c>
      <c r="C217" s="153" t="s">
        <v>326</v>
      </c>
      <c r="D217" t="s">
        <v>325</v>
      </c>
      <c r="E217" t="s">
        <v>1629</v>
      </c>
      <c r="F217" t="s">
        <v>380</v>
      </c>
      <c r="G217" s="47"/>
    </row>
    <row r="218" spans="1:7" customFormat="1" ht="15">
      <c r="A218" s="132">
        <v>43186.926336377313</v>
      </c>
      <c r="B218">
        <v>1.7293900000000001E-2</v>
      </c>
      <c r="C218" s="153" t="s">
        <v>330</v>
      </c>
      <c r="D218" t="s">
        <v>329</v>
      </c>
      <c r="E218" t="s">
        <v>1630</v>
      </c>
      <c r="F218" t="s">
        <v>378</v>
      </c>
      <c r="G218" s="47"/>
    </row>
    <row r="219" spans="1:7" customFormat="1" ht="15">
      <c r="A219" s="132">
        <v>43186.92633652778</v>
      </c>
      <c r="B219">
        <v>1.3487499999999999E-2</v>
      </c>
      <c r="C219" s="153" t="s">
        <v>326</v>
      </c>
      <c r="D219" t="s">
        <v>325</v>
      </c>
      <c r="E219" t="s">
        <v>1631</v>
      </c>
      <c r="F219" t="s">
        <v>380</v>
      </c>
      <c r="G219" s="47"/>
    </row>
    <row r="220" spans="1:7" customFormat="1" ht="15">
      <c r="A220" s="132">
        <v>43186.926336736113</v>
      </c>
      <c r="B220">
        <v>1.7354000000000001E-2</v>
      </c>
      <c r="C220" s="153" t="s">
        <v>330</v>
      </c>
      <c r="D220" t="s">
        <v>329</v>
      </c>
      <c r="E220" t="s">
        <v>1632</v>
      </c>
      <c r="F220" t="s">
        <v>378</v>
      </c>
      <c r="G220" s="47"/>
    </row>
    <row r="221" spans="1:7" customFormat="1" ht="15">
      <c r="A221" s="132">
        <v>43186.926336886572</v>
      </c>
      <c r="B221">
        <v>1.34415E-2</v>
      </c>
      <c r="C221" s="153" t="s">
        <v>326</v>
      </c>
      <c r="D221" t="s">
        <v>325</v>
      </c>
      <c r="E221" t="s">
        <v>1633</v>
      </c>
      <c r="F221" t="s">
        <v>1634</v>
      </c>
      <c r="G221" s="47"/>
    </row>
    <row r="222" spans="1:7" customFormat="1" ht="15">
      <c r="A222" s="132">
        <v>43186.92633765046</v>
      </c>
      <c r="B222">
        <v>6.5018400000000004E-2</v>
      </c>
      <c r="C222" s="153" t="s">
        <v>330</v>
      </c>
      <c r="D222" t="s">
        <v>329</v>
      </c>
      <c r="E222" t="s">
        <v>1635</v>
      </c>
      <c r="F222" t="s">
        <v>378</v>
      </c>
      <c r="G222" s="47"/>
    </row>
    <row r="223" spans="1:7" customFormat="1" ht="15">
      <c r="A223" s="132">
        <v>43186.926337824072</v>
      </c>
      <c r="B223">
        <v>1.50353E-2</v>
      </c>
      <c r="C223" s="153" t="s">
        <v>326</v>
      </c>
      <c r="D223" t="s">
        <v>325</v>
      </c>
      <c r="E223" t="s">
        <v>1636</v>
      </c>
      <c r="F223" t="s">
        <v>1637</v>
      </c>
      <c r="G223" s="47"/>
    </row>
    <row r="224" spans="1:7" customFormat="1" ht="15">
      <c r="A224" s="132">
        <v>43186.926338020836</v>
      </c>
      <c r="B224">
        <v>1.74044E-2</v>
      </c>
      <c r="C224" s="153" t="s">
        <v>330</v>
      </c>
      <c r="D224" t="s">
        <v>329</v>
      </c>
      <c r="E224" t="s">
        <v>1638</v>
      </c>
      <c r="F224" t="s">
        <v>378</v>
      </c>
      <c r="G224" s="47"/>
    </row>
    <row r="225" spans="1:7" customFormat="1" ht="15">
      <c r="A225" s="132">
        <v>43186.926338206016</v>
      </c>
      <c r="B225">
        <v>1.52286E-2</v>
      </c>
      <c r="C225" s="153" t="s">
        <v>326</v>
      </c>
      <c r="D225" t="s">
        <v>325</v>
      </c>
      <c r="E225" t="s">
        <v>1639</v>
      </c>
      <c r="F225" t="s">
        <v>380</v>
      </c>
      <c r="G225" s="47"/>
    </row>
    <row r="226" spans="1:7" customFormat="1" ht="15">
      <c r="A226" s="132">
        <v>43186.92633840278</v>
      </c>
      <c r="B226">
        <v>1.7392100000000001E-2</v>
      </c>
      <c r="C226" s="153" t="s">
        <v>330</v>
      </c>
      <c r="D226" t="s">
        <v>329</v>
      </c>
      <c r="E226" t="s">
        <v>1640</v>
      </c>
      <c r="F226" t="s">
        <v>378</v>
      </c>
      <c r="G226" s="47"/>
    </row>
    <row r="227" spans="1:7" customFormat="1" ht="15">
      <c r="A227" s="132">
        <v>43186.926338576392</v>
      </c>
      <c r="B227">
        <v>1.46345E-2</v>
      </c>
      <c r="C227" s="153" t="s">
        <v>326</v>
      </c>
      <c r="D227" t="s">
        <v>325</v>
      </c>
      <c r="E227" t="s">
        <v>1641</v>
      </c>
      <c r="F227" t="s">
        <v>380</v>
      </c>
      <c r="G227" s="47"/>
    </row>
    <row r="228" spans="1:7" customFormat="1" ht="15">
      <c r="A228" s="132">
        <v>43186.926338773148</v>
      </c>
      <c r="B228">
        <v>1.7319000000000001E-2</v>
      </c>
      <c r="C228" s="153" t="s">
        <v>330</v>
      </c>
      <c r="D228" t="s">
        <v>329</v>
      </c>
      <c r="E228" t="s">
        <v>1642</v>
      </c>
      <c r="F228" t="s">
        <v>378</v>
      </c>
      <c r="G228" s="47"/>
    </row>
    <row r="229" spans="1:7" customFormat="1" ht="15">
      <c r="A229" s="132">
        <v>43186.926338888887</v>
      </c>
      <c r="B229">
        <v>1.00847E-2</v>
      </c>
      <c r="C229" s="153" t="s">
        <v>326</v>
      </c>
      <c r="D229" t="s">
        <v>325</v>
      </c>
      <c r="E229" t="s">
        <v>1643</v>
      </c>
      <c r="F229" t="s">
        <v>1644</v>
      </c>
      <c r="G229" s="47"/>
    </row>
    <row r="230" spans="1:7" customFormat="1" ht="15">
      <c r="A230" s="132">
        <v>43186.926339097219</v>
      </c>
      <c r="B230">
        <v>1.7376900000000001E-2</v>
      </c>
      <c r="C230" s="153" t="s">
        <v>330</v>
      </c>
      <c r="D230" t="s">
        <v>329</v>
      </c>
      <c r="E230" t="s">
        <v>1645</v>
      </c>
      <c r="F230" t="s">
        <v>378</v>
      </c>
      <c r="G230" s="47"/>
    </row>
    <row r="231" spans="1:7" customFormat="1" ht="15">
      <c r="A231" s="132">
        <v>43186.926339259262</v>
      </c>
      <c r="B231">
        <v>1.3537199999999999E-2</v>
      </c>
      <c r="C231" s="153" t="s">
        <v>326</v>
      </c>
      <c r="D231" t="s">
        <v>325</v>
      </c>
      <c r="E231" t="s">
        <v>1646</v>
      </c>
      <c r="F231" t="s">
        <v>380</v>
      </c>
      <c r="G231" s="47"/>
    </row>
    <row r="232" spans="1:7" customFormat="1" ht="15">
      <c r="A232" s="132">
        <v>43186.926339456018</v>
      </c>
      <c r="B232">
        <v>1.7257100000000001E-2</v>
      </c>
      <c r="C232" s="153" t="s">
        <v>330</v>
      </c>
      <c r="D232" t="s">
        <v>329</v>
      </c>
      <c r="E232" t="s">
        <v>1647</v>
      </c>
      <c r="F232" t="s">
        <v>378</v>
      </c>
      <c r="G232" s="47"/>
    </row>
    <row r="233" spans="1:7" customFormat="1" ht="15">
      <c r="A233" s="132">
        <v>43186.926339618054</v>
      </c>
      <c r="B233">
        <v>1.4194E-2</v>
      </c>
      <c r="C233" s="153" t="s">
        <v>326</v>
      </c>
      <c r="D233" t="s">
        <v>325</v>
      </c>
      <c r="E233" t="s">
        <v>1648</v>
      </c>
      <c r="F233" t="s">
        <v>380</v>
      </c>
      <c r="G233" s="47"/>
    </row>
    <row r="234" spans="1:7" customFormat="1" ht="15">
      <c r="A234" s="132">
        <v>43186.926339826387</v>
      </c>
      <c r="B234">
        <v>1.73379E-2</v>
      </c>
      <c r="C234" s="153" t="s">
        <v>330</v>
      </c>
      <c r="D234" t="s">
        <v>329</v>
      </c>
      <c r="E234" t="s">
        <v>1649</v>
      </c>
      <c r="F234" t="s">
        <v>378</v>
      </c>
      <c r="G234" s="47"/>
    </row>
    <row r="235" spans="1:7" customFormat="1" ht="15">
      <c r="A235" s="132">
        <v>43186.926339988429</v>
      </c>
      <c r="B235">
        <v>1.38628E-2</v>
      </c>
      <c r="C235" s="153" t="s">
        <v>326</v>
      </c>
      <c r="D235" t="s">
        <v>325</v>
      </c>
      <c r="E235" t="s">
        <v>1650</v>
      </c>
      <c r="F235" t="s">
        <v>1651</v>
      </c>
      <c r="G235" s="47"/>
    </row>
    <row r="236" spans="1:7" customFormat="1" ht="15">
      <c r="A236" s="132">
        <v>43186.926340185186</v>
      </c>
      <c r="B236">
        <v>1.7478299999999999E-2</v>
      </c>
      <c r="C236" s="153" t="s">
        <v>330</v>
      </c>
      <c r="D236" t="s">
        <v>329</v>
      </c>
      <c r="E236" t="s">
        <v>1652</v>
      </c>
      <c r="F236" t="s">
        <v>378</v>
      </c>
      <c r="G236" s="47"/>
    </row>
    <row r="237" spans="1:7" customFormat="1" ht="15">
      <c r="A237" s="132">
        <v>43186.926340347221</v>
      </c>
      <c r="B237">
        <v>1.33586E-2</v>
      </c>
      <c r="C237" s="153" t="s">
        <v>326</v>
      </c>
      <c r="D237" t="s">
        <v>325</v>
      </c>
      <c r="E237" t="s">
        <v>1653</v>
      </c>
      <c r="F237" t="s">
        <v>1654</v>
      </c>
      <c r="G237" s="47"/>
    </row>
    <row r="238" spans="1:7" customFormat="1" ht="15">
      <c r="A238" s="132">
        <v>43186.926341122686</v>
      </c>
      <c r="B238">
        <v>6.7664600000000005E-2</v>
      </c>
      <c r="C238" s="153" t="s">
        <v>330</v>
      </c>
      <c r="D238" t="s">
        <v>329</v>
      </c>
      <c r="E238" t="s">
        <v>1655</v>
      </c>
      <c r="F238" t="s">
        <v>378</v>
      </c>
      <c r="G238" s="47"/>
    </row>
    <row r="239" spans="1:7" customFormat="1" ht="15">
      <c r="A239" s="132">
        <v>43186.926341273145</v>
      </c>
      <c r="B239">
        <v>1.2093400000000001E-2</v>
      </c>
      <c r="C239" s="153" t="s">
        <v>326</v>
      </c>
      <c r="D239" t="s">
        <v>325</v>
      </c>
      <c r="E239" t="s">
        <v>1656</v>
      </c>
      <c r="F239" t="s">
        <v>1644</v>
      </c>
      <c r="G239" s="47"/>
    </row>
    <row r="240" spans="1:7" customFormat="1" ht="15">
      <c r="A240" s="132">
        <v>43186.926341469909</v>
      </c>
      <c r="B240">
        <v>1.72906E-2</v>
      </c>
      <c r="C240" s="153" t="s">
        <v>330</v>
      </c>
      <c r="D240" t="s">
        <v>329</v>
      </c>
      <c r="E240" t="s">
        <v>1657</v>
      </c>
      <c r="F240" t="s">
        <v>378</v>
      </c>
      <c r="G240" s="47"/>
    </row>
    <row r="241" spans="1:7" customFormat="1" ht="15">
      <c r="A241" s="132">
        <v>43186.926341655089</v>
      </c>
      <c r="B241">
        <v>1.5517599999999999E-2</v>
      </c>
      <c r="C241" s="153" t="s">
        <v>326</v>
      </c>
      <c r="D241" t="s">
        <v>325</v>
      </c>
      <c r="E241" t="s">
        <v>1658</v>
      </c>
      <c r="F241" t="s">
        <v>380</v>
      </c>
      <c r="G241" s="47"/>
    </row>
    <row r="242" spans="1:7" customFormat="1" ht="15">
      <c r="A242" s="132">
        <v>43186.926341851853</v>
      </c>
      <c r="B242">
        <v>1.7425300000000001E-2</v>
      </c>
      <c r="C242" s="153" t="s">
        <v>330</v>
      </c>
      <c r="D242" t="s">
        <v>329</v>
      </c>
      <c r="E242" t="s">
        <v>1659</v>
      </c>
      <c r="F242" t="s">
        <v>378</v>
      </c>
      <c r="G242" s="47"/>
    </row>
    <row r="243" spans="1:7" customFormat="1" ht="15">
      <c r="A243" s="132">
        <v>43186.926341967592</v>
      </c>
      <c r="B243">
        <v>1.02682E-2</v>
      </c>
      <c r="C243" s="153" t="s">
        <v>326</v>
      </c>
      <c r="D243" t="s">
        <v>325</v>
      </c>
      <c r="E243" t="s">
        <v>1660</v>
      </c>
      <c r="F243" t="s">
        <v>1651</v>
      </c>
      <c r="G243" s="47"/>
    </row>
    <row r="244" spans="1:7" customFormat="1" ht="15">
      <c r="A244" s="132">
        <v>43186.926342175924</v>
      </c>
      <c r="B244">
        <v>1.7404800000000002E-2</v>
      </c>
      <c r="C244" s="153" t="s">
        <v>330</v>
      </c>
      <c r="D244" t="s">
        <v>329</v>
      </c>
      <c r="E244" t="s">
        <v>1661</v>
      </c>
      <c r="F244" t="s">
        <v>378</v>
      </c>
      <c r="G244" s="47"/>
    </row>
    <row r="245" spans="1:7" customFormat="1" ht="15">
      <c r="A245" s="132">
        <v>43186.92634233796</v>
      </c>
      <c r="B245">
        <v>1.3871E-2</v>
      </c>
      <c r="C245" s="153" t="s">
        <v>326</v>
      </c>
      <c r="D245" t="s">
        <v>325</v>
      </c>
      <c r="E245" t="s">
        <v>1662</v>
      </c>
      <c r="F245" t="s">
        <v>1663</v>
      </c>
      <c r="G245" s="47"/>
    </row>
    <row r="246" spans="1:7" customFormat="1" ht="15">
      <c r="A246" s="132">
        <v>43186.926342534724</v>
      </c>
      <c r="B246">
        <v>1.7437999999999999E-2</v>
      </c>
      <c r="C246" s="153" t="s">
        <v>330</v>
      </c>
      <c r="D246" t="s">
        <v>329</v>
      </c>
      <c r="E246" t="s">
        <v>1664</v>
      </c>
      <c r="F246" t="s">
        <v>1665</v>
      </c>
      <c r="G246" s="47"/>
    </row>
    <row r="247" spans="1:7" customFormat="1" ht="15">
      <c r="A247" s="132">
        <v>43186.926342696759</v>
      </c>
      <c r="B247">
        <v>1.39083E-2</v>
      </c>
      <c r="C247" s="153" t="s">
        <v>326</v>
      </c>
      <c r="D247" t="s">
        <v>325</v>
      </c>
      <c r="E247" t="s">
        <v>1666</v>
      </c>
      <c r="F247" t="s">
        <v>1667</v>
      </c>
      <c r="G247" s="47"/>
    </row>
    <row r="248" spans="1:7" customFormat="1" ht="15">
      <c r="A248" s="132">
        <v>43186.926343449071</v>
      </c>
      <c r="B248">
        <v>6.4102599999999996E-2</v>
      </c>
      <c r="C248" s="153" t="s">
        <v>330</v>
      </c>
      <c r="D248" t="s">
        <v>329</v>
      </c>
      <c r="E248" t="s">
        <v>1668</v>
      </c>
      <c r="F248" t="s">
        <v>1669</v>
      </c>
      <c r="G248" s="47"/>
    </row>
    <row r="249" spans="1:7" customFormat="1" ht="15">
      <c r="A249" s="132">
        <v>43186.926343611114</v>
      </c>
      <c r="B249">
        <v>1.44207E-2</v>
      </c>
      <c r="C249" s="153" t="s">
        <v>326</v>
      </c>
      <c r="D249" t="s">
        <v>325</v>
      </c>
      <c r="E249" t="s">
        <v>1670</v>
      </c>
      <c r="F249" t="s">
        <v>1671</v>
      </c>
      <c r="G249" s="47"/>
    </row>
    <row r="250" spans="1:7" customFormat="1" ht="15">
      <c r="A250" s="132">
        <v>43186.926343807871</v>
      </c>
      <c r="B250">
        <v>1.7309999999999999E-2</v>
      </c>
      <c r="C250" s="153" t="s">
        <v>330</v>
      </c>
      <c r="D250" t="s">
        <v>329</v>
      </c>
      <c r="E250" t="s">
        <v>1672</v>
      </c>
      <c r="F250" t="s">
        <v>1673</v>
      </c>
      <c r="G250" s="47"/>
    </row>
    <row r="251" spans="1:7" customFormat="1" ht="15">
      <c r="A251" s="132">
        <v>43186.92634395833</v>
      </c>
      <c r="B251">
        <v>1.28068E-2</v>
      </c>
      <c r="C251" s="153" t="s">
        <v>326</v>
      </c>
      <c r="D251" t="s">
        <v>325</v>
      </c>
      <c r="E251" t="s">
        <v>1674</v>
      </c>
      <c r="F251" t="s">
        <v>1675</v>
      </c>
      <c r="G251" s="47"/>
    </row>
    <row r="252" spans="1:7" customFormat="1" ht="15">
      <c r="A252" s="132">
        <v>43186.92634416667</v>
      </c>
      <c r="B252">
        <v>1.7473700000000002E-2</v>
      </c>
      <c r="C252" s="153" t="s">
        <v>330</v>
      </c>
      <c r="D252" t="s">
        <v>329</v>
      </c>
      <c r="E252" t="s">
        <v>1676</v>
      </c>
      <c r="F252" t="s">
        <v>1677</v>
      </c>
      <c r="G252" s="47"/>
    </row>
    <row r="253" spans="1:7" customFormat="1" ht="15">
      <c r="A253" s="132">
        <v>43186.926344328705</v>
      </c>
      <c r="B253">
        <v>1.3712999999999999E-2</v>
      </c>
      <c r="C253" s="153" t="s">
        <v>326</v>
      </c>
      <c r="D253" t="s">
        <v>325</v>
      </c>
      <c r="E253" t="s">
        <v>1678</v>
      </c>
      <c r="F253" t="s">
        <v>1679</v>
      </c>
      <c r="G253" s="47"/>
    </row>
    <row r="254" spans="1:7" customFormat="1" ht="15">
      <c r="A254" s="132">
        <v>43186.926344525462</v>
      </c>
      <c r="B254">
        <v>1.7413000000000001E-2</v>
      </c>
      <c r="C254" s="153" t="s">
        <v>330</v>
      </c>
      <c r="D254" t="s">
        <v>329</v>
      </c>
      <c r="E254" t="s">
        <v>1680</v>
      </c>
      <c r="F254" t="s">
        <v>1681</v>
      </c>
      <c r="G254" s="47"/>
    </row>
    <row r="255" spans="1:7" customFormat="1" ht="15">
      <c r="A255" s="132">
        <v>43186.926344699074</v>
      </c>
      <c r="B255">
        <v>1.44703E-2</v>
      </c>
      <c r="C255" s="153" t="s">
        <v>326</v>
      </c>
      <c r="D255" t="s">
        <v>325</v>
      </c>
      <c r="E255" t="s">
        <v>1682</v>
      </c>
      <c r="F255" t="s">
        <v>1683</v>
      </c>
      <c r="G255" s="47"/>
    </row>
    <row r="256" spans="1:7" customFormat="1" ht="15">
      <c r="A256" s="132">
        <v>43186.92634489583</v>
      </c>
      <c r="B256">
        <v>1.7342799999999998E-2</v>
      </c>
      <c r="C256" s="153" t="s">
        <v>330</v>
      </c>
      <c r="D256" t="s">
        <v>329</v>
      </c>
      <c r="E256" t="s">
        <v>1684</v>
      </c>
      <c r="F256" t="s">
        <v>1685</v>
      </c>
      <c r="G256" s="47"/>
    </row>
    <row r="257" spans="1:8" customFormat="1" ht="15">
      <c r="A257" s="132">
        <v>43186.926345057873</v>
      </c>
      <c r="B257">
        <v>1.32728E-2</v>
      </c>
      <c r="C257" s="153" t="s">
        <v>326</v>
      </c>
      <c r="D257" t="s">
        <v>325</v>
      </c>
      <c r="E257" t="s">
        <v>1686</v>
      </c>
      <c r="F257" t="s">
        <v>1687</v>
      </c>
      <c r="G257" s="47"/>
    </row>
    <row r="258" spans="1:8" customFormat="1" ht="15">
      <c r="A258" s="132">
        <v>43186.926345254629</v>
      </c>
      <c r="B258">
        <v>1.7409299999999999E-2</v>
      </c>
      <c r="C258" s="153" t="s">
        <v>330</v>
      </c>
      <c r="D258" t="s">
        <v>329</v>
      </c>
      <c r="E258" t="s">
        <v>1688</v>
      </c>
      <c r="F258" t="s">
        <v>1689</v>
      </c>
      <c r="G258" s="47"/>
    </row>
    <row r="259" spans="1:8" customFormat="1" ht="15">
      <c r="A259" s="132">
        <v>43186.926345405096</v>
      </c>
      <c r="B259">
        <v>1.33332E-2</v>
      </c>
      <c r="C259" s="153" t="s">
        <v>326</v>
      </c>
      <c r="D259" t="s">
        <v>325</v>
      </c>
      <c r="E259" t="s">
        <v>1690</v>
      </c>
      <c r="F259" t="s">
        <v>1691</v>
      </c>
      <c r="G259" s="47"/>
    </row>
    <row r="260" spans="1:8" customFormat="1" ht="15">
      <c r="A260" s="132">
        <v>43186.926345613429</v>
      </c>
      <c r="B260">
        <v>1.7362099999999998E-2</v>
      </c>
      <c r="C260" s="153" t="s">
        <v>330</v>
      </c>
      <c r="D260" t="s">
        <v>329</v>
      </c>
      <c r="E260" t="s">
        <v>1692</v>
      </c>
      <c r="F260" t="s">
        <v>1693</v>
      </c>
      <c r="G260" s="47"/>
    </row>
    <row r="261" spans="1:8" customFormat="1" ht="15">
      <c r="A261" s="132">
        <v>43186.926345775464</v>
      </c>
      <c r="B261">
        <v>1.3995799999999999E-2</v>
      </c>
      <c r="C261" s="153" t="s">
        <v>326</v>
      </c>
      <c r="D261" t="s">
        <v>325</v>
      </c>
      <c r="E261" t="s">
        <v>1694</v>
      </c>
      <c r="F261" t="s">
        <v>1695</v>
      </c>
      <c r="G261" s="47"/>
    </row>
    <row r="262" spans="1:8" customFormat="1" ht="15">
      <c r="A262" s="132">
        <v>43186.926345972221</v>
      </c>
      <c r="B262">
        <v>1.7412199999999999E-2</v>
      </c>
      <c r="C262" s="153" t="s">
        <v>330</v>
      </c>
      <c r="D262" t="s">
        <v>329</v>
      </c>
      <c r="E262" t="s">
        <v>1696</v>
      </c>
      <c r="F262" t="s">
        <v>1697</v>
      </c>
      <c r="G262" s="47"/>
    </row>
    <row r="263" spans="1:8" customFormat="1" ht="15">
      <c r="A263" s="132">
        <v>43186.926346145832</v>
      </c>
      <c r="B263">
        <v>1.4453000000000001E-2</v>
      </c>
      <c r="C263" s="153" t="s">
        <v>326</v>
      </c>
      <c r="D263" t="s">
        <v>325</v>
      </c>
      <c r="E263" t="s">
        <v>1698</v>
      </c>
      <c r="F263" t="s">
        <v>1699</v>
      </c>
      <c r="G263" s="47"/>
    </row>
    <row r="264" spans="1:8" customFormat="1" ht="15">
      <c r="A264" s="132">
        <v>43186.926346932873</v>
      </c>
      <c r="B264">
        <v>6.7502999999999994E-2</v>
      </c>
      <c r="C264" s="153" t="s">
        <v>330</v>
      </c>
      <c r="D264" t="s">
        <v>329</v>
      </c>
      <c r="E264" t="s">
        <v>1700</v>
      </c>
      <c r="F264" t="s">
        <v>1701</v>
      </c>
      <c r="G264" s="47"/>
    </row>
    <row r="265" spans="1:8" customFormat="1" ht="15">
      <c r="A265" s="132">
        <v>43186.926347037035</v>
      </c>
      <c r="B265">
        <v>9.7414000000000008E-3</v>
      </c>
      <c r="C265" s="153" t="s">
        <v>326</v>
      </c>
      <c r="D265" t="s">
        <v>325</v>
      </c>
      <c r="E265" t="s">
        <v>1702</v>
      </c>
      <c r="F265" t="s">
        <v>1703</v>
      </c>
      <c r="G265" s="47"/>
    </row>
    <row r="266" spans="1:8" customFormat="1" ht="15">
      <c r="A266" s="132">
        <v>43186.926347245368</v>
      </c>
      <c r="B266">
        <v>1.73543E-2</v>
      </c>
      <c r="C266" s="153" t="s">
        <v>330</v>
      </c>
      <c r="D266" t="s">
        <v>329</v>
      </c>
      <c r="E266" t="s">
        <v>1704</v>
      </c>
      <c r="F266" t="s">
        <v>1705</v>
      </c>
      <c r="G266" s="47"/>
    </row>
    <row r="267" spans="1:8" customFormat="1" ht="15">
      <c r="A267" s="132">
        <v>43186.926347395834</v>
      </c>
      <c r="B267">
        <v>1.35832E-2</v>
      </c>
      <c r="C267" s="153" t="s">
        <v>326</v>
      </c>
      <c r="D267" t="s">
        <v>325</v>
      </c>
      <c r="E267" t="s">
        <v>1354</v>
      </c>
      <c r="F267" t="s">
        <v>1355</v>
      </c>
      <c r="G267" s="47"/>
    </row>
    <row r="268" spans="1:8" customFormat="1" ht="15">
      <c r="A268" s="132">
        <v>43186.926347604167</v>
      </c>
      <c r="B268">
        <v>1.72882E-2</v>
      </c>
      <c r="C268" s="153" t="s">
        <v>330</v>
      </c>
      <c r="D268" t="s">
        <v>329</v>
      </c>
      <c r="E268" t="s">
        <v>1356</v>
      </c>
      <c r="F268" t="s">
        <v>1357</v>
      </c>
      <c r="G268" s="47"/>
    </row>
    <row r="269" spans="1:8" customFormat="1" ht="15">
      <c r="A269" s="132">
        <v>43186.926347766203</v>
      </c>
      <c r="B269">
        <v>1.36673E-2</v>
      </c>
      <c r="C269" s="153" t="s">
        <v>326</v>
      </c>
      <c r="D269" t="s">
        <v>325</v>
      </c>
      <c r="E269" t="s">
        <v>1358</v>
      </c>
      <c r="F269" t="s">
        <v>1359</v>
      </c>
      <c r="G269" s="47"/>
    </row>
    <row r="270" spans="1:8" customFormat="1" ht="15">
      <c r="A270" s="132">
        <v>43186.926347962966</v>
      </c>
      <c r="B270">
        <v>1.7359300000000001E-2</v>
      </c>
      <c r="C270" s="153" t="s">
        <v>330</v>
      </c>
      <c r="D270" t="s">
        <v>329</v>
      </c>
      <c r="E270" t="s">
        <v>1360</v>
      </c>
      <c r="F270" t="s">
        <v>1361</v>
      </c>
      <c r="G270" s="47"/>
      <c r="H270" t="s">
        <v>1403</v>
      </c>
    </row>
    <row r="271" spans="1:8" customFormat="1" ht="15">
      <c r="A271" s="132">
        <v>43186.926348125002</v>
      </c>
      <c r="B271">
        <v>1.3520300000000001E-2</v>
      </c>
      <c r="C271" s="153" t="s">
        <v>326</v>
      </c>
      <c r="D271" t="s">
        <v>325</v>
      </c>
      <c r="E271" s="135" t="s">
        <v>1410</v>
      </c>
      <c r="F271" t="s">
        <v>1411</v>
      </c>
      <c r="G271" s="47"/>
      <c r="H271" s="135" t="s">
        <v>1524</v>
      </c>
    </row>
    <row r="272" spans="1:8" customFormat="1" ht="15">
      <c r="A272" s="132">
        <v>43186.926348321758</v>
      </c>
      <c r="B272">
        <v>1.7369099999999998E-2</v>
      </c>
      <c r="C272" s="153" t="s">
        <v>330</v>
      </c>
      <c r="D272" t="s">
        <v>329</v>
      </c>
      <c r="E272" t="s">
        <v>1364</v>
      </c>
      <c r="F272" t="s">
        <v>1365</v>
      </c>
      <c r="G272" s="47"/>
    </row>
    <row r="273" spans="1:7" customFormat="1" ht="15">
      <c r="A273" s="132">
        <v>43186.926348483794</v>
      </c>
      <c r="B273">
        <v>1.43143E-2</v>
      </c>
      <c r="C273" s="153" t="s">
        <v>326</v>
      </c>
      <c r="D273" t="s">
        <v>325</v>
      </c>
      <c r="E273" t="s">
        <v>1366</v>
      </c>
      <c r="F273" t="s">
        <v>380</v>
      </c>
      <c r="G273" s="47"/>
    </row>
    <row r="274" spans="1:7" customFormat="1" ht="15">
      <c r="A274" s="132">
        <v>43186.926349247682</v>
      </c>
      <c r="B274">
        <v>6.4746600000000001E-2</v>
      </c>
      <c r="C274" s="153" t="s">
        <v>330</v>
      </c>
      <c r="D274" t="s">
        <v>329</v>
      </c>
      <c r="E274" t="s">
        <v>1367</v>
      </c>
      <c r="F274" t="s">
        <v>378</v>
      </c>
      <c r="G274" s="47"/>
    </row>
    <row r="275" spans="1:7" customFormat="1" ht="15">
      <c r="A275" s="132">
        <v>43186.926349398149</v>
      </c>
      <c r="B275">
        <v>1.30384E-2</v>
      </c>
      <c r="C275" s="153" t="s">
        <v>326</v>
      </c>
      <c r="D275" t="s">
        <v>325</v>
      </c>
      <c r="E275" t="s">
        <v>1368</v>
      </c>
      <c r="F275" t="s">
        <v>1369</v>
      </c>
      <c r="G275" s="47"/>
    </row>
    <row r="276" spans="1:7" customFormat="1" ht="15">
      <c r="A276" s="132">
        <v>43186.926349594905</v>
      </c>
      <c r="B276">
        <v>1.7262400000000001E-2</v>
      </c>
      <c r="C276" s="153" t="s">
        <v>330</v>
      </c>
      <c r="D276" t="s">
        <v>329</v>
      </c>
      <c r="E276" t="s">
        <v>1370</v>
      </c>
      <c r="F276" t="s">
        <v>1371</v>
      </c>
      <c r="G276" s="47"/>
    </row>
    <row r="277" spans="1:7" customFormat="1" ht="15">
      <c r="A277" s="132">
        <v>43186.926349756941</v>
      </c>
      <c r="B277">
        <v>1.3738800000000001E-2</v>
      </c>
      <c r="C277" s="153" t="s">
        <v>326</v>
      </c>
      <c r="D277" t="s">
        <v>325</v>
      </c>
      <c r="E277" t="s">
        <v>1396</v>
      </c>
      <c r="F277" t="s">
        <v>1397</v>
      </c>
      <c r="G277" s="47"/>
    </row>
    <row r="278" spans="1:7" customFormat="1" ht="15">
      <c r="A278" s="132">
        <v>43186.926349953705</v>
      </c>
      <c r="B278">
        <v>1.7429400000000001E-2</v>
      </c>
      <c r="C278" s="153" t="s">
        <v>330</v>
      </c>
      <c r="D278" t="s">
        <v>329</v>
      </c>
      <c r="E278" t="s">
        <v>1398</v>
      </c>
      <c r="F278" t="s">
        <v>1399</v>
      </c>
      <c r="G278" s="47"/>
    </row>
    <row r="279" spans="1:7" customFormat="1" ht="15">
      <c r="A279" s="132">
        <v>43186.92635011574</v>
      </c>
      <c r="B279">
        <v>1.36296E-2</v>
      </c>
      <c r="C279" s="153" t="s">
        <v>326</v>
      </c>
      <c r="D279" t="s">
        <v>325</v>
      </c>
      <c r="E279" t="s">
        <v>1706</v>
      </c>
      <c r="F279" t="s">
        <v>1707</v>
      </c>
      <c r="G279" s="47"/>
    </row>
    <row r="280" spans="1:7" customFormat="1" ht="15">
      <c r="A280" s="132">
        <v>43186.926350324073</v>
      </c>
      <c r="B280">
        <v>1.7337499999999999E-2</v>
      </c>
      <c r="C280" s="153" t="s">
        <v>330</v>
      </c>
      <c r="D280" t="s">
        <v>329</v>
      </c>
      <c r="E280" t="s">
        <v>1708</v>
      </c>
      <c r="F280" t="s">
        <v>1709</v>
      </c>
      <c r="G280" s="47"/>
    </row>
    <row r="281" spans="1:7" customFormat="1" ht="15">
      <c r="A281" s="132">
        <v>43186.92635047454</v>
      </c>
      <c r="B281">
        <v>1.3141E-2</v>
      </c>
      <c r="C281" s="153" t="s">
        <v>326</v>
      </c>
      <c r="D281" t="s">
        <v>325</v>
      </c>
      <c r="E281" t="s">
        <v>1710</v>
      </c>
      <c r="F281" t="s">
        <v>1711</v>
      </c>
      <c r="G281" s="47"/>
    </row>
    <row r="282" spans="1:7" customFormat="1" ht="15">
      <c r="A282" s="132">
        <v>43186.926350671296</v>
      </c>
      <c r="B282">
        <v>1.74553E-2</v>
      </c>
      <c r="C282" s="153" t="s">
        <v>330</v>
      </c>
      <c r="D282" t="s">
        <v>329</v>
      </c>
      <c r="E282" t="s">
        <v>1712</v>
      </c>
      <c r="F282" t="s">
        <v>1713</v>
      </c>
      <c r="G282" s="47"/>
    </row>
    <row r="283" spans="1:7" customFormat="1" ht="15">
      <c r="A283" s="132">
        <v>43186.926350844908</v>
      </c>
      <c r="B283">
        <v>1.4339299999999999E-2</v>
      </c>
      <c r="C283" s="153" t="s">
        <v>326</v>
      </c>
      <c r="D283" t="s">
        <v>325</v>
      </c>
      <c r="E283" t="s">
        <v>1714</v>
      </c>
      <c r="F283" t="s">
        <v>1715</v>
      </c>
      <c r="G283" s="47"/>
    </row>
    <row r="284" spans="1:7" customFormat="1" ht="15">
      <c r="A284" s="132">
        <v>43186.926351041664</v>
      </c>
      <c r="B284">
        <v>1.7274999999999999E-2</v>
      </c>
      <c r="C284" s="153" t="s">
        <v>330</v>
      </c>
      <c r="D284" t="s">
        <v>329</v>
      </c>
      <c r="E284" t="s">
        <v>1716</v>
      </c>
      <c r="F284" t="s">
        <v>1717</v>
      </c>
      <c r="G284" s="47"/>
    </row>
    <row r="285" spans="1:7" customFormat="1" ht="15">
      <c r="A285" s="132">
        <v>43186.926351203707</v>
      </c>
      <c r="B285">
        <v>1.4168200000000001E-2</v>
      </c>
      <c r="C285" s="153" t="s">
        <v>326</v>
      </c>
      <c r="D285" t="s">
        <v>325</v>
      </c>
      <c r="E285" t="s">
        <v>1718</v>
      </c>
      <c r="F285" t="s">
        <v>1719</v>
      </c>
      <c r="G285" s="47"/>
    </row>
    <row r="286" spans="1:7" customFormat="1" ht="15">
      <c r="A286" s="132">
        <v>43186.926351412039</v>
      </c>
      <c r="B286">
        <v>1.7380199999999998E-2</v>
      </c>
      <c r="C286" s="153" t="s">
        <v>330</v>
      </c>
      <c r="D286" t="s">
        <v>329</v>
      </c>
      <c r="E286" t="s">
        <v>1720</v>
      </c>
      <c r="F286" t="s">
        <v>1721</v>
      </c>
      <c r="G286" s="47"/>
    </row>
    <row r="287" spans="1:7" customFormat="1" ht="15">
      <c r="A287" s="132">
        <v>43186.926351562499</v>
      </c>
      <c r="B287">
        <v>1.28877E-2</v>
      </c>
      <c r="C287" s="153" t="s">
        <v>326</v>
      </c>
      <c r="D287" t="s">
        <v>325</v>
      </c>
      <c r="E287" t="s">
        <v>1722</v>
      </c>
      <c r="F287" t="s">
        <v>1723</v>
      </c>
      <c r="G287" s="47"/>
    </row>
    <row r="288" spans="1:7" customFormat="1" ht="15">
      <c r="A288" s="132">
        <v>43186.926351759263</v>
      </c>
      <c r="B288">
        <v>1.7402299999999999E-2</v>
      </c>
      <c r="C288" s="153" t="s">
        <v>330</v>
      </c>
      <c r="D288" t="s">
        <v>329</v>
      </c>
      <c r="E288" t="s">
        <v>1724</v>
      </c>
      <c r="F288" t="s">
        <v>1725</v>
      </c>
      <c r="G288" s="47"/>
    </row>
    <row r="289" spans="1:7" customFormat="1" ht="15">
      <c r="A289" s="132">
        <v>43186.926351921298</v>
      </c>
      <c r="B289">
        <v>1.34605E-2</v>
      </c>
      <c r="C289" s="153" t="s">
        <v>326</v>
      </c>
      <c r="D289" t="s">
        <v>325</v>
      </c>
      <c r="E289" t="s">
        <v>1726</v>
      </c>
      <c r="F289" t="s">
        <v>1727</v>
      </c>
      <c r="G289" s="47"/>
    </row>
    <row r="290" spans="1:7" customFormat="1" ht="15">
      <c r="A290" s="132">
        <v>43186.926352719907</v>
      </c>
      <c r="B290">
        <v>6.8784999999999999E-2</v>
      </c>
      <c r="C290" s="153" t="s">
        <v>330</v>
      </c>
      <c r="D290" t="s">
        <v>329</v>
      </c>
      <c r="E290" t="s">
        <v>1728</v>
      </c>
      <c r="F290" t="s">
        <v>1729</v>
      </c>
      <c r="G290" s="47"/>
    </row>
    <row r="291" spans="1:7" customFormat="1" ht="15">
      <c r="A291" s="132">
        <v>43186.926352824077</v>
      </c>
      <c r="B291">
        <v>9.0579000000000007E-3</v>
      </c>
      <c r="C291" s="153" t="s">
        <v>326</v>
      </c>
      <c r="D291" t="s">
        <v>325</v>
      </c>
      <c r="E291" t="s">
        <v>1730</v>
      </c>
      <c r="F291" t="s">
        <v>1731</v>
      </c>
      <c r="G291" s="47"/>
    </row>
    <row r="292" spans="1:7" customFormat="1" ht="15">
      <c r="A292" s="132">
        <v>43186.926353020834</v>
      </c>
      <c r="B292">
        <v>1.7247100000000001E-2</v>
      </c>
      <c r="C292" s="153" t="s">
        <v>330</v>
      </c>
      <c r="D292" t="s">
        <v>329</v>
      </c>
      <c r="E292" t="s">
        <v>1732</v>
      </c>
      <c r="F292" t="s">
        <v>1733</v>
      </c>
      <c r="G292" s="47"/>
    </row>
    <row r="293" spans="1:7" customFormat="1" ht="15">
      <c r="A293" s="132">
        <v>43186.926353194445</v>
      </c>
      <c r="B293">
        <v>1.4624699999999999E-2</v>
      </c>
      <c r="C293" s="153" t="s">
        <v>326</v>
      </c>
      <c r="D293" t="s">
        <v>325</v>
      </c>
      <c r="E293" t="s">
        <v>1734</v>
      </c>
      <c r="F293" t="s">
        <v>1735</v>
      </c>
      <c r="G293" s="47"/>
    </row>
    <row r="294" spans="1:7" customFormat="1" ht="15">
      <c r="A294" s="132">
        <v>43186.926353391202</v>
      </c>
      <c r="B294">
        <v>1.7220900000000001E-2</v>
      </c>
      <c r="C294" s="153" t="s">
        <v>330</v>
      </c>
      <c r="D294" t="s">
        <v>329</v>
      </c>
      <c r="E294" t="s">
        <v>1736</v>
      </c>
      <c r="F294" t="s">
        <v>1737</v>
      </c>
      <c r="G294" s="47"/>
    </row>
    <row r="295" spans="1:7" customFormat="1" ht="15">
      <c r="A295" s="132">
        <v>43186.926353553237</v>
      </c>
      <c r="B295">
        <v>1.3697300000000001E-2</v>
      </c>
      <c r="C295" s="153" t="s">
        <v>326</v>
      </c>
      <c r="D295" t="s">
        <v>325</v>
      </c>
      <c r="E295" t="s">
        <v>1738</v>
      </c>
      <c r="F295" t="s">
        <v>1739</v>
      </c>
      <c r="G295" s="47"/>
    </row>
    <row r="296" spans="1:7" customFormat="1" ht="15">
      <c r="A296" s="132">
        <v>43186.926353761577</v>
      </c>
      <c r="B296">
        <v>1.7245099999999999E-2</v>
      </c>
      <c r="C296" s="153" t="s">
        <v>330</v>
      </c>
      <c r="D296" t="s">
        <v>329</v>
      </c>
      <c r="E296" t="s">
        <v>1740</v>
      </c>
      <c r="F296" t="s">
        <v>1741</v>
      </c>
      <c r="G296" s="47"/>
    </row>
    <row r="297" spans="1:7" customFormat="1" ht="15">
      <c r="A297" s="132">
        <v>43186.926353912037</v>
      </c>
      <c r="B297">
        <v>1.33919E-2</v>
      </c>
      <c r="C297" s="153" t="s">
        <v>326</v>
      </c>
      <c r="D297" t="s">
        <v>325</v>
      </c>
      <c r="E297" t="s">
        <v>1742</v>
      </c>
      <c r="F297" t="s">
        <v>1743</v>
      </c>
      <c r="G297" s="47"/>
    </row>
    <row r="298" spans="1:7" customFormat="1" ht="15">
      <c r="A298" s="132">
        <v>43186.926354120369</v>
      </c>
      <c r="B298">
        <v>1.72759E-2</v>
      </c>
      <c r="C298" s="153" t="s">
        <v>330</v>
      </c>
      <c r="D298" t="s">
        <v>329</v>
      </c>
      <c r="E298" t="s">
        <v>1744</v>
      </c>
      <c r="F298" t="s">
        <v>1745</v>
      </c>
      <c r="G298" s="47"/>
    </row>
    <row r="299" spans="1:7" customFormat="1" ht="15">
      <c r="A299" s="132">
        <v>43186.926354270836</v>
      </c>
      <c r="B299">
        <v>1.39379E-2</v>
      </c>
      <c r="C299" s="153" t="s">
        <v>326</v>
      </c>
      <c r="D299" t="s">
        <v>325</v>
      </c>
      <c r="E299" t="s">
        <v>1746</v>
      </c>
      <c r="F299" t="s">
        <v>1747</v>
      </c>
      <c r="G299" s="47"/>
    </row>
    <row r="300" spans="1:7" customFormat="1" ht="15">
      <c r="A300" s="132">
        <v>43186.926355034724</v>
      </c>
      <c r="B300">
        <v>6.5606300000000006E-2</v>
      </c>
      <c r="C300" s="153" t="s">
        <v>330</v>
      </c>
      <c r="D300" t="s">
        <v>329</v>
      </c>
      <c r="E300" t="s">
        <v>1748</v>
      </c>
      <c r="F300" t="s">
        <v>1749</v>
      </c>
      <c r="G300" s="47"/>
    </row>
    <row r="301" spans="1:7" customFormat="1" ht="15">
      <c r="A301" s="132">
        <v>43186.926355231481</v>
      </c>
      <c r="B301">
        <v>1.68513E-2</v>
      </c>
      <c r="C301" s="153" t="s">
        <v>326</v>
      </c>
      <c r="D301" t="s">
        <v>325</v>
      </c>
      <c r="E301" t="s">
        <v>1750</v>
      </c>
      <c r="F301" t="s">
        <v>1751</v>
      </c>
      <c r="G301" s="47"/>
    </row>
    <row r="302" spans="1:7" customFormat="1" ht="15">
      <c r="A302" s="132">
        <v>43186.926355439813</v>
      </c>
      <c r="B302">
        <v>1.7302700000000001E-2</v>
      </c>
      <c r="C302" s="153" t="s">
        <v>330</v>
      </c>
      <c r="D302" t="s">
        <v>329</v>
      </c>
      <c r="E302" t="s">
        <v>1752</v>
      </c>
      <c r="F302" t="s">
        <v>1753</v>
      </c>
      <c r="G302" s="47"/>
    </row>
    <row r="303" spans="1:7" customFormat="1" ht="15">
      <c r="A303" s="132">
        <v>43186.926355543983</v>
      </c>
      <c r="B303">
        <v>9.5081999999999996E-3</v>
      </c>
      <c r="C303" s="153" t="s">
        <v>326</v>
      </c>
      <c r="D303" t="s">
        <v>325</v>
      </c>
      <c r="E303" t="s">
        <v>1754</v>
      </c>
      <c r="F303" t="s">
        <v>1755</v>
      </c>
      <c r="G303" s="47"/>
    </row>
    <row r="304" spans="1:7" customFormat="1" ht="15">
      <c r="A304" s="132">
        <v>43186.926355752315</v>
      </c>
      <c r="B304">
        <v>1.7391299999999998E-2</v>
      </c>
      <c r="C304" s="153" t="s">
        <v>330</v>
      </c>
      <c r="D304" t="s">
        <v>329</v>
      </c>
      <c r="E304" t="s">
        <v>1756</v>
      </c>
      <c r="F304" t="s">
        <v>1757</v>
      </c>
      <c r="G304" s="47"/>
    </row>
    <row r="305" spans="1:7" customFormat="1" ht="15">
      <c r="A305" s="132">
        <v>43186.926355914351</v>
      </c>
      <c r="B305">
        <v>1.39308E-2</v>
      </c>
      <c r="C305" s="153" t="s">
        <v>326</v>
      </c>
      <c r="D305" t="s">
        <v>325</v>
      </c>
      <c r="E305" t="s">
        <v>1758</v>
      </c>
      <c r="F305" t="s">
        <v>1759</v>
      </c>
      <c r="G305" s="47"/>
    </row>
    <row r="306" spans="1:7" customFormat="1" ht="15">
      <c r="A306" s="132">
        <v>43186.926356111115</v>
      </c>
      <c r="B306">
        <v>1.7363300000000002E-2</v>
      </c>
      <c r="C306" s="153" t="s">
        <v>330</v>
      </c>
      <c r="D306" t="s">
        <v>329</v>
      </c>
      <c r="E306" t="s">
        <v>1760</v>
      </c>
      <c r="F306" t="s">
        <v>1761</v>
      </c>
      <c r="G306" s="47"/>
    </row>
    <row r="307" spans="1:7" customFormat="1" ht="15">
      <c r="A307" s="132">
        <v>43186.926356261574</v>
      </c>
      <c r="B307">
        <v>1.32462E-2</v>
      </c>
      <c r="C307" s="153" t="s">
        <v>326</v>
      </c>
      <c r="D307" t="s">
        <v>325</v>
      </c>
      <c r="E307" t="s">
        <v>1762</v>
      </c>
      <c r="F307" t="s">
        <v>1763</v>
      </c>
      <c r="G307" s="47"/>
    </row>
    <row r="308" spans="1:7" customFormat="1" ht="15">
      <c r="A308" s="132">
        <v>43186.926356469907</v>
      </c>
      <c r="B308">
        <v>1.7443E-2</v>
      </c>
      <c r="C308" s="153" t="s">
        <v>330</v>
      </c>
      <c r="D308" t="s">
        <v>329</v>
      </c>
      <c r="E308" t="s">
        <v>1764</v>
      </c>
      <c r="F308" t="s">
        <v>1765</v>
      </c>
      <c r="G308" s="47"/>
    </row>
    <row r="309" spans="1:7" customFormat="1" ht="15">
      <c r="A309" s="132">
        <v>43186.926356655094</v>
      </c>
      <c r="B309">
        <v>1.5592699999999999E-2</v>
      </c>
      <c r="C309" s="153" t="s">
        <v>326</v>
      </c>
      <c r="D309" t="s">
        <v>325</v>
      </c>
      <c r="E309" t="s">
        <v>1766</v>
      </c>
      <c r="F309" t="s">
        <v>1767</v>
      </c>
      <c r="G309" s="47"/>
    </row>
    <row r="310" spans="1:7" customFormat="1" ht="15">
      <c r="A310" s="132">
        <v>43186.926356898148</v>
      </c>
      <c r="B310">
        <v>2.1567099999999999E-2</v>
      </c>
      <c r="C310" s="153" t="s">
        <v>330</v>
      </c>
      <c r="D310" t="s">
        <v>329</v>
      </c>
      <c r="E310" t="s">
        <v>1768</v>
      </c>
      <c r="F310" t="s">
        <v>378</v>
      </c>
      <c r="G310" s="47"/>
    </row>
    <row r="311" spans="1:7" customFormat="1" ht="15">
      <c r="A311" s="132">
        <v>43186.926357048615</v>
      </c>
      <c r="B311">
        <v>1.2241699999999999E-2</v>
      </c>
      <c r="C311" s="153" t="s">
        <v>326</v>
      </c>
      <c r="D311" t="s">
        <v>325</v>
      </c>
      <c r="E311" t="s">
        <v>1769</v>
      </c>
      <c r="F311" t="s">
        <v>1770</v>
      </c>
      <c r="G311" s="47"/>
    </row>
    <row r="312" spans="1:7" customFormat="1" ht="15">
      <c r="A312" s="132">
        <v>43186.926357453704</v>
      </c>
      <c r="B312">
        <v>3.51454E-2</v>
      </c>
      <c r="C312" s="153" t="s">
        <v>330</v>
      </c>
      <c r="D312" t="s">
        <v>329</v>
      </c>
      <c r="E312" t="s">
        <v>1771</v>
      </c>
      <c r="F312" t="s">
        <v>378</v>
      </c>
      <c r="G312" s="47"/>
    </row>
    <row r="313" spans="1:7" customFormat="1" ht="15">
      <c r="A313" s="132">
        <v>43186.926357557873</v>
      </c>
      <c r="B313">
        <v>8.9443000000000005E-3</v>
      </c>
      <c r="C313" s="153" t="s">
        <v>326</v>
      </c>
      <c r="D313" t="s">
        <v>325</v>
      </c>
      <c r="E313" t="s">
        <v>1772</v>
      </c>
      <c r="F313" t="s">
        <v>1773</v>
      </c>
      <c r="G313" s="47"/>
    </row>
    <row r="314" spans="1:7" customFormat="1" ht="15">
      <c r="A314" s="132">
        <v>43186.92635775463</v>
      </c>
      <c r="B314">
        <v>1.63465E-2</v>
      </c>
      <c r="C314" s="153" t="s">
        <v>330</v>
      </c>
      <c r="D314" t="s">
        <v>329</v>
      </c>
      <c r="E314" t="s">
        <v>1774</v>
      </c>
      <c r="F314" t="s">
        <v>378</v>
      </c>
      <c r="G314" s="47"/>
    </row>
    <row r="315" spans="1:7" customFormat="1" ht="15">
      <c r="A315" s="132">
        <v>43186.926357870369</v>
      </c>
      <c r="B315">
        <v>1.01832E-2</v>
      </c>
      <c r="C315" s="153" t="s">
        <v>326</v>
      </c>
      <c r="D315" t="s">
        <v>325</v>
      </c>
      <c r="E315" t="s">
        <v>1775</v>
      </c>
      <c r="F315" t="s">
        <v>1776</v>
      </c>
      <c r="G315" s="47"/>
    </row>
    <row r="316" spans="1:7" customFormat="1" ht="15">
      <c r="A316" s="132">
        <v>43186.926358518518</v>
      </c>
      <c r="B316">
        <v>5.6095600000000002E-2</v>
      </c>
      <c r="C316" s="153" t="s">
        <v>330</v>
      </c>
      <c r="D316" t="s">
        <v>329</v>
      </c>
      <c r="E316" t="s">
        <v>379</v>
      </c>
      <c r="F316" t="s">
        <v>378</v>
      </c>
      <c r="G316" s="47"/>
    </row>
    <row r="317" spans="1:7" customFormat="1" ht="15">
      <c r="C317" s="153"/>
      <c r="G317" s="47"/>
    </row>
    <row r="318" spans="1:7">
      <c r="F318" s="1" t="s">
        <v>498</v>
      </c>
    </row>
    <row r="319" spans="1:7">
      <c r="B319" s="1" t="s">
        <v>408</v>
      </c>
      <c r="C319" s="1" t="s">
        <v>407</v>
      </c>
    </row>
    <row r="320" spans="1:7">
      <c r="B320" s="1" t="s">
        <v>405</v>
      </c>
      <c r="C320" s="1" t="s">
        <v>404</v>
      </c>
      <c r="E320" s="1" t="s">
        <v>795</v>
      </c>
    </row>
    <row r="322" spans="2:6">
      <c r="E322" s="1" t="s">
        <v>431</v>
      </c>
    </row>
    <row r="323" spans="2:6">
      <c r="B323" s="1" t="s">
        <v>794</v>
      </c>
      <c r="F323" s="1" t="s">
        <v>496</v>
      </c>
    </row>
    <row r="325" spans="2:6">
      <c r="B325" s="1" t="s">
        <v>418</v>
      </c>
      <c r="C325" s="1" t="s">
        <v>417</v>
      </c>
      <c r="E325" s="1" t="s">
        <v>793</v>
      </c>
    </row>
    <row r="326" spans="2:6">
      <c r="B326" s="1" t="s">
        <v>416</v>
      </c>
      <c r="C326" s="1" t="s">
        <v>415</v>
      </c>
    </row>
    <row r="327" spans="2:6">
      <c r="E327" s="1" t="s">
        <v>436</v>
      </c>
    </row>
    <row r="328" spans="2:6">
      <c r="F328" s="1" t="s">
        <v>501</v>
      </c>
    </row>
    <row r="329" spans="2:6">
      <c r="B329" s="1" t="s">
        <v>792</v>
      </c>
    </row>
    <row r="330" spans="2:6">
      <c r="E330" s="1" t="s">
        <v>791</v>
      </c>
    </row>
    <row r="331" spans="2:6">
      <c r="B331" s="1" t="s">
        <v>413</v>
      </c>
      <c r="C331" s="1" t="s">
        <v>412</v>
      </c>
    </row>
    <row r="332" spans="2:6">
      <c r="B332" s="1" t="s">
        <v>411</v>
      </c>
      <c r="C332" s="1" t="s">
        <v>410</v>
      </c>
      <c r="E332" s="1" t="s">
        <v>434</v>
      </c>
    </row>
    <row r="333" spans="2:6">
      <c r="F333" s="1" t="s">
        <v>498</v>
      </c>
    </row>
    <row r="335" spans="2:6">
      <c r="B335" s="1" t="s">
        <v>790</v>
      </c>
      <c r="E335" s="1" t="s">
        <v>789</v>
      </c>
    </row>
    <row r="337" spans="2:6">
      <c r="B337" s="1" t="s">
        <v>408</v>
      </c>
      <c r="C337" s="1" t="s">
        <v>407</v>
      </c>
      <c r="E337" s="1" t="s">
        <v>431</v>
      </c>
    </row>
    <row r="338" spans="2:6">
      <c r="B338" s="1" t="s">
        <v>405</v>
      </c>
      <c r="C338" s="1" t="s">
        <v>404</v>
      </c>
      <c r="F338" s="1" t="s">
        <v>496</v>
      </c>
    </row>
    <row r="340" spans="2:6">
      <c r="E340" s="1" t="s">
        <v>787</v>
      </c>
    </row>
    <row r="341" spans="2:6">
      <c r="B341" s="1" t="s">
        <v>788</v>
      </c>
    </row>
    <row r="342" spans="2:6">
      <c r="E342" s="1" t="s">
        <v>436</v>
      </c>
    </row>
    <row r="343" spans="2:6">
      <c r="B343" s="1" t="s">
        <v>418</v>
      </c>
      <c r="C343" s="1" t="s">
        <v>417</v>
      </c>
      <c r="F343" s="1" t="s">
        <v>501</v>
      </c>
    </row>
    <row r="344" spans="2:6">
      <c r="B344" s="1" t="s">
        <v>416</v>
      </c>
      <c r="C344" s="1" t="s">
        <v>415</v>
      </c>
    </row>
    <row r="345" spans="2:6">
      <c r="E345" s="1" t="s">
        <v>786</v>
      </c>
    </row>
    <row r="347" spans="2:6">
      <c r="B347" s="1" t="s">
        <v>785</v>
      </c>
      <c r="E347" s="1" t="s">
        <v>434</v>
      </c>
    </row>
    <row r="348" spans="2:6">
      <c r="F348" s="1" t="s">
        <v>498</v>
      </c>
    </row>
    <row r="349" spans="2:6">
      <c r="B349" s="1" t="s">
        <v>413</v>
      </c>
      <c r="C349" s="1" t="s">
        <v>412</v>
      </c>
    </row>
    <row r="350" spans="2:6">
      <c r="B350" s="1" t="s">
        <v>411</v>
      </c>
      <c r="C350" s="1" t="s">
        <v>410</v>
      </c>
      <c r="E350" s="1" t="s">
        <v>784</v>
      </c>
    </row>
    <row r="352" spans="2:6">
      <c r="E352" s="1" t="s">
        <v>431</v>
      </c>
    </row>
    <row r="353" spans="2:6">
      <c r="B353" s="1" t="s">
        <v>783</v>
      </c>
      <c r="F353" s="1" t="s">
        <v>496</v>
      </c>
    </row>
    <row r="355" spans="2:6">
      <c r="B355" s="1" t="s">
        <v>408</v>
      </c>
      <c r="C355" s="1" t="s">
        <v>407</v>
      </c>
      <c r="E355" s="1" t="s">
        <v>782</v>
      </c>
    </row>
    <row r="356" spans="2:6">
      <c r="B356" s="1" t="s">
        <v>405</v>
      </c>
      <c r="C356" s="1" t="s">
        <v>404</v>
      </c>
    </row>
    <row r="357" spans="2:6">
      <c r="E357" s="1" t="s">
        <v>436</v>
      </c>
    </row>
    <row r="358" spans="2:6">
      <c r="F358" s="1" t="s">
        <v>501</v>
      </c>
    </row>
    <row r="359" spans="2:6">
      <c r="B359" s="1" t="s">
        <v>781</v>
      </c>
    </row>
    <row r="360" spans="2:6">
      <c r="E360" s="1" t="s">
        <v>780</v>
      </c>
    </row>
    <row r="361" spans="2:6">
      <c r="B361" s="1" t="s">
        <v>418</v>
      </c>
      <c r="C361" s="1" t="s">
        <v>417</v>
      </c>
    </row>
    <row r="362" spans="2:6">
      <c r="B362" s="1" t="s">
        <v>416</v>
      </c>
      <c r="C362" s="1" t="s">
        <v>415</v>
      </c>
      <c r="E362" s="1" t="s">
        <v>434</v>
      </c>
    </row>
    <row r="363" spans="2:6">
      <c r="F363" s="1" t="s">
        <v>498</v>
      </c>
    </row>
    <row r="365" spans="2:6">
      <c r="B365" s="1" t="s">
        <v>779</v>
      </c>
      <c r="E365" s="1" t="s">
        <v>778</v>
      </c>
    </row>
    <row r="367" spans="2:6">
      <c r="B367" s="1" t="s">
        <v>413</v>
      </c>
      <c r="C367" s="1" t="s">
        <v>412</v>
      </c>
      <c r="E367" s="1" t="s">
        <v>431</v>
      </c>
    </row>
    <row r="368" spans="2:6">
      <c r="B368" s="1" t="s">
        <v>411</v>
      </c>
      <c r="C368" s="1" t="s">
        <v>410</v>
      </c>
      <c r="F368" s="1" t="s">
        <v>496</v>
      </c>
    </row>
    <row r="370" spans="2:6">
      <c r="E370" s="1" t="s">
        <v>776</v>
      </c>
    </row>
    <row r="371" spans="2:6">
      <c r="B371" s="1" t="s">
        <v>777</v>
      </c>
    </row>
    <row r="372" spans="2:6">
      <c r="E372" s="1" t="s">
        <v>436</v>
      </c>
    </row>
    <row r="373" spans="2:6">
      <c r="B373" s="1" t="s">
        <v>408</v>
      </c>
      <c r="C373" s="1" t="s">
        <v>407</v>
      </c>
      <c r="F373" s="1" t="s">
        <v>501</v>
      </c>
    </row>
    <row r="374" spans="2:6">
      <c r="B374" s="1" t="s">
        <v>405</v>
      </c>
      <c r="C374" s="1" t="s">
        <v>404</v>
      </c>
    </row>
    <row r="375" spans="2:6">
      <c r="E375" s="1" t="s">
        <v>775</v>
      </c>
    </row>
    <row r="377" spans="2:6">
      <c r="B377" s="1" t="s">
        <v>774</v>
      </c>
      <c r="E377" s="1" t="s">
        <v>434</v>
      </c>
    </row>
    <row r="378" spans="2:6">
      <c r="F378" s="1" t="s">
        <v>498</v>
      </c>
    </row>
    <row r="379" spans="2:6">
      <c r="B379" s="1" t="s">
        <v>418</v>
      </c>
      <c r="C379" s="1" t="s">
        <v>417</v>
      </c>
    </row>
    <row r="380" spans="2:6">
      <c r="B380" s="1" t="s">
        <v>416</v>
      </c>
      <c r="C380" s="1" t="s">
        <v>415</v>
      </c>
      <c r="E380" s="1" t="s">
        <v>773</v>
      </c>
    </row>
    <row r="382" spans="2:6">
      <c r="E382" s="1" t="s">
        <v>431</v>
      </c>
    </row>
    <row r="383" spans="2:6">
      <c r="B383" s="1" t="s">
        <v>772</v>
      </c>
      <c r="F383" s="1" t="s">
        <v>496</v>
      </c>
    </row>
    <row r="385" spans="2:6">
      <c r="B385" s="1" t="s">
        <v>413</v>
      </c>
      <c r="C385" s="1" t="s">
        <v>412</v>
      </c>
      <c r="E385" s="1" t="s">
        <v>771</v>
      </c>
    </row>
    <row r="386" spans="2:6">
      <c r="B386" s="1" t="s">
        <v>411</v>
      </c>
      <c r="C386" s="1" t="s">
        <v>410</v>
      </c>
    </row>
    <row r="387" spans="2:6">
      <c r="E387" s="1" t="s">
        <v>436</v>
      </c>
    </row>
    <row r="388" spans="2:6">
      <c r="F388" s="1" t="s">
        <v>501</v>
      </c>
    </row>
    <row r="389" spans="2:6">
      <c r="B389" s="1" t="s">
        <v>770</v>
      </c>
    </row>
    <row r="390" spans="2:6">
      <c r="E390" s="1" t="s">
        <v>769</v>
      </c>
    </row>
    <row r="391" spans="2:6">
      <c r="B391" s="1" t="s">
        <v>408</v>
      </c>
      <c r="C391" s="1" t="s">
        <v>407</v>
      </c>
    </row>
    <row r="392" spans="2:6">
      <c r="B392" s="1" t="s">
        <v>405</v>
      </c>
      <c r="C392" s="1" t="s">
        <v>404</v>
      </c>
      <c r="E392" s="1" t="s">
        <v>434</v>
      </c>
    </row>
    <row r="393" spans="2:6">
      <c r="F393" s="1" t="s">
        <v>498</v>
      </c>
    </row>
    <row r="395" spans="2:6">
      <c r="B395" s="1" t="s">
        <v>768</v>
      </c>
      <c r="E395" s="1" t="s">
        <v>767</v>
      </c>
    </row>
    <row r="397" spans="2:6">
      <c r="B397" s="1" t="s">
        <v>418</v>
      </c>
      <c r="C397" s="1" t="s">
        <v>417</v>
      </c>
      <c r="E397" s="1" t="s">
        <v>431</v>
      </c>
    </row>
    <row r="398" spans="2:6">
      <c r="B398" s="1" t="s">
        <v>416</v>
      </c>
      <c r="C398" s="1" t="s">
        <v>415</v>
      </c>
      <c r="F398" s="1" t="s">
        <v>496</v>
      </c>
    </row>
    <row r="400" spans="2:6">
      <c r="E400" s="1" t="s">
        <v>765</v>
      </c>
    </row>
    <row r="401" spans="2:6">
      <c r="B401" s="1" t="s">
        <v>766</v>
      </c>
    </row>
    <row r="402" spans="2:6">
      <c r="E402" s="1" t="s">
        <v>436</v>
      </c>
    </row>
    <row r="403" spans="2:6">
      <c r="B403" s="1" t="s">
        <v>413</v>
      </c>
      <c r="C403" s="1" t="s">
        <v>412</v>
      </c>
      <c r="F403" s="1" t="s">
        <v>501</v>
      </c>
    </row>
    <row r="404" spans="2:6">
      <c r="B404" s="1" t="s">
        <v>411</v>
      </c>
      <c r="C404" s="1" t="s">
        <v>410</v>
      </c>
    </row>
    <row r="405" spans="2:6">
      <c r="E405" s="1" t="s">
        <v>764</v>
      </c>
    </row>
    <row r="407" spans="2:6">
      <c r="B407" s="1" t="s">
        <v>763</v>
      </c>
      <c r="E407" s="1" t="s">
        <v>434</v>
      </c>
    </row>
    <row r="408" spans="2:6">
      <c r="F408" s="1" t="s">
        <v>498</v>
      </c>
    </row>
    <row r="409" spans="2:6">
      <c r="B409" s="1" t="s">
        <v>408</v>
      </c>
      <c r="C409" s="1" t="s">
        <v>407</v>
      </c>
    </row>
    <row r="410" spans="2:6">
      <c r="B410" s="1" t="s">
        <v>405</v>
      </c>
      <c r="C410" s="1" t="s">
        <v>404</v>
      </c>
      <c r="E410" s="1" t="s">
        <v>762</v>
      </c>
    </row>
    <row r="412" spans="2:6">
      <c r="E412" s="1" t="s">
        <v>431</v>
      </c>
    </row>
    <row r="413" spans="2:6">
      <c r="B413" s="1" t="s">
        <v>761</v>
      </c>
      <c r="F413" s="1" t="s">
        <v>496</v>
      </c>
    </row>
    <row r="415" spans="2:6">
      <c r="B415" s="1" t="s">
        <v>418</v>
      </c>
      <c r="C415" s="1" t="s">
        <v>417</v>
      </c>
      <c r="E415" s="1" t="s">
        <v>760</v>
      </c>
    </row>
    <row r="416" spans="2:6">
      <c r="B416" s="1" t="s">
        <v>416</v>
      </c>
      <c r="C416" s="1" t="s">
        <v>415</v>
      </c>
    </row>
    <row r="417" spans="2:6">
      <c r="E417" s="1" t="s">
        <v>436</v>
      </c>
    </row>
    <row r="418" spans="2:6">
      <c r="F418" s="1" t="s">
        <v>501</v>
      </c>
    </row>
    <row r="419" spans="2:6">
      <c r="B419" s="1" t="s">
        <v>759</v>
      </c>
    </row>
    <row r="420" spans="2:6">
      <c r="E420" s="1" t="s">
        <v>758</v>
      </c>
    </row>
    <row r="421" spans="2:6">
      <c r="B421" s="1" t="s">
        <v>413</v>
      </c>
      <c r="C421" s="1" t="s">
        <v>412</v>
      </c>
    </row>
    <row r="422" spans="2:6">
      <c r="B422" s="1" t="s">
        <v>411</v>
      </c>
      <c r="C422" s="1" t="s">
        <v>410</v>
      </c>
      <c r="E422" s="1" t="s">
        <v>434</v>
      </c>
    </row>
    <row r="423" spans="2:6">
      <c r="F423" s="1" t="s">
        <v>498</v>
      </c>
    </row>
    <row r="425" spans="2:6">
      <c r="B425" s="1" t="s">
        <v>757</v>
      </c>
      <c r="E425" s="1" t="s">
        <v>756</v>
      </c>
    </row>
    <row r="427" spans="2:6">
      <c r="B427" s="1" t="s">
        <v>408</v>
      </c>
      <c r="C427" s="1" t="s">
        <v>407</v>
      </c>
      <c r="E427" s="1" t="s">
        <v>431</v>
      </c>
    </row>
    <row r="428" spans="2:6">
      <c r="B428" s="1" t="s">
        <v>405</v>
      </c>
      <c r="C428" s="1" t="s">
        <v>404</v>
      </c>
      <c r="F428" s="1" t="s">
        <v>496</v>
      </c>
    </row>
    <row r="430" spans="2:6">
      <c r="E430" s="1" t="s">
        <v>754</v>
      </c>
    </row>
    <row r="431" spans="2:6">
      <c r="B431" s="1" t="s">
        <v>755</v>
      </c>
    </row>
    <row r="432" spans="2:6">
      <c r="E432" s="1" t="s">
        <v>436</v>
      </c>
    </row>
    <row r="433" spans="2:6">
      <c r="B433" s="1" t="s">
        <v>418</v>
      </c>
      <c r="C433" s="1" t="s">
        <v>417</v>
      </c>
      <c r="F433" s="1" t="s">
        <v>501</v>
      </c>
    </row>
    <row r="434" spans="2:6">
      <c r="B434" s="1" t="s">
        <v>416</v>
      </c>
      <c r="C434" s="1" t="s">
        <v>415</v>
      </c>
    </row>
    <row r="435" spans="2:6">
      <c r="E435" s="1" t="s">
        <v>753</v>
      </c>
    </row>
    <row r="437" spans="2:6">
      <c r="B437" s="1" t="s">
        <v>752</v>
      </c>
      <c r="E437" s="1" t="s">
        <v>434</v>
      </c>
    </row>
    <row r="438" spans="2:6">
      <c r="F438" s="1" t="s">
        <v>498</v>
      </c>
    </row>
    <row r="439" spans="2:6">
      <c r="B439" s="1" t="s">
        <v>413</v>
      </c>
      <c r="C439" s="1" t="s">
        <v>412</v>
      </c>
    </row>
    <row r="440" spans="2:6">
      <c r="B440" s="1" t="s">
        <v>411</v>
      </c>
      <c r="C440" s="1" t="s">
        <v>410</v>
      </c>
      <c r="E440" s="1" t="s">
        <v>751</v>
      </c>
    </row>
    <row r="442" spans="2:6">
      <c r="E442" s="1" t="s">
        <v>431</v>
      </c>
    </row>
    <row r="443" spans="2:6">
      <c r="B443" s="1" t="s">
        <v>750</v>
      </c>
      <c r="F443" s="1" t="s">
        <v>496</v>
      </c>
    </row>
    <row r="445" spans="2:6">
      <c r="B445" s="1" t="s">
        <v>408</v>
      </c>
      <c r="C445" s="1" t="s">
        <v>407</v>
      </c>
      <c r="E445" s="1" t="s">
        <v>749</v>
      </c>
    </row>
    <row r="446" spans="2:6">
      <c r="B446" s="1" t="s">
        <v>405</v>
      </c>
      <c r="C446" s="1" t="s">
        <v>404</v>
      </c>
    </row>
    <row r="447" spans="2:6">
      <c r="E447" s="1" t="s">
        <v>436</v>
      </c>
    </row>
    <row r="448" spans="2:6">
      <c r="F448" s="1" t="s">
        <v>501</v>
      </c>
    </row>
    <row r="449" spans="2:6">
      <c r="B449" s="1" t="s">
        <v>748</v>
      </c>
    </row>
    <row r="450" spans="2:6">
      <c r="E450" s="1" t="s">
        <v>747</v>
      </c>
    </row>
    <row r="451" spans="2:6">
      <c r="B451" s="1" t="s">
        <v>418</v>
      </c>
      <c r="C451" s="1" t="s">
        <v>417</v>
      </c>
    </row>
    <row r="452" spans="2:6">
      <c r="B452" s="1" t="s">
        <v>416</v>
      </c>
      <c r="C452" s="1" t="s">
        <v>415</v>
      </c>
      <c r="E452" s="1" t="s">
        <v>434</v>
      </c>
    </row>
    <row r="453" spans="2:6">
      <c r="F453" s="1" t="s">
        <v>498</v>
      </c>
    </row>
    <row r="455" spans="2:6">
      <c r="B455" s="1" t="s">
        <v>746</v>
      </c>
      <c r="E455" s="1" t="s">
        <v>745</v>
      </c>
    </row>
    <row r="457" spans="2:6">
      <c r="B457" s="1" t="s">
        <v>413</v>
      </c>
      <c r="C457" s="1" t="s">
        <v>412</v>
      </c>
      <c r="E457" s="1" t="s">
        <v>431</v>
      </c>
    </row>
    <row r="458" spans="2:6">
      <c r="B458" s="1" t="s">
        <v>411</v>
      </c>
      <c r="C458" s="1" t="s">
        <v>410</v>
      </c>
      <c r="F458" s="1" t="s">
        <v>496</v>
      </c>
    </row>
    <row r="460" spans="2:6">
      <c r="E460" s="1" t="s">
        <v>743</v>
      </c>
    </row>
    <row r="461" spans="2:6">
      <c r="B461" s="1" t="s">
        <v>744</v>
      </c>
    </row>
    <row r="462" spans="2:6">
      <c r="E462" s="1" t="s">
        <v>436</v>
      </c>
    </row>
    <row r="463" spans="2:6">
      <c r="B463" s="1" t="s">
        <v>408</v>
      </c>
      <c r="C463" s="1" t="s">
        <v>407</v>
      </c>
      <c r="F463" s="1" t="s">
        <v>501</v>
      </c>
    </row>
    <row r="464" spans="2:6">
      <c r="B464" s="1" t="s">
        <v>405</v>
      </c>
      <c r="C464" s="1" t="s">
        <v>404</v>
      </c>
    </row>
    <row r="465" spans="2:6">
      <c r="E465" s="1" t="s">
        <v>742</v>
      </c>
    </row>
    <row r="467" spans="2:6">
      <c r="B467" s="1" t="s">
        <v>741</v>
      </c>
      <c r="E467" s="1" t="s">
        <v>434</v>
      </c>
    </row>
    <row r="468" spans="2:6">
      <c r="F468" s="1" t="s">
        <v>498</v>
      </c>
    </row>
    <row r="469" spans="2:6">
      <c r="B469" s="1" t="s">
        <v>418</v>
      </c>
      <c r="C469" s="1" t="s">
        <v>417</v>
      </c>
    </row>
    <row r="470" spans="2:6">
      <c r="B470" s="1" t="s">
        <v>416</v>
      </c>
      <c r="C470" s="1" t="s">
        <v>415</v>
      </c>
      <c r="E470" s="1" t="s">
        <v>740</v>
      </c>
    </row>
    <row r="472" spans="2:6">
      <c r="E472" s="1" t="s">
        <v>431</v>
      </c>
    </row>
    <row r="473" spans="2:6">
      <c r="B473" s="1" t="s">
        <v>739</v>
      </c>
      <c r="F473" s="1" t="s">
        <v>496</v>
      </c>
    </row>
    <row r="475" spans="2:6">
      <c r="B475" s="1" t="s">
        <v>413</v>
      </c>
      <c r="C475" s="1" t="s">
        <v>412</v>
      </c>
      <c r="E475" s="1" t="s">
        <v>738</v>
      </c>
    </row>
    <row r="476" spans="2:6">
      <c r="B476" s="1" t="s">
        <v>411</v>
      </c>
      <c r="C476" s="1" t="s">
        <v>410</v>
      </c>
    </row>
    <row r="477" spans="2:6">
      <c r="E477" s="1" t="s">
        <v>436</v>
      </c>
    </row>
    <row r="478" spans="2:6">
      <c r="F478" s="1" t="s">
        <v>501</v>
      </c>
    </row>
    <row r="479" spans="2:6">
      <c r="B479" s="1" t="s">
        <v>737</v>
      </c>
    </row>
    <row r="480" spans="2:6">
      <c r="E480" s="1" t="s">
        <v>736</v>
      </c>
    </row>
    <row r="481" spans="2:6">
      <c r="B481" s="1" t="s">
        <v>408</v>
      </c>
      <c r="C481" s="1" t="s">
        <v>407</v>
      </c>
    </row>
    <row r="482" spans="2:6">
      <c r="B482" s="1" t="s">
        <v>405</v>
      </c>
      <c r="C482" s="1" t="s">
        <v>404</v>
      </c>
      <c r="E482" s="1" t="s">
        <v>434</v>
      </c>
    </row>
    <row r="483" spans="2:6">
      <c r="F483" s="1" t="s">
        <v>498</v>
      </c>
    </row>
    <row r="485" spans="2:6">
      <c r="B485" s="1" t="s">
        <v>735</v>
      </c>
      <c r="E485" s="1" t="s">
        <v>734</v>
      </c>
    </row>
    <row r="487" spans="2:6">
      <c r="B487" s="1" t="s">
        <v>418</v>
      </c>
      <c r="C487" s="1" t="s">
        <v>417</v>
      </c>
      <c r="E487" s="1" t="s">
        <v>431</v>
      </c>
    </row>
    <row r="488" spans="2:6">
      <c r="B488" s="1" t="s">
        <v>416</v>
      </c>
      <c r="C488" s="1" t="s">
        <v>415</v>
      </c>
      <c r="F488" s="1" t="s">
        <v>496</v>
      </c>
    </row>
    <row r="490" spans="2:6">
      <c r="E490" s="1" t="s">
        <v>732</v>
      </c>
    </row>
    <row r="491" spans="2:6">
      <c r="B491" s="1" t="s">
        <v>733</v>
      </c>
    </row>
    <row r="492" spans="2:6">
      <c r="E492" s="1" t="s">
        <v>436</v>
      </c>
    </row>
    <row r="493" spans="2:6">
      <c r="B493" s="1" t="s">
        <v>413</v>
      </c>
      <c r="C493" s="1" t="s">
        <v>412</v>
      </c>
      <c r="F493" s="1" t="s">
        <v>501</v>
      </c>
    </row>
    <row r="494" spans="2:6">
      <c r="B494" s="1" t="s">
        <v>411</v>
      </c>
      <c r="C494" s="1" t="s">
        <v>410</v>
      </c>
    </row>
    <row r="495" spans="2:6">
      <c r="E495" s="1" t="s">
        <v>731</v>
      </c>
    </row>
    <row r="497" spans="2:6">
      <c r="B497" s="1" t="s">
        <v>730</v>
      </c>
      <c r="E497" s="1" t="s">
        <v>434</v>
      </c>
    </row>
    <row r="498" spans="2:6">
      <c r="F498" s="1" t="s">
        <v>498</v>
      </c>
    </row>
    <row r="499" spans="2:6">
      <c r="B499" s="1" t="s">
        <v>408</v>
      </c>
      <c r="C499" s="1" t="s">
        <v>407</v>
      </c>
    </row>
    <row r="500" spans="2:6">
      <c r="B500" s="1" t="s">
        <v>405</v>
      </c>
      <c r="C500" s="1" t="s">
        <v>404</v>
      </c>
      <c r="E500" s="1" t="s">
        <v>729</v>
      </c>
    </row>
    <row r="502" spans="2:6">
      <c r="E502" s="1" t="s">
        <v>431</v>
      </c>
    </row>
    <row r="503" spans="2:6">
      <c r="B503" s="1" t="s">
        <v>728</v>
      </c>
      <c r="F503" s="1" t="s">
        <v>496</v>
      </c>
    </row>
    <row r="505" spans="2:6">
      <c r="B505" s="1" t="s">
        <v>418</v>
      </c>
      <c r="C505" s="1" t="s">
        <v>417</v>
      </c>
      <c r="E505" s="1" t="s">
        <v>727</v>
      </c>
    </row>
    <row r="506" spans="2:6">
      <c r="B506" s="1" t="s">
        <v>416</v>
      </c>
      <c r="C506" s="1" t="s">
        <v>415</v>
      </c>
    </row>
    <row r="507" spans="2:6">
      <c r="E507" s="1" t="s">
        <v>436</v>
      </c>
    </row>
    <row r="508" spans="2:6">
      <c r="F508" s="1" t="s">
        <v>501</v>
      </c>
    </row>
    <row r="509" spans="2:6">
      <c r="B509" s="1" t="s">
        <v>726</v>
      </c>
    </row>
    <row r="510" spans="2:6">
      <c r="E510" s="1" t="s">
        <v>725</v>
      </c>
    </row>
    <row r="511" spans="2:6">
      <c r="B511" s="1" t="s">
        <v>413</v>
      </c>
      <c r="C511" s="1" t="s">
        <v>412</v>
      </c>
    </row>
    <row r="512" spans="2:6">
      <c r="B512" s="1" t="s">
        <v>411</v>
      </c>
      <c r="C512" s="1" t="s">
        <v>410</v>
      </c>
      <c r="E512" s="1" t="s">
        <v>434</v>
      </c>
    </row>
    <row r="513" spans="2:6">
      <c r="F513" s="1" t="s">
        <v>498</v>
      </c>
    </row>
    <row r="515" spans="2:6">
      <c r="B515" s="1" t="s">
        <v>724</v>
      </c>
      <c r="E515" s="1" t="s">
        <v>723</v>
      </c>
    </row>
    <row r="517" spans="2:6">
      <c r="B517" s="1" t="s">
        <v>408</v>
      </c>
      <c r="C517" s="1" t="s">
        <v>407</v>
      </c>
      <c r="E517" s="1" t="s">
        <v>431</v>
      </c>
    </row>
    <row r="518" spans="2:6">
      <c r="B518" s="1" t="s">
        <v>405</v>
      </c>
      <c r="C518" s="1" t="s">
        <v>404</v>
      </c>
      <c r="F518" s="1" t="s">
        <v>496</v>
      </c>
    </row>
    <row r="520" spans="2:6">
      <c r="E520" s="1" t="s">
        <v>721</v>
      </c>
    </row>
    <row r="521" spans="2:6">
      <c r="B521" s="1" t="s">
        <v>722</v>
      </c>
    </row>
    <row r="522" spans="2:6">
      <c r="E522" s="1" t="s">
        <v>436</v>
      </c>
    </row>
    <row r="523" spans="2:6">
      <c r="B523" s="1" t="s">
        <v>418</v>
      </c>
      <c r="C523" s="1" t="s">
        <v>417</v>
      </c>
      <c r="F523" s="1" t="s">
        <v>501</v>
      </c>
    </row>
    <row r="524" spans="2:6">
      <c r="B524" s="1" t="s">
        <v>416</v>
      </c>
      <c r="C524" s="1" t="s">
        <v>415</v>
      </c>
    </row>
    <row r="525" spans="2:6">
      <c r="E525" s="1" t="s">
        <v>720</v>
      </c>
    </row>
    <row r="527" spans="2:6">
      <c r="B527" s="1" t="s">
        <v>719</v>
      </c>
      <c r="E527" s="1" t="s">
        <v>434</v>
      </c>
    </row>
    <row r="528" spans="2:6">
      <c r="F528" s="1" t="s">
        <v>498</v>
      </c>
    </row>
    <row r="529" spans="2:6">
      <c r="B529" s="1" t="s">
        <v>413</v>
      </c>
      <c r="C529" s="1" t="s">
        <v>412</v>
      </c>
    </row>
    <row r="530" spans="2:6">
      <c r="B530" s="1" t="s">
        <v>411</v>
      </c>
      <c r="C530" s="1" t="s">
        <v>410</v>
      </c>
      <c r="E530" s="1" t="s">
        <v>718</v>
      </c>
    </row>
    <row r="532" spans="2:6">
      <c r="E532" s="1" t="s">
        <v>431</v>
      </c>
    </row>
    <row r="533" spans="2:6">
      <c r="B533" s="1" t="s">
        <v>717</v>
      </c>
      <c r="F533" s="1" t="s">
        <v>496</v>
      </c>
    </row>
    <row r="535" spans="2:6">
      <c r="B535" s="1" t="s">
        <v>408</v>
      </c>
      <c r="C535" s="1" t="s">
        <v>407</v>
      </c>
      <c r="E535" s="1" t="s">
        <v>716</v>
      </c>
    </row>
    <row r="536" spans="2:6">
      <c r="B536" s="1" t="s">
        <v>405</v>
      </c>
      <c r="C536" s="1" t="s">
        <v>404</v>
      </c>
    </row>
    <row r="537" spans="2:6">
      <c r="E537" s="1" t="s">
        <v>436</v>
      </c>
    </row>
    <row r="538" spans="2:6">
      <c r="F538" s="1" t="s">
        <v>501</v>
      </c>
    </row>
    <row r="539" spans="2:6">
      <c r="B539" s="1" t="s">
        <v>715</v>
      </c>
    </row>
    <row r="540" spans="2:6">
      <c r="E540" s="1" t="s">
        <v>714</v>
      </c>
    </row>
    <row r="541" spans="2:6">
      <c r="B541" s="1" t="s">
        <v>418</v>
      </c>
      <c r="C541" s="1" t="s">
        <v>417</v>
      </c>
    </row>
    <row r="542" spans="2:6">
      <c r="B542" s="1" t="s">
        <v>416</v>
      </c>
      <c r="C542" s="1" t="s">
        <v>415</v>
      </c>
      <c r="E542" s="1" t="s">
        <v>434</v>
      </c>
    </row>
    <row r="543" spans="2:6">
      <c r="F543" s="1" t="s">
        <v>498</v>
      </c>
    </row>
    <row r="545" spans="2:6">
      <c r="B545" s="1" t="s">
        <v>713</v>
      </c>
      <c r="E545" s="1" t="s">
        <v>712</v>
      </c>
    </row>
    <row r="547" spans="2:6">
      <c r="B547" s="1" t="s">
        <v>413</v>
      </c>
      <c r="C547" s="1" t="s">
        <v>412</v>
      </c>
      <c r="E547" s="1" t="s">
        <v>431</v>
      </c>
    </row>
    <row r="548" spans="2:6">
      <c r="B548" s="1" t="s">
        <v>411</v>
      </c>
      <c r="C548" s="1" t="s">
        <v>410</v>
      </c>
      <c r="F548" s="1" t="s">
        <v>496</v>
      </c>
    </row>
    <row r="550" spans="2:6">
      <c r="E550" s="1" t="s">
        <v>710</v>
      </c>
    </row>
    <row r="551" spans="2:6">
      <c r="B551" s="1" t="s">
        <v>711</v>
      </c>
    </row>
    <row r="552" spans="2:6">
      <c r="E552" s="1" t="s">
        <v>436</v>
      </c>
    </row>
    <row r="553" spans="2:6">
      <c r="B553" s="1" t="s">
        <v>408</v>
      </c>
      <c r="C553" s="1" t="s">
        <v>407</v>
      </c>
      <c r="F553" s="1" t="s">
        <v>501</v>
      </c>
    </row>
    <row r="554" spans="2:6">
      <c r="B554" s="1" t="s">
        <v>405</v>
      </c>
      <c r="C554" s="1" t="s">
        <v>404</v>
      </c>
    </row>
    <row r="555" spans="2:6">
      <c r="E555" s="1" t="s">
        <v>709</v>
      </c>
    </row>
    <row r="557" spans="2:6">
      <c r="B557" s="1" t="s">
        <v>708</v>
      </c>
      <c r="E557" s="1" t="s">
        <v>434</v>
      </c>
    </row>
    <row r="558" spans="2:6">
      <c r="F558" s="1" t="s">
        <v>498</v>
      </c>
    </row>
    <row r="559" spans="2:6">
      <c r="B559" s="1" t="s">
        <v>418</v>
      </c>
      <c r="C559" s="1" t="s">
        <v>417</v>
      </c>
    </row>
    <row r="560" spans="2:6">
      <c r="B560" s="1" t="s">
        <v>416</v>
      </c>
      <c r="C560" s="1" t="s">
        <v>415</v>
      </c>
      <c r="E560" s="1" t="s">
        <v>707</v>
      </c>
    </row>
    <row r="562" spans="2:6">
      <c r="E562" s="1" t="s">
        <v>431</v>
      </c>
    </row>
    <row r="563" spans="2:6">
      <c r="B563" s="1" t="s">
        <v>706</v>
      </c>
      <c r="F563" s="1" t="s">
        <v>496</v>
      </c>
    </row>
    <row r="565" spans="2:6">
      <c r="B565" s="1" t="s">
        <v>413</v>
      </c>
      <c r="C565" s="1" t="s">
        <v>412</v>
      </c>
      <c r="E565" s="1" t="s">
        <v>705</v>
      </c>
    </row>
    <row r="566" spans="2:6">
      <c r="B566" s="1" t="s">
        <v>411</v>
      </c>
      <c r="C566" s="1" t="s">
        <v>410</v>
      </c>
    </row>
    <row r="567" spans="2:6">
      <c r="E567" s="1" t="s">
        <v>436</v>
      </c>
    </row>
    <row r="568" spans="2:6">
      <c r="F568" s="1" t="s">
        <v>501</v>
      </c>
    </row>
    <row r="569" spans="2:6">
      <c r="B569" s="1" t="s">
        <v>704</v>
      </c>
    </row>
    <row r="570" spans="2:6">
      <c r="E570" s="1" t="s">
        <v>703</v>
      </c>
    </row>
    <row r="571" spans="2:6">
      <c r="B571" s="1" t="s">
        <v>408</v>
      </c>
      <c r="C571" s="1" t="s">
        <v>407</v>
      </c>
    </row>
    <row r="572" spans="2:6">
      <c r="B572" s="1" t="s">
        <v>405</v>
      </c>
      <c r="C572" s="1" t="s">
        <v>404</v>
      </c>
      <c r="E572" s="1" t="s">
        <v>434</v>
      </c>
    </row>
    <row r="573" spans="2:6">
      <c r="F573" s="1" t="s">
        <v>498</v>
      </c>
    </row>
    <row r="575" spans="2:6">
      <c r="B575" s="1" t="s">
        <v>702</v>
      </c>
      <c r="E575" s="1" t="s">
        <v>701</v>
      </c>
    </row>
    <row r="577" spans="2:6">
      <c r="B577" s="1" t="s">
        <v>418</v>
      </c>
      <c r="C577" s="1" t="s">
        <v>417</v>
      </c>
      <c r="E577" s="1" t="s">
        <v>431</v>
      </c>
    </row>
    <row r="578" spans="2:6">
      <c r="B578" s="1" t="s">
        <v>416</v>
      </c>
      <c r="C578" s="1" t="s">
        <v>415</v>
      </c>
      <c r="F578" s="1" t="s">
        <v>496</v>
      </c>
    </row>
    <row r="580" spans="2:6">
      <c r="E580" s="1" t="s">
        <v>699</v>
      </c>
    </row>
    <row r="581" spans="2:6">
      <c r="B581" s="1" t="s">
        <v>700</v>
      </c>
    </row>
    <row r="582" spans="2:6">
      <c r="E582" s="1" t="s">
        <v>436</v>
      </c>
    </row>
    <row r="583" spans="2:6">
      <c r="B583" s="1" t="s">
        <v>413</v>
      </c>
      <c r="C583" s="1" t="s">
        <v>412</v>
      </c>
      <c r="F583" s="1" t="s">
        <v>501</v>
      </c>
    </row>
    <row r="584" spans="2:6">
      <c r="B584" s="1" t="s">
        <v>411</v>
      </c>
      <c r="C584" s="1" t="s">
        <v>410</v>
      </c>
    </row>
    <row r="585" spans="2:6">
      <c r="E585" s="1" t="s">
        <v>698</v>
      </c>
    </row>
    <row r="587" spans="2:6">
      <c r="B587" s="1" t="s">
        <v>697</v>
      </c>
      <c r="E587" s="1" t="s">
        <v>434</v>
      </c>
    </row>
    <row r="588" spans="2:6">
      <c r="F588" s="1" t="s">
        <v>498</v>
      </c>
    </row>
    <row r="589" spans="2:6">
      <c r="B589" s="1" t="s">
        <v>408</v>
      </c>
      <c r="C589" s="1" t="s">
        <v>407</v>
      </c>
    </row>
    <row r="590" spans="2:6">
      <c r="B590" s="1" t="s">
        <v>405</v>
      </c>
      <c r="C590" s="1" t="s">
        <v>404</v>
      </c>
      <c r="E590" s="1" t="s">
        <v>696</v>
      </c>
    </row>
    <row r="592" spans="2:6">
      <c r="E592" s="1" t="s">
        <v>431</v>
      </c>
    </row>
    <row r="593" spans="2:6">
      <c r="B593" s="1" t="s">
        <v>695</v>
      </c>
      <c r="F593" s="1" t="s">
        <v>496</v>
      </c>
    </row>
    <row r="595" spans="2:6">
      <c r="B595" s="1" t="s">
        <v>418</v>
      </c>
      <c r="C595" s="1" t="s">
        <v>417</v>
      </c>
      <c r="E595" s="1" t="s">
        <v>692</v>
      </c>
    </row>
    <row r="596" spans="2:6">
      <c r="B596" s="1" t="s">
        <v>694</v>
      </c>
      <c r="C596" s="1" t="s">
        <v>693</v>
      </c>
    </row>
    <row r="597" spans="2:6">
      <c r="B597" s="1" t="s">
        <v>691</v>
      </c>
      <c r="C597" s="1" t="s">
        <v>690</v>
      </c>
      <c r="E597" s="1" t="s">
        <v>436</v>
      </c>
    </row>
    <row r="598" spans="2:6">
      <c r="F598" s="1" t="s">
        <v>501</v>
      </c>
    </row>
    <row r="600" spans="2:6">
      <c r="B600" s="1" t="s">
        <v>689</v>
      </c>
      <c r="E600" s="1" t="s">
        <v>688</v>
      </c>
    </row>
    <row r="602" spans="2:6">
      <c r="B602" s="1" t="s">
        <v>413</v>
      </c>
      <c r="C602" s="1" t="s">
        <v>412</v>
      </c>
      <c r="E602" s="1" t="s">
        <v>434</v>
      </c>
    </row>
    <row r="603" spans="2:6">
      <c r="B603" s="1" t="s">
        <v>411</v>
      </c>
      <c r="C603" s="1" t="s">
        <v>410</v>
      </c>
      <c r="F603" s="1" t="s">
        <v>498</v>
      </c>
    </row>
    <row r="605" spans="2:6">
      <c r="E605" s="1" t="s">
        <v>686</v>
      </c>
    </row>
    <row r="606" spans="2:6">
      <c r="B606" s="1" t="s">
        <v>687</v>
      </c>
    </row>
    <row r="607" spans="2:6">
      <c r="E607" s="1" t="s">
        <v>431</v>
      </c>
    </row>
    <row r="608" spans="2:6">
      <c r="B608" s="1" t="s">
        <v>408</v>
      </c>
      <c r="C608" s="1" t="s">
        <v>407</v>
      </c>
      <c r="F608" s="1" t="s">
        <v>496</v>
      </c>
    </row>
    <row r="609" spans="2:6">
      <c r="B609" s="1" t="s">
        <v>405</v>
      </c>
      <c r="C609" s="1" t="s">
        <v>404</v>
      </c>
    </row>
    <row r="610" spans="2:6">
      <c r="E610" s="1" t="s">
        <v>685</v>
      </c>
    </row>
    <row r="612" spans="2:6">
      <c r="B612" s="1" t="s">
        <v>684</v>
      </c>
      <c r="E612" s="1" t="s">
        <v>436</v>
      </c>
    </row>
    <row r="613" spans="2:6">
      <c r="F613" s="1" t="s">
        <v>501</v>
      </c>
    </row>
    <row r="614" spans="2:6">
      <c r="B614" s="1" t="s">
        <v>418</v>
      </c>
      <c r="C614" s="1" t="s">
        <v>417</v>
      </c>
    </row>
    <row r="615" spans="2:6">
      <c r="B615" s="1" t="s">
        <v>416</v>
      </c>
      <c r="C615" s="1" t="s">
        <v>415</v>
      </c>
      <c r="E615" s="1" t="s">
        <v>683</v>
      </c>
    </row>
    <row r="617" spans="2:6">
      <c r="E617" s="1" t="s">
        <v>434</v>
      </c>
    </row>
    <row r="618" spans="2:6">
      <c r="B618" s="1" t="s">
        <v>682</v>
      </c>
      <c r="F618" s="1" t="s">
        <v>498</v>
      </c>
    </row>
    <row r="620" spans="2:6">
      <c r="B620" s="1" t="s">
        <v>413</v>
      </c>
      <c r="C620" s="1" t="s">
        <v>412</v>
      </c>
      <c r="E620" s="1" t="s">
        <v>681</v>
      </c>
    </row>
    <row r="621" spans="2:6">
      <c r="B621" s="1" t="s">
        <v>411</v>
      </c>
      <c r="C621" s="1" t="s">
        <v>410</v>
      </c>
    </row>
    <row r="622" spans="2:6">
      <c r="E622" s="1" t="s">
        <v>431</v>
      </c>
    </row>
    <row r="623" spans="2:6">
      <c r="F623" s="1" t="s">
        <v>496</v>
      </c>
    </row>
    <row r="624" spans="2:6">
      <c r="B624" s="1" t="s">
        <v>680</v>
      </c>
    </row>
    <row r="625" spans="2:6">
      <c r="E625" s="1" t="s">
        <v>679</v>
      </c>
    </row>
    <row r="626" spans="2:6">
      <c r="B626" s="1" t="s">
        <v>408</v>
      </c>
      <c r="C626" s="1" t="s">
        <v>407</v>
      </c>
    </row>
    <row r="627" spans="2:6">
      <c r="B627" s="1" t="s">
        <v>405</v>
      </c>
      <c r="C627" s="1" t="s">
        <v>404</v>
      </c>
      <c r="E627" s="1" t="s">
        <v>436</v>
      </c>
    </row>
    <row r="628" spans="2:6">
      <c r="F628" s="1" t="s">
        <v>501</v>
      </c>
    </row>
    <row r="630" spans="2:6">
      <c r="B630" s="1" t="s">
        <v>678</v>
      </c>
      <c r="E630" s="1" t="s">
        <v>677</v>
      </c>
    </row>
    <row r="632" spans="2:6">
      <c r="B632" s="1" t="s">
        <v>418</v>
      </c>
      <c r="C632" s="1" t="s">
        <v>417</v>
      </c>
      <c r="E632" s="1" t="s">
        <v>434</v>
      </c>
    </row>
    <row r="633" spans="2:6">
      <c r="B633" s="1" t="s">
        <v>416</v>
      </c>
      <c r="C633" s="1" t="s">
        <v>415</v>
      </c>
      <c r="F633" s="1" t="s">
        <v>498</v>
      </c>
    </row>
    <row r="635" spans="2:6">
      <c r="E635" s="1" t="s">
        <v>675</v>
      </c>
    </row>
    <row r="636" spans="2:6">
      <c r="B636" s="1" t="s">
        <v>676</v>
      </c>
    </row>
    <row r="637" spans="2:6">
      <c r="E637" s="1" t="s">
        <v>431</v>
      </c>
    </row>
    <row r="638" spans="2:6">
      <c r="B638" s="1" t="s">
        <v>413</v>
      </c>
      <c r="C638" s="1" t="s">
        <v>412</v>
      </c>
      <c r="F638" s="1" t="s">
        <v>496</v>
      </c>
    </row>
    <row r="639" spans="2:6">
      <c r="B639" s="1" t="s">
        <v>411</v>
      </c>
      <c r="C639" s="1" t="s">
        <v>410</v>
      </c>
    </row>
    <row r="640" spans="2:6">
      <c r="E640" s="1" t="s">
        <v>674</v>
      </c>
    </row>
    <row r="642" spans="2:6">
      <c r="B642" s="1" t="s">
        <v>673</v>
      </c>
      <c r="E642" s="1" t="s">
        <v>436</v>
      </c>
    </row>
    <row r="643" spans="2:6">
      <c r="F643" s="1" t="s">
        <v>501</v>
      </c>
    </row>
    <row r="644" spans="2:6">
      <c r="B644" s="1" t="s">
        <v>408</v>
      </c>
      <c r="C644" s="1" t="s">
        <v>407</v>
      </c>
    </row>
    <row r="645" spans="2:6">
      <c r="B645" s="1" t="s">
        <v>405</v>
      </c>
      <c r="C645" s="1" t="s">
        <v>404</v>
      </c>
      <c r="E645" s="1" t="s">
        <v>672</v>
      </c>
    </row>
    <row r="647" spans="2:6">
      <c r="E647" s="1" t="s">
        <v>434</v>
      </c>
    </row>
    <row r="648" spans="2:6">
      <c r="B648" s="1" t="s">
        <v>671</v>
      </c>
      <c r="F648" s="1" t="s">
        <v>498</v>
      </c>
    </row>
    <row r="650" spans="2:6">
      <c r="B650" s="1" t="s">
        <v>418</v>
      </c>
      <c r="C650" s="1" t="s">
        <v>417</v>
      </c>
      <c r="E650" s="1" t="s">
        <v>670</v>
      </c>
    </row>
    <row r="651" spans="2:6">
      <c r="B651" s="1" t="s">
        <v>416</v>
      </c>
      <c r="C651" s="1" t="s">
        <v>415</v>
      </c>
    </row>
    <row r="652" spans="2:6">
      <c r="E652" s="1" t="s">
        <v>431</v>
      </c>
    </row>
    <row r="653" spans="2:6">
      <c r="F653" s="1" t="s">
        <v>496</v>
      </c>
    </row>
    <row r="654" spans="2:6">
      <c r="B654" s="1" t="s">
        <v>669</v>
      </c>
    </row>
    <row r="655" spans="2:6">
      <c r="E655" s="1" t="s">
        <v>668</v>
      </c>
    </row>
    <row r="656" spans="2:6">
      <c r="B656" s="1" t="s">
        <v>413</v>
      </c>
      <c r="C656" s="1" t="s">
        <v>412</v>
      </c>
    </row>
    <row r="657" spans="2:6">
      <c r="B657" s="1" t="s">
        <v>411</v>
      </c>
      <c r="C657" s="1" t="s">
        <v>410</v>
      </c>
      <c r="E657" s="1" t="s">
        <v>436</v>
      </c>
    </row>
    <row r="658" spans="2:6">
      <c r="F658" s="1" t="s">
        <v>501</v>
      </c>
    </row>
    <row r="660" spans="2:6">
      <c r="B660" s="1" t="s">
        <v>667</v>
      </c>
      <c r="E660" s="1" t="s">
        <v>666</v>
      </c>
    </row>
    <row r="662" spans="2:6">
      <c r="B662" s="1" t="s">
        <v>408</v>
      </c>
      <c r="C662" s="1" t="s">
        <v>407</v>
      </c>
      <c r="E662" s="1" t="s">
        <v>434</v>
      </c>
    </row>
    <row r="663" spans="2:6">
      <c r="B663" s="1" t="s">
        <v>405</v>
      </c>
      <c r="C663" s="1" t="s">
        <v>404</v>
      </c>
      <c r="F663" s="1" t="s">
        <v>498</v>
      </c>
    </row>
    <row r="665" spans="2:6">
      <c r="E665" s="1" t="s">
        <v>664</v>
      </c>
    </row>
    <row r="666" spans="2:6">
      <c r="B666" s="1" t="s">
        <v>665</v>
      </c>
    </row>
    <row r="667" spans="2:6">
      <c r="E667" s="1" t="s">
        <v>431</v>
      </c>
    </row>
    <row r="668" spans="2:6">
      <c r="B668" s="1" t="s">
        <v>418</v>
      </c>
      <c r="C668" s="1" t="s">
        <v>417</v>
      </c>
      <c r="F668" s="1" t="s">
        <v>496</v>
      </c>
    </row>
    <row r="669" spans="2:6">
      <c r="B669" s="1" t="s">
        <v>416</v>
      </c>
      <c r="C669" s="1" t="s">
        <v>415</v>
      </c>
    </row>
    <row r="670" spans="2:6">
      <c r="E670" s="1" t="s">
        <v>663</v>
      </c>
    </row>
    <row r="672" spans="2:6">
      <c r="B672" s="1" t="s">
        <v>662</v>
      </c>
      <c r="E672" s="2" t="s">
        <v>436</v>
      </c>
    </row>
    <row r="673" spans="2:6">
      <c r="F673" s="1" t="s">
        <v>501</v>
      </c>
    </row>
    <row r="674" spans="2:6">
      <c r="B674" s="1" t="s">
        <v>413</v>
      </c>
      <c r="C674" s="1" t="s">
        <v>412</v>
      </c>
    </row>
    <row r="675" spans="2:6">
      <c r="B675" s="1" t="s">
        <v>411</v>
      </c>
      <c r="C675" s="1" t="s">
        <v>410</v>
      </c>
      <c r="E675" s="1" t="s">
        <v>661</v>
      </c>
    </row>
    <row r="677" spans="2:6">
      <c r="E677" s="2" t="s">
        <v>434</v>
      </c>
    </row>
    <row r="678" spans="2:6">
      <c r="B678" s="1" t="s">
        <v>660</v>
      </c>
      <c r="F678" s="1" t="s">
        <v>498</v>
      </c>
    </row>
    <row r="680" spans="2:6">
      <c r="B680" s="1" t="s">
        <v>408</v>
      </c>
      <c r="C680" s="1" t="s">
        <v>407</v>
      </c>
      <c r="E680" s="1" t="s">
        <v>659</v>
      </c>
    </row>
    <row r="681" spans="2:6">
      <c r="B681" s="1" t="s">
        <v>405</v>
      </c>
      <c r="C681" s="1" t="s">
        <v>404</v>
      </c>
    </row>
    <row r="682" spans="2:6">
      <c r="E682" s="2" t="s">
        <v>431</v>
      </c>
    </row>
    <row r="683" spans="2:6">
      <c r="F683" s="1" t="s">
        <v>496</v>
      </c>
    </row>
    <row r="684" spans="2:6">
      <c r="B684" s="1" t="s">
        <v>658</v>
      </c>
    </row>
    <row r="686" spans="2:6">
      <c r="B686" s="1" t="s">
        <v>418</v>
      </c>
      <c r="C686" s="1" t="s">
        <v>417</v>
      </c>
    </row>
    <row r="687" spans="2:6">
      <c r="B687" s="1" t="s">
        <v>416</v>
      </c>
      <c r="C687" s="1" t="s">
        <v>415</v>
      </c>
    </row>
    <row r="688" spans="2:6">
      <c r="F688" s="1" t="s">
        <v>540</v>
      </c>
    </row>
    <row r="690" spans="2:6">
      <c r="B690" s="1" t="s">
        <v>657</v>
      </c>
    </row>
    <row r="692" spans="2:6">
      <c r="B692" s="1" t="s">
        <v>413</v>
      </c>
      <c r="C692" s="1" t="s">
        <v>412</v>
      </c>
    </row>
    <row r="693" spans="2:6">
      <c r="B693" s="1" t="s">
        <v>411</v>
      </c>
      <c r="C693" s="1" t="s">
        <v>410</v>
      </c>
      <c r="F693" s="1" t="s">
        <v>537</v>
      </c>
    </row>
    <row r="696" spans="2:6">
      <c r="B696" s="1" t="s">
        <v>656</v>
      </c>
    </row>
    <row r="698" spans="2:6">
      <c r="B698" s="1" t="s">
        <v>408</v>
      </c>
      <c r="C698" s="1" t="s">
        <v>407</v>
      </c>
      <c r="F698" s="1" t="s">
        <v>534</v>
      </c>
    </row>
    <row r="699" spans="2:6">
      <c r="B699" s="1" t="s">
        <v>405</v>
      </c>
      <c r="C699" s="1" t="s">
        <v>404</v>
      </c>
    </row>
    <row r="702" spans="2:6">
      <c r="B702" s="1" t="s">
        <v>655</v>
      </c>
    </row>
    <row r="703" spans="2:6">
      <c r="F703" s="1" t="s">
        <v>501</v>
      </c>
    </row>
    <row r="704" spans="2:6">
      <c r="B704" s="1" t="s">
        <v>418</v>
      </c>
      <c r="C704" s="1" t="s">
        <v>417</v>
      </c>
    </row>
    <row r="705" spans="2:6">
      <c r="B705" s="1" t="s">
        <v>416</v>
      </c>
      <c r="C705" s="1" t="s">
        <v>415</v>
      </c>
    </row>
    <row r="708" spans="2:6">
      <c r="B708" s="1" t="s">
        <v>654</v>
      </c>
      <c r="F708" s="1" t="s">
        <v>498</v>
      </c>
    </row>
    <row r="710" spans="2:6">
      <c r="B710" s="1" t="s">
        <v>413</v>
      </c>
      <c r="C710" s="1" t="s">
        <v>412</v>
      </c>
    </row>
    <row r="711" spans="2:6">
      <c r="B711" s="1" t="s">
        <v>411</v>
      </c>
      <c r="C711" s="1" t="s">
        <v>410</v>
      </c>
    </row>
    <row r="713" spans="2:6">
      <c r="F713" s="1" t="s">
        <v>496</v>
      </c>
    </row>
    <row r="714" spans="2:6">
      <c r="B714" s="1" t="s">
        <v>653</v>
      </c>
    </row>
    <row r="716" spans="2:6">
      <c r="B716" s="1" t="s">
        <v>408</v>
      </c>
      <c r="C716" s="1" t="s">
        <v>407</v>
      </c>
    </row>
    <row r="717" spans="2:6">
      <c r="B717" s="1" t="s">
        <v>405</v>
      </c>
      <c r="C717" s="1" t="s">
        <v>404</v>
      </c>
    </row>
    <row r="718" spans="2:6">
      <c r="F718" s="1" t="s">
        <v>501</v>
      </c>
    </row>
    <row r="720" spans="2:6">
      <c r="B720" s="1" t="s">
        <v>652</v>
      </c>
    </row>
    <row r="722" spans="2:6">
      <c r="B722" s="1" t="s">
        <v>418</v>
      </c>
      <c r="C722" s="1" t="s">
        <v>417</v>
      </c>
    </row>
    <row r="723" spans="2:6">
      <c r="B723" s="1" t="s">
        <v>416</v>
      </c>
      <c r="C723" s="1" t="s">
        <v>415</v>
      </c>
      <c r="F723" s="1" t="s">
        <v>498</v>
      </c>
    </row>
    <row r="726" spans="2:6">
      <c r="B726" s="1" t="s">
        <v>651</v>
      </c>
    </row>
    <row r="728" spans="2:6">
      <c r="B728" s="1" t="s">
        <v>413</v>
      </c>
      <c r="C728" s="1" t="s">
        <v>412</v>
      </c>
      <c r="F728" s="1" t="s">
        <v>496</v>
      </c>
    </row>
    <row r="729" spans="2:6">
      <c r="B729" s="1" t="s">
        <v>411</v>
      </c>
      <c r="C729" s="1" t="s">
        <v>410</v>
      </c>
    </row>
    <row r="732" spans="2:6">
      <c r="B732" s="1" t="s">
        <v>650</v>
      </c>
    </row>
    <row r="733" spans="2:6">
      <c r="F733" s="1" t="s">
        <v>501</v>
      </c>
    </row>
    <row r="734" spans="2:6">
      <c r="B734" s="1" t="s">
        <v>408</v>
      </c>
      <c r="C734" s="1" t="s">
        <v>407</v>
      </c>
    </row>
    <row r="735" spans="2:6">
      <c r="B735" s="1" t="s">
        <v>405</v>
      </c>
      <c r="C735" s="1" t="s">
        <v>404</v>
      </c>
    </row>
    <row r="738" spans="2:6">
      <c r="B738" s="1" t="s">
        <v>649</v>
      </c>
      <c r="F738" s="1" t="s">
        <v>498</v>
      </c>
    </row>
    <row r="740" spans="2:6">
      <c r="B740" s="1" t="s">
        <v>418</v>
      </c>
      <c r="C740" s="1" t="s">
        <v>417</v>
      </c>
    </row>
    <row r="741" spans="2:6">
      <c r="B741" s="1" t="s">
        <v>416</v>
      </c>
      <c r="C741" s="1" t="s">
        <v>415</v>
      </c>
    </row>
    <row r="743" spans="2:6">
      <c r="F743" s="1" t="s">
        <v>496</v>
      </c>
    </row>
    <row r="744" spans="2:6">
      <c r="B744" s="1" t="s">
        <v>648</v>
      </c>
    </row>
    <row r="746" spans="2:6">
      <c r="B746" s="1" t="s">
        <v>413</v>
      </c>
      <c r="C746" s="1" t="s">
        <v>412</v>
      </c>
    </row>
    <row r="747" spans="2:6">
      <c r="B747" s="1" t="s">
        <v>411</v>
      </c>
      <c r="C747" s="1" t="s">
        <v>410</v>
      </c>
    </row>
    <row r="748" spans="2:6">
      <c r="F748" s="1" t="s">
        <v>501</v>
      </c>
    </row>
    <row r="750" spans="2:6">
      <c r="B750" s="1" t="s">
        <v>647</v>
      </c>
    </row>
    <row r="752" spans="2:6">
      <c r="B752" s="1" t="s">
        <v>408</v>
      </c>
      <c r="C752" s="1" t="s">
        <v>407</v>
      </c>
    </row>
    <row r="753" spans="2:6">
      <c r="B753" s="1" t="s">
        <v>405</v>
      </c>
      <c r="C753" s="1" t="s">
        <v>404</v>
      </c>
      <c r="F753" s="1" t="s">
        <v>498</v>
      </c>
    </row>
    <row r="756" spans="2:6">
      <c r="B756" s="1" t="s">
        <v>646</v>
      </c>
    </row>
    <row r="758" spans="2:6">
      <c r="B758" s="1" t="s">
        <v>418</v>
      </c>
      <c r="C758" s="1" t="s">
        <v>417</v>
      </c>
      <c r="F758" s="1" t="s">
        <v>496</v>
      </c>
    </row>
    <row r="759" spans="2:6">
      <c r="B759" s="1" t="s">
        <v>416</v>
      </c>
      <c r="C759" s="1" t="s">
        <v>415</v>
      </c>
    </row>
    <row r="762" spans="2:6">
      <c r="B762" s="1" t="s">
        <v>645</v>
      </c>
    </row>
    <row r="763" spans="2:6">
      <c r="F763" s="1" t="s">
        <v>540</v>
      </c>
    </row>
    <row r="764" spans="2:6">
      <c r="B764" s="1" t="s">
        <v>413</v>
      </c>
      <c r="C764" s="1" t="s">
        <v>412</v>
      </c>
    </row>
    <row r="765" spans="2:6">
      <c r="B765" s="1" t="s">
        <v>411</v>
      </c>
      <c r="C765" s="1" t="s">
        <v>410</v>
      </c>
    </row>
    <row r="768" spans="2:6">
      <c r="B768" s="1" t="s">
        <v>644</v>
      </c>
      <c r="F768" s="1" t="s">
        <v>537</v>
      </c>
    </row>
    <row r="770" spans="2:6">
      <c r="B770" s="1" t="s">
        <v>408</v>
      </c>
      <c r="C770" s="1" t="s">
        <v>407</v>
      </c>
    </row>
    <row r="771" spans="2:6">
      <c r="B771" s="1" t="s">
        <v>405</v>
      </c>
      <c r="C771" s="1" t="s">
        <v>404</v>
      </c>
    </row>
    <row r="773" spans="2:6">
      <c r="F773" s="1" t="s">
        <v>534</v>
      </c>
    </row>
    <row r="774" spans="2:6">
      <c r="B774" s="1" t="s">
        <v>643</v>
      </c>
    </row>
    <row r="776" spans="2:6">
      <c r="B776" s="1" t="s">
        <v>418</v>
      </c>
      <c r="C776" s="1" t="s">
        <v>417</v>
      </c>
    </row>
    <row r="777" spans="2:6">
      <c r="B777" s="1" t="s">
        <v>416</v>
      </c>
      <c r="C777" s="1" t="s">
        <v>415</v>
      </c>
    </row>
    <row r="778" spans="2:6">
      <c r="F778" s="1" t="s">
        <v>501</v>
      </c>
    </row>
    <row r="780" spans="2:6">
      <c r="B780" s="1" t="s">
        <v>642</v>
      </c>
    </row>
    <row r="782" spans="2:6">
      <c r="B782" s="1" t="s">
        <v>413</v>
      </c>
      <c r="C782" s="1" t="s">
        <v>412</v>
      </c>
    </row>
    <row r="783" spans="2:6">
      <c r="B783" s="1" t="s">
        <v>411</v>
      </c>
      <c r="C783" s="1" t="s">
        <v>410</v>
      </c>
      <c r="F783" s="1" t="s">
        <v>498</v>
      </c>
    </row>
    <row r="786" spans="2:6">
      <c r="B786" s="1" t="s">
        <v>641</v>
      </c>
    </row>
    <row r="788" spans="2:6">
      <c r="B788" s="1" t="s">
        <v>408</v>
      </c>
      <c r="C788" s="1" t="s">
        <v>407</v>
      </c>
      <c r="F788" s="1" t="s">
        <v>496</v>
      </c>
    </row>
    <row r="789" spans="2:6">
      <c r="B789" s="1" t="s">
        <v>405</v>
      </c>
      <c r="C789" s="1" t="s">
        <v>404</v>
      </c>
    </row>
    <row r="792" spans="2:6">
      <c r="B792" s="1" t="s">
        <v>640</v>
      </c>
    </row>
    <row r="793" spans="2:6">
      <c r="F793" s="1" t="s">
        <v>501</v>
      </c>
    </row>
    <row r="794" spans="2:6">
      <c r="B794" s="1" t="s">
        <v>418</v>
      </c>
      <c r="C794" s="1" t="s">
        <v>417</v>
      </c>
    </row>
    <row r="795" spans="2:6">
      <c r="B795" s="1" t="s">
        <v>416</v>
      </c>
      <c r="C795" s="1" t="s">
        <v>415</v>
      </c>
    </row>
    <row r="798" spans="2:6">
      <c r="B798" s="1" t="s">
        <v>639</v>
      </c>
      <c r="F798" s="1" t="s">
        <v>498</v>
      </c>
    </row>
    <row r="800" spans="2:6">
      <c r="B800" s="1" t="s">
        <v>413</v>
      </c>
      <c r="C800" s="1" t="s">
        <v>412</v>
      </c>
    </row>
    <row r="801" spans="2:6">
      <c r="B801" s="1" t="s">
        <v>411</v>
      </c>
      <c r="C801" s="1" t="s">
        <v>410</v>
      </c>
    </row>
    <row r="803" spans="2:6">
      <c r="F803" s="1" t="s">
        <v>496</v>
      </c>
    </row>
    <row r="804" spans="2:6">
      <c r="B804" s="1" t="s">
        <v>638</v>
      </c>
    </row>
    <row r="806" spans="2:6">
      <c r="B806" s="1" t="s">
        <v>408</v>
      </c>
      <c r="C806" s="1" t="s">
        <v>407</v>
      </c>
    </row>
    <row r="807" spans="2:6">
      <c r="B807" s="1" t="s">
        <v>405</v>
      </c>
      <c r="C807" s="1" t="s">
        <v>404</v>
      </c>
    </row>
    <row r="808" spans="2:6">
      <c r="F808" s="1" t="s">
        <v>501</v>
      </c>
    </row>
    <row r="810" spans="2:6">
      <c r="B810" s="1" t="s">
        <v>637</v>
      </c>
    </row>
    <row r="812" spans="2:6">
      <c r="B812" s="1" t="s">
        <v>418</v>
      </c>
      <c r="C812" s="1" t="s">
        <v>417</v>
      </c>
    </row>
    <row r="813" spans="2:6">
      <c r="B813" s="1" t="s">
        <v>416</v>
      </c>
      <c r="C813" s="1" t="s">
        <v>415</v>
      </c>
      <c r="F813" s="1" t="s">
        <v>498</v>
      </c>
    </row>
    <row r="816" spans="2:6">
      <c r="B816" s="1" t="s">
        <v>636</v>
      </c>
    </row>
    <row r="818" spans="2:6">
      <c r="B818" s="1" t="s">
        <v>413</v>
      </c>
      <c r="C818" s="1" t="s">
        <v>412</v>
      </c>
      <c r="F818" s="1" t="s">
        <v>496</v>
      </c>
    </row>
    <row r="819" spans="2:6">
      <c r="B819" s="1" t="s">
        <v>411</v>
      </c>
      <c r="C819" s="1" t="s">
        <v>410</v>
      </c>
    </row>
    <row r="822" spans="2:6">
      <c r="B822" s="1" t="s">
        <v>635</v>
      </c>
    </row>
    <row r="823" spans="2:6">
      <c r="F823" s="1" t="s">
        <v>501</v>
      </c>
    </row>
    <row r="824" spans="2:6">
      <c r="B824" s="1" t="s">
        <v>408</v>
      </c>
      <c r="C824" s="1" t="s">
        <v>407</v>
      </c>
    </row>
    <row r="825" spans="2:6">
      <c r="B825" s="1" t="s">
        <v>405</v>
      </c>
      <c r="C825" s="1" t="s">
        <v>404</v>
      </c>
    </row>
    <row r="828" spans="2:6">
      <c r="B828" s="1" t="s">
        <v>634</v>
      </c>
      <c r="F828" s="1" t="s">
        <v>498</v>
      </c>
    </row>
    <row r="830" spans="2:6">
      <c r="B830" s="1" t="s">
        <v>418</v>
      </c>
      <c r="C830" s="1" t="s">
        <v>417</v>
      </c>
    </row>
    <row r="831" spans="2:6">
      <c r="B831" s="1" t="s">
        <v>416</v>
      </c>
      <c r="C831" s="1" t="s">
        <v>415</v>
      </c>
      <c r="E831" s="1" t="s">
        <v>633</v>
      </c>
    </row>
    <row r="833" spans="2:6">
      <c r="E833" s="2" t="s">
        <v>478</v>
      </c>
      <c r="F833" s="1" t="s">
        <v>496</v>
      </c>
    </row>
    <row r="834" spans="2:6">
      <c r="B834" s="1" t="s">
        <v>632</v>
      </c>
    </row>
    <row r="836" spans="2:6">
      <c r="B836" s="1" t="s">
        <v>449</v>
      </c>
      <c r="C836" s="1" t="s">
        <v>441</v>
      </c>
      <c r="E836" s="1" t="s">
        <v>631</v>
      </c>
    </row>
    <row r="838" spans="2:6">
      <c r="E838" s="1" t="s">
        <v>602</v>
      </c>
      <c r="F838" s="1" t="s">
        <v>501</v>
      </c>
    </row>
    <row r="839" spans="2:6">
      <c r="B839" s="1" t="s">
        <v>630</v>
      </c>
    </row>
    <row r="841" spans="2:6">
      <c r="B841" s="1" t="s">
        <v>446</v>
      </c>
      <c r="C841" s="1" t="s">
        <v>445</v>
      </c>
      <c r="E841" s="1" t="s">
        <v>629</v>
      </c>
    </row>
    <row r="843" spans="2:6">
      <c r="E843" s="2" t="s">
        <v>472</v>
      </c>
      <c r="F843" s="1" t="s">
        <v>498</v>
      </c>
    </row>
    <row r="844" spans="2:6">
      <c r="B844" s="1" t="s">
        <v>628</v>
      </c>
    </row>
    <row r="846" spans="2:6">
      <c r="B846" s="1" t="s">
        <v>442</v>
      </c>
      <c r="C846" s="1" t="s">
        <v>441</v>
      </c>
      <c r="E846" s="1" t="s">
        <v>627</v>
      </c>
    </row>
    <row r="848" spans="2:6">
      <c r="E848" s="2" t="s">
        <v>436</v>
      </c>
      <c r="F848" s="1" t="s">
        <v>496</v>
      </c>
    </row>
    <row r="849" spans="2:6">
      <c r="B849" s="1" t="s">
        <v>626</v>
      </c>
    </row>
    <row r="851" spans="2:6">
      <c r="B851" s="1" t="s">
        <v>413</v>
      </c>
      <c r="C851" s="1" t="s">
        <v>412</v>
      </c>
      <c r="E851" s="1" t="s">
        <v>625</v>
      </c>
    </row>
    <row r="852" spans="2:6">
      <c r="B852" s="1" t="s">
        <v>529</v>
      </c>
      <c r="C852" s="1" t="s">
        <v>528</v>
      </c>
    </row>
    <row r="853" spans="2:6">
      <c r="E853" s="2" t="s">
        <v>434</v>
      </c>
      <c r="F853" s="1" t="s">
        <v>501</v>
      </c>
    </row>
    <row r="855" spans="2:6">
      <c r="B855" s="1" t="s">
        <v>624</v>
      </c>
    </row>
    <row r="856" spans="2:6">
      <c r="E856" s="1" t="s">
        <v>623</v>
      </c>
    </row>
    <row r="857" spans="2:6">
      <c r="B857" s="1" t="s">
        <v>408</v>
      </c>
      <c r="C857" s="1" t="s">
        <v>407</v>
      </c>
    </row>
    <row r="858" spans="2:6">
      <c r="B858" s="1" t="s">
        <v>405</v>
      </c>
      <c r="C858" s="1" t="s">
        <v>404</v>
      </c>
      <c r="E858" s="2" t="s">
        <v>431</v>
      </c>
      <c r="F858" s="1" t="s">
        <v>498</v>
      </c>
    </row>
    <row r="861" spans="2:6">
      <c r="B861" s="1" t="s">
        <v>622</v>
      </c>
      <c r="E861" s="1" t="s">
        <v>621</v>
      </c>
    </row>
    <row r="863" spans="2:6">
      <c r="B863" s="1" t="s">
        <v>418</v>
      </c>
      <c r="C863" s="1" t="s">
        <v>417</v>
      </c>
      <c r="E863" s="1" t="s">
        <v>436</v>
      </c>
      <c r="F863" s="1" t="s">
        <v>496</v>
      </c>
    </row>
    <row r="864" spans="2:6">
      <c r="B864" s="1" t="s">
        <v>416</v>
      </c>
      <c r="C864" s="1" t="s">
        <v>415</v>
      </c>
    </row>
    <row r="866" spans="2:6">
      <c r="E866" s="1" t="s">
        <v>619</v>
      </c>
    </row>
    <row r="867" spans="2:6">
      <c r="B867" s="1" t="s">
        <v>620</v>
      </c>
    </row>
    <row r="868" spans="2:6">
      <c r="E868" s="1" t="s">
        <v>434</v>
      </c>
      <c r="F868" s="1" t="s">
        <v>501</v>
      </c>
    </row>
    <row r="869" spans="2:6">
      <c r="B869" s="1" t="s">
        <v>413</v>
      </c>
      <c r="C869" s="1" t="s">
        <v>412</v>
      </c>
    </row>
    <row r="870" spans="2:6">
      <c r="B870" s="1" t="s">
        <v>529</v>
      </c>
      <c r="C870" s="1" t="s">
        <v>528</v>
      </c>
    </row>
    <row r="871" spans="2:6">
      <c r="E871" s="1" t="s">
        <v>618</v>
      </c>
    </row>
    <row r="873" spans="2:6">
      <c r="B873" s="1" t="s">
        <v>617</v>
      </c>
      <c r="E873" s="1" t="s">
        <v>431</v>
      </c>
      <c r="F873" s="1" t="s">
        <v>498</v>
      </c>
    </row>
    <row r="875" spans="2:6">
      <c r="B875" s="1" t="s">
        <v>408</v>
      </c>
      <c r="C875" s="1" t="s">
        <v>407</v>
      </c>
    </row>
    <row r="876" spans="2:6">
      <c r="B876" s="1" t="s">
        <v>405</v>
      </c>
      <c r="C876" s="1" t="s">
        <v>404</v>
      </c>
      <c r="E876" s="1" t="s">
        <v>616</v>
      </c>
    </row>
    <row r="878" spans="2:6">
      <c r="E878" s="1" t="s">
        <v>436</v>
      </c>
      <c r="F878" s="1" t="s">
        <v>496</v>
      </c>
    </row>
    <row r="879" spans="2:6">
      <c r="B879" s="1" t="s">
        <v>615</v>
      </c>
    </row>
    <row r="881" spans="2:6">
      <c r="B881" s="1" t="s">
        <v>418</v>
      </c>
      <c r="C881" s="1" t="s">
        <v>417</v>
      </c>
      <c r="E881" s="1" t="s">
        <v>614</v>
      </c>
    </row>
    <row r="882" spans="2:6">
      <c r="B882" s="1" t="s">
        <v>416</v>
      </c>
      <c r="C882" s="1" t="s">
        <v>415</v>
      </c>
    </row>
    <row r="883" spans="2:6">
      <c r="E883" s="1" t="s">
        <v>434</v>
      </c>
      <c r="F883" s="1" t="s">
        <v>501</v>
      </c>
    </row>
    <row r="885" spans="2:6">
      <c r="B885" s="1" t="s">
        <v>613</v>
      </c>
    </row>
    <row r="886" spans="2:6">
      <c r="E886" s="1" t="s">
        <v>612</v>
      </c>
    </row>
    <row r="887" spans="2:6">
      <c r="B887" s="1" t="s">
        <v>413</v>
      </c>
      <c r="C887" s="1" t="s">
        <v>412</v>
      </c>
    </row>
    <row r="888" spans="2:6">
      <c r="B888" s="1" t="s">
        <v>529</v>
      </c>
      <c r="C888" s="1" t="s">
        <v>528</v>
      </c>
      <c r="E888" s="1" t="s">
        <v>431</v>
      </c>
      <c r="F888" s="1" t="s">
        <v>498</v>
      </c>
    </row>
    <row r="891" spans="2:6">
      <c r="B891" s="1" t="s">
        <v>611</v>
      </c>
      <c r="E891" s="1" t="s">
        <v>610</v>
      </c>
    </row>
    <row r="893" spans="2:6">
      <c r="B893" s="1" t="s">
        <v>408</v>
      </c>
      <c r="C893" s="1" t="s">
        <v>407</v>
      </c>
      <c r="E893" s="1" t="s">
        <v>436</v>
      </c>
      <c r="F893" s="1" t="s">
        <v>496</v>
      </c>
    </row>
    <row r="894" spans="2:6">
      <c r="B894" s="1" t="s">
        <v>405</v>
      </c>
      <c r="C894" s="1" t="s">
        <v>404</v>
      </c>
    </row>
    <row r="896" spans="2:6">
      <c r="E896" s="1" t="s">
        <v>608</v>
      </c>
    </row>
    <row r="897" spans="2:6">
      <c r="B897" s="1" t="s">
        <v>609</v>
      </c>
    </row>
    <row r="898" spans="2:6">
      <c r="E898" s="1" t="s">
        <v>434</v>
      </c>
      <c r="F898" s="1" t="s">
        <v>501</v>
      </c>
    </row>
    <row r="899" spans="2:6">
      <c r="B899" s="1" t="s">
        <v>418</v>
      </c>
      <c r="C899" s="1" t="s">
        <v>417</v>
      </c>
    </row>
    <row r="900" spans="2:6">
      <c r="B900" s="1" t="s">
        <v>416</v>
      </c>
      <c r="C900" s="1" t="s">
        <v>415</v>
      </c>
    </row>
    <row r="901" spans="2:6">
      <c r="E901" s="1" t="s">
        <v>607</v>
      </c>
    </row>
    <row r="903" spans="2:6">
      <c r="B903" s="1" t="s">
        <v>606</v>
      </c>
      <c r="E903" s="1" t="s">
        <v>431</v>
      </c>
      <c r="F903" s="1" t="s">
        <v>498</v>
      </c>
    </row>
    <row r="905" spans="2:6">
      <c r="B905" s="1" t="s">
        <v>413</v>
      </c>
      <c r="C905" s="1" t="s">
        <v>412</v>
      </c>
    </row>
    <row r="906" spans="2:6">
      <c r="B906" s="1" t="s">
        <v>529</v>
      </c>
      <c r="C906" s="1" t="s">
        <v>528</v>
      </c>
      <c r="E906" s="1" t="s">
        <v>605</v>
      </c>
    </row>
    <row r="908" spans="2:6">
      <c r="E908" s="1" t="s">
        <v>478</v>
      </c>
      <c r="F908" s="1" t="s">
        <v>496</v>
      </c>
    </row>
    <row r="909" spans="2:6">
      <c r="B909" s="1" t="s">
        <v>604</v>
      </c>
    </row>
    <row r="911" spans="2:6">
      <c r="B911" s="1" t="s">
        <v>408</v>
      </c>
      <c r="C911" s="1" t="s">
        <v>407</v>
      </c>
      <c r="E911" s="1" t="s">
        <v>603</v>
      </c>
    </row>
    <row r="912" spans="2:6">
      <c r="B912" s="1" t="s">
        <v>405</v>
      </c>
      <c r="C912" s="1" t="s">
        <v>404</v>
      </c>
    </row>
    <row r="913" spans="2:6">
      <c r="E913" s="1" t="s">
        <v>602</v>
      </c>
      <c r="F913" s="1" t="s">
        <v>501</v>
      </c>
    </row>
    <row r="915" spans="2:6">
      <c r="B915" s="1" t="s">
        <v>601</v>
      </c>
    </row>
    <row r="916" spans="2:6">
      <c r="E916" s="1" t="s">
        <v>600</v>
      </c>
    </row>
    <row r="917" spans="2:6">
      <c r="B917" s="1" t="s">
        <v>418</v>
      </c>
      <c r="C917" s="1" t="s">
        <v>417</v>
      </c>
    </row>
    <row r="918" spans="2:6">
      <c r="B918" s="1" t="s">
        <v>416</v>
      </c>
      <c r="C918" s="1" t="s">
        <v>415</v>
      </c>
      <c r="E918" s="1" t="s">
        <v>472</v>
      </c>
      <c r="F918" s="1" t="s">
        <v>498</v>
      </c>
    </row>
    <row r="921" spans="2:6">
      <c r="B921" s="1" t="s">
        <v>599</v>
      </c>
      <c r="E921" s="1" t="s">
        <v>598</v>
      </c>
    </row>
    <row r="923" spans="2:6">
      <c r="B923" s="1" t="s">
        <v>449</v>
      </c>
      <c r="C923" s="1" t="s">
        <v>441</v>
      </c>
      <c r="E923" s="1" t="s">
        <v>436</v>
      </c>
      <c r="F923" s="1" t="s">
        <v>496</v>
      </c>
    </row>
    <row r="926" spans="2:6">
      <c r="B926" s="1" t="s">
        <v>597</v>
      </c>
      <c r="E926" s="1" t="s">
        <v>596</v>
      </c>
    </row>
    <row r="928" spans="2:6">
      <c r="B928" s="1" t="s">
        <v>446</v>
      </c>
      <c r="C928" s="1" t="s">
        <v>445</v>
      </c>
      <c r="E928" s="1" t="s">
        <v>434</v>
      </c>
      <c r="F928" s="1" t="s">
        <v>540</v>
      </c>
    </row>
    <row r="931" spans="2:6">
      <c r="B931" s="1" t="s">
        <v>595</v>
      </c>
      <c r="E931" s="1" t="s">
        <v>594</v>
      </c>
    </row>
    <row r="933" spans="2:6">
      <c r="B933" s="1" t="s">
        <v>442</v>
      </c>
      <c r="C933" s="1" t="s">
        <v>441</v>
      </c>
      <c r="E933" s="1" t="s">
        <v>431</v>
      </c>
      <c r="F933" s="1" t="s">
        <v>537</v>
      </c>
    </row>
    <row r="936" spans="2:6">
      <c r="B936" s="1" t="s">
        <v>593</v>
      </c>
      <c r="E936" s="1" t="s">
        <v>592</v>
      </c>
    </row>
    <row r="938" spans="2:6">
      <c r="B938" s="1" t="s">
        <v>413</v>
      </c>
      <c r="C938" s="1" t="s">
        <v>412</v>
      </c>
      <c r="E938" s="1" t="s">
        <v>436</v>
      </c>
      <c r="F938" s="1" t="s">
        <v>534</v>
      </c>
    </row>
    <row r="939" spans="2:6">
      <c r="B939" s="1" t="s">
        <v>529</v>
      </c>
      <c r="C939" s="1" t="s">
        <v>528</v>
      </c>
    </row>
    <row r="941" spans="2:6">
      <c r="E941" s="1" t="s">
        <v>590</v>
      </c>
    </row>
    <row r="942" spans="2:6">
      <c r="B942" s="1" t="s">
        <v>591</v>
      </c>
    </row>
    <row r="943" spans="2:6">
      <c r="E943" s="1" t="s">
        <v>434</v>
      </c>
      <c r="F943" s="1" t="s">
        <v>501</v>
      </c>
    </row>
    <row r="944" spans="2:6">
      <c r="B944" s="1" t="s">
        <v>408</v>
      </c>
      <c r="C944" s="1" t="s">
        <v>407</v>
      </c>
    </row>
    <row r="945" spans="2:6">
      <c r="B945" s="1" t="s">
        <v>405</v>
      </c>
      <c r="C945" s="1" t="s">
        <v>404</v>
      </c>
    </row>
    <row r="946" spans="2:6">
      <c r="E946" s="1" t="s">
        <v>589</v>
      </c>
    </row>
    <row r="948" spans="2:6">
      <c r="B948" s="1" t="s">
        <v>588</v>
      </c>
      <c r="E948" s="1" t="s">
        <v>431</v>
      </c>
      <c r="F948" s="1" t="s">
        <v>498</v>
      </c>
    </row>
    <row r="950" spans="2:6">
      <c r="B950" s="1" t="s">
        <v>418</v>
      </c>
      <c r="C950" s="1" t="s">
        <v>417</v>
      </c>
    </row>
    <row r="951" spans="2:6">
      <c r="B951" s="1" t="s">
        <v>416</v>
      </c>
      <c r="C951" s="1" t="s">
        <v>415</v>
      </c>
      <c r="E951" s="1" t="s">
        <v>587</v>
      </c>
    </row>
    <row r="953" spans="2:6">
      <c r="E953" s="1" t="s">
        <v>436</v>
      </c>
      <c r="F953" s="1" t="s">
        <v>496</v>
      </c>
    </row>
    <row r="954" spans="2:6">
      <c r="B954" s="1" t="s">
        <v>586</v>
      </c>
    </row>
    <row r="956" spans="2:6">
      <c r="B956" s="1" t="s">
        <v>413</v>
      </c>
      <c r="C956" s="1" t="s">
        <v>412</v>
      </c>
      <c r="E956" s="1" t="s">
        <v>585</v>
      </c>
    </row>
    <row r="957" spans="2:6">
      <c r="B957" s="1" t="s">
        <v>529</v>
      </c>
      <c r="C957" s="1" t="s">
        <v>528</v>
      </c>
    </row>
    <row r="958" spans="2:6">
      <c r="E958" s="1" t="s">
        <v>434</v>
      </c>
      <c r="F958" s="1" t="s">
        <v>501</v>
      </c>
    </row>
    <row r="960" spans="2:6">
      <c r="B960" s="1" t="s">
        <v>584</v>
      </c>
    </row>
    <row r="961" spans="2:6">
      <c r="E961" s="1" t="s">
        <v>583</v>
      </c>
    </row>
    <row r="962" spans="2:6">
      <c r="B962" s="1" t="s">
        <v>408</v>
      </c>
      <c r="C962" s="1" t="s">
        <v>407</v>
      </c>
    </row>
    <row r="963" spans="2:6">
      <c r="B963" s="1" t="s">
        <v>405</v>
      </c>
      <c r="C963" s="1" t="s">
        <v>404</v>
      </c>
      <c r="E963" s="1" t="s">
        <v>431</v>
      </c>
      <c r="F963" s="1" t="s">
        <v>498</v>
      </c>
    </row>
    <row r="966" spans="2:6">
      <c r="B966" s="1" t="s">
        <v>582</v>
      </c>
      <c r="E966" s="1" t="s">
        <v>581</v>
      </c>
    </row>
    <row r="968" spans="2:6">
      <c r="B968" s="1" t="s">
        <v>418</v>
      </c>
      <c r="C968" s="1" t="s">
        <v>417</v>
      </c>
      <c r="E968" s="1" t="s">
        <v>436</v>
      </c>
      <c r="F968" s="1" t="s">
        <v>496</v>
      </c>
    </row>
    <row r="969" spans="2:6">
      <c r="B969" s="1" t="s">
        <v>416</v>
      </c>
      <c r="C969" s="1" t="s">
        <v>415</v>
      </c>
    </row>
    <row r="971" spans="2:6">
      <c r="E971" s="1" t="s">
        <v>579</v>
      </c>
    </row>
    <row r="972" spans="2:6">
      <c r="B972" s="1" t="s">
        <v>580</v>
      </c>
    </row>
    <row r="973" spans="2:6">
      <c r="E973" s="1" t="s">
        <v>434</v>
      </c>
      <c r="F973" s="1" t="s">
        <v>501</v>
      </c>
    </row>
    <row r="974" spans="2:6">
      <c r="B974" s="1" t="s">
        <v>413</v>
      </c>
      <c r="C974" s="1" t="s">
        <v>412</v>
      </c>
    </row>
    <row r="975" spans="2:6">
      <c r="B975" s="1" t="s">
        <v>529</v>
      </c>
      <c r="C975" s="1" t="s">
        <v>528</v>
      </c>
    </row>
    <row r="976" spans="2:6">
      <c r="E976" s="1" t="s">
        <v>578</v>
      </c>
    </row>
    <row r="978" spans="2:6">
      <c r="B978" s="1" t="s">
        <v>577</v>
      </c>
      <c r="E978" s="1" t="s">
        <v>431</v>
      </c>
      <c r="F978" s="1" t="s">
        <v>498</v>
      </c>
    </row>
    <row r="980" spans="2:6">
      <c r="B980" s="1" t="s">
        <v>408</v>
      </c>
      <c r="C980" s="1" t="s">
        <v>407</v>
      </c>
    </row>
    <row r="981" spans="2:6">
      <c r="B981" s="1" t="s">
        <v>405</v>
      </c>
      <c r="C981" s="1" t="s">
        <v>404</v>
      </c>
      <c r="E981" s="1" t="s">
        <v>576</v>
      </c>
    </row>
    <row r="983" spans="2:6">
      <c r="E983" s="1" t="s">
        <v>436</v>
      </c>
      <c r="F983" s="1" t="s">
        <v>496</v>
      </c>
    </row>
    <row r="984" spans="2:6">
      <c r="B984" s="1" t="s">
        <v>575</v>
      </c>
    </row>
    <row r="986" spans="2:6">
      <c r="B986" s="1" t="s">
        <v>418</v>
      </c>
      <c r="C986" s="1" t="s">
        <v>417</v>
      </c>
      <c r="E986" s="1" t="s">
        <v>574</v>
      </c>
    </row>
    <row r="987" spans="2:6">
      <c r="B987" s="1" t="s">
        <v>416</v>
      </c>
      <c r="C987" s="1" t="s">
        <v>415</v>
      </c>
    </row>
    <row r="988" spans="2:6">
      <c r="E988" s="1" t="s">
        <v>434</v>
      </c>
      <c r="F988" s="1" t="s">
        <v>501</v>
      </c>
    </row>
    <row r="990" spans="2:6">
      <c r="B990" s="1" t="s">
        <v>573</v>
      </c>
    </row>
    <row r="991" spans="2:6">
      <c r="E991" s="1" t="s">
        <v>572</v>
      </c>
    </row>
    <row r="992" spans="2:6">
      <c r="B992" s="1" t="s">
        <v>413</v>
      </c>
      <c r="C992" s="1" t="s">
        <v>412</v>
      </c>
    </row>
    <row r="993" spans="2:6">
      <c r="B993" s="1" t="s">
        <v>529</v>
      </c>
      <c r="C993" s="1" t="s">
        <v>528</v>
      </c>
      <c r="E993" s="1" t="s">
        <v>431</v>
      </c>
      <c r="F993" s="1" t="s">
        <v>498</v>
      </c>
    </row>
    <row r="996" spans="2:6">
      <c r="B996" s="1" t="s">
        <v>571</v>
      </c>
      <c r="E996" s="1" t="s">
        <v>570</v>
      </c>
    </row>
    <row r="998" spans="2:6">
      <c r="B998" s="1" t="s">
        <v>408</v>
      </c>
      <c r="C998" s="1" t="s">
        <v>407</v>
      </c>
      <c r="E998" s="1" t="s">
        <v>436</v>
      </c>
      <c r="F998" s="1" t="s">
        <v>496</v>
      </c>
    </row>
    <row r="999" spans="2:6">
      <c r="B999" s="1" t="s">
        <v>405</v>
      </c>
      <c r="C999" s="1" t="s">
        <v>404</v>
      </c>
    </row>
    <row r="1001" spans="2:6">
      <c r="E1001" s="1" t="s">
        <v>568</v>
      </c>
    </row>
    <row r="1002" spans="2:6">
      <c r="B1002" s="1" t="s">
        <v>569</v>
      </c>
    </row>
    <row r="1003" spans="2:6">
      <c r="E1003" s="1" t="s">
        <v>434</v>
      </c>
      <c r="F1003" s="1" t="s">
        <v>501</v>
      </c>
    </row>
    <row r="1004" spans="2:6">
      <c r="B1004" s="1" t="s">
        <v>418</v>
      </c>
      <c r="C1004" s="1" t="s">
        <v>417</v>
      </c>
    </row>
    <row r="1005" spans="2:6">
      <c r="B1005" s="1" t="s">
        <v>416</v>
      </c>
      <c r="C1005" s="1" t="s">
        <v>415</v>
      </c>
    </row>
    <row r="1006" spans="2:6">
      <c r="E1006" s="1" t="s">
        <v>567</v>
      </c>
    </row>
    <row r="1008" spans="2:6">
      <c r="B1008" s="1" t="s">
        <v>566</v>
      </c>
      <c r="E1008" s="1" t="s">
        <v>431</v>
      </c>
      <c r="F1008" s="1" t="s">
        <v>498</v>
      </c>
    </row>
    <row r="1010" spans="2:6">
      <c r="B1010" s="1" t="s">
        <v>413</v>
      </c>
      <c r="C1010" s="1" t="s">
        <v>412</v>
      </c>
    </row>
    <row r="1011" spans="2:6">
      <c r="B1011" s="1" t="s">
        <v>529</v>
      </c>
      <c r="C1011" s="1" t="s">
        <v>528</v>
      </c>
      <c r="E1011" s="1" t="s">
        <v>565</v>
      </c>
    </row>
    <row r="1013" spans="2:6">
      <c r="E1013" s="1" t="s">
        <v>436</v>
      </c>
      <c r="F1013" s="1" t="s">
        <v>496</v>
      </c>
    </row>
    <row r="1014" spans="2:6">
      <c r="B1014" s="1" t="s">
        <v>564</v>
      </c>
    </row>
    <row r="1016" spans="2:6">
      <c r="B1016" s="1" t="s">
        <v>408</v>
      </c>
      <c r="C1016" s="1" t="s">
        <v>407</v>
      </c>
      <c r="E1016" s="1" t="s">
        <v>563</v>
      </c>
    </row>
    <row r="1017" spans="2:6">
      <c r="B1017" s="1" t="s">
        <v>405</v>
      </c>
      <c r="C1017" s="1" t="s">
        <v>404</v>
      </c>
    </row>
    <row r="1018" spans="2:6">
      <c r="E1018" s="1" t="s">
        <v>434</v>
      </c>
      <c r="F1018" s="1" t="s">
        <v>501</v>
      </c>
    </row>
    <row r="1020" spans="2:6">
      <c r="B1020" s="1" t="s">
        <v>562</v>
      </c>
    </row>
    <row r="1021" spans="2:6">
      <c r="E1021" s="1" t="s">
        <v>561</v>
      </c>
    </row>
    <row r="1022" spans="2:6">
      <c r="B1022" s="1" t="s">
        <v>418</v>
      </c>
      <c r="C1022" s="1" t="s">
        <v>417</v>
      </c>
    </row>
    <row r="1023" spans="2:6">
      <c r="B1023" s="1" t="s">
        <v>416</v>
      </c>
      <c r="C1023" s="1" t="s">
        <v>415</v>
      </c>
      <c r="E1023" s="1" t="s">
        <v>431</v>
      </c>
      <c r="F1023" s="1" t="s">
        <v>498</v>
      </c>
    </row>
    <row r="1026" spans="2:6">
      <c r="B1026" s="1" t="s">
        <v>560</v>
      </c>
      <c r="E1026" s="1" t="s">
        <v>559</v>
      </c>
    </row>
    <row r="1028" spans="2:6">
      <c r="B1028" s="1" t="s">
        <v>413</v>
      </c>
      <c r="C1028" s="1" t="s">
        <v>412</v>
      </c>
      <c r="E1028" s="1" t="s">
        <v>436</v>
      </c>
      <c r="F1028" s="1" t="s">
        <v>496</v>
      </c>
    </row>
    <row r="1029" spans="2:6">
      <c r="B1029" s="1" t="s">
        <v>529</v>
      </c>
      <c r="C1029" s="1" t="s">
        <v>528</v>
      </c>
    </row>
    <row r="1031" spans="2:6">
      <c r="E1031" s="1" t="s">
        <v>557</v>
      </c>
    </row>
    <row r="1032" spans="2:6">
      <c r="B1032" s="1" t="s">
        <v>558</v>
      </c>
    </row>
    <row r="1033" spans="2:6">
      <c r="E1033" s="1" t="s">
        <v>434</v>
      </c>
      <c r="F1033" s="1" t="s">
        <v>501</v>
      </c>
    </row>
    <row r="1034" spans="2:6">
      <c r="B1034" s="1" t="s">
        <v>408</v>
      </c>
      <c r="C1034" s="1" t="s">
        <v>407</v>
      </c>
    </row>
    <row r="1035" spans="2:6">
      <c r="B1035" s="1" t="s">
        <v>405</v>
      </c>
      <c r="C1035" s="1" t="s">
        <v>404</v>
      </c>
    </row>
    <row r="1036" spans="2:6">
      <c r="E1036" s="1" t="s">
        <v>556</v>
      </c>
    </row>
    <row r="1038" spans="2:6">
      <c r="B1038" s="1" t="s">
        <v>555</v>
      </c>
      <c r="E1038" s="1" t="s">
        <v>431</v>
      </c>
      <c r="F1038" s="1" t="s">
        <v>498</v>
      </c>
    </row>
    <row r="1040" spans="2:6">
      <c r="B1040" s="1" t="s">
        <v>418</v>
      </c>
      <c r="C1040" s="1" t="s">
        <v>417</v>
      </c>
    </row>
    <row r="1041" spans="2:6">
      <c r="B1041" s="1" t="s">
        <v>416</v>
      </c>
      <c r="C1041" s="1" t="s">
        <v>415</v>
      </c>
      <c r="E1041" s="1" t="s">
        <v>554</v>
      </c>
    </row>
    <row r="1043" spans="2:6">
      <c r="E1043" s="1" t="s">
        <v>436</v>
      </c>
      <c r="F1043" s="1" t="s">
        <v>496</v>
      </c>
    </row>
    <row r="1044" spans="2:6">
      <c r="B1044" s="1" t="s">
        <v>553</v>
      </c>
    </row>
    <row r="1046" spans="2:6">
      <c r="B1046" s="1" t="s">
        <v>413</v>
      </c>
      <c r="C1046" s="1" t="s">
        <v>412</v>
      </c>
      <c r="E1046" s="1" t="s">
        <v>552</v>
      </c>
    </row>
    <row r="1047" spans="2:6">
      <c r="B1047" s="1" t="s">
        <v>529</v>
      </c>
      <c r="C1047" s="1" t="s">
        <v>528</v>
      </c>
    </row>
    <row r="1048" spans="2:6">
      <c r="E1048" s="1" t="s">
        <v>434</v>
      </c>
      <c r="F1048" s="1" t="s">
        <v>501</v>
      </c>
    </row>
    <row r="1050" spans="2:6">
      <c r="B1050" s="1" t="s">
        <v>551</v>
      </c>
    </row>
    <row r="1051" spans="2:6">
      <c r="E1051" s="1" t="s">
        <v>550</v>
      </c>
    </row>
    <row r="1052" spans="2:6">
      <c r="B1052" s="1" t="s">
        <v>408</v>
      </c>
      <c r="C1052" s="1" t="s">
        <v>407</v>
      </c>
    </row>
    <row r="1053" spans="2:6">
      <c r="B1053" s="1" t="s">
        <v>405</v>
      </c>
      <c r="C1053" s="1" t="s">
        <v>404</v>
      </c>
      <c r="E1053" s="1" t="s">
        <v>431</v>
      </c>
      <c r="F1053" s="1" t="s">
        <v>498</v>
      </c>
    </row>
    <row r="1056" spans="2:6">
      <c r="B1056" s="1" t="s">
        <v>549</v>
      </c>
      <c r="E1056" s="1" t="s">
        <v>548</v>
      </c>
    </row>
    <row r="1058" spans="2:6">
      <c r="B1058" s="1" t="s">
        <v>418</v>
      </c>
      <c r="C1058" s="1" t="s">
        <v>417</v>
      </c>
      <c r="E1058" s="1" t="s">
        <v>436</v>
      </c>
      <c r="F1058" s="1" t="s">
        <v>496</v>
      </c>
    </row>
    <row r="1059" spans="2:6">
      <c r="B1059" s="1" t="s">
        <v>416</v>
      </c>
      <c r="C1059" s="1" t="s">
        <v>415</v>
      </c>
    </row>
    <row r="1061" spans="2:6">
      <c r="E1061" s="1" t="s">
        <v>546</v>
      </c>
    </row>
    <row r="1062" spans="2:6">
      <c r="B1062" s="1" t="s">
        <v>547</v>
      </c>
    </row>
    <row r="1063" spans="2:6">
      <c r="E1063" s="1" t="s">
        <v>434</v>
      </c>
      <c r="F1063" s="1" t="s">
        <v>501</v>
      </c>
    </row>
    <row r="1064" spans="2:6">
      <c r="B1064" s="1" t="s">
        <v>413</v>
      </c>
      <c r="C1064" s="1" t="s">
        <v>412</v>
      </c>
    </row>
    <row r="1065" spans="2:6">
      <c r="B1065" s="1" t="s">
        <v>529</v>
      </c>
      <c r="C1065" s="1" t="s">
        <v>528</v>
      </c>
    </row>
    <row r="1066" spans="2:6">
      <c r="E1066" s="1" t="s">
        <v>545</v>
      </c>
    </row>
    <row r="1068" spans="2:6">
      <c r="B1068" s="1" t="s">
        <v>544</v>
      </c>
      <c r="E1068" s="1" t="s">
        <v>431</v>
      </c>
      <c r="F1068" s="1" t="s">
        <v>498</v>
      </c>
    </row>
    <row r="1070" spans="2:6">
      <c r="B1070" s="1" t="s">
        <v>408</v>
      </c>
      <c r="C1070" s="1" t="s">
        <v>407</v>
      </c>
    </row>
    <row r="1071" spans="2:6">
      <c r="B1071" s="1" t="s">
        <v>405</v>
      </c>
      <c r="C1071" s="1" t="s">
        <v>404</v>
      </c>
      <c r="E1071" s="1" t="s">
        <v>543</v>
      </c>
    </row>
    <row r="1073" spans="2:6">
      <c r="E1073" s="1" t="s">
        <v>478</v>
      </c>
      <c r="F1073" s="1" t="s">
        <v>496</v>
      </c>
    </row>
    <row r="1074" spans="2:6">
      <c r="B1074" s="1" t="s">
        <v>542</v>
      </c>
    </row>
    <row r="1076" spans="2:6">
      <c r="B1076" s="1" t="s">
        <v>418</v>
      </c>
      <c r="C1076" s="1" t="s">
        <v>417</v>
      </c>
      <c r="E1076" s="1" t="s">
        <v>541</v>
      </c>
    </row>
    <row r="1077" spans="2:6">
      <c r="B1077" s="1" t="s">
        <v>416</v>
      </c>
      <c r="C1077" s="1" t="s">
        <v>415</v>
      </c>
    </row>
    <row r="1078" spans="2:6">
      <c r="E1078" s="1" t="s">
        <v>475</v>
      </c>
      <c r="F1078" s="1" t="s">
        <v>540</v>
      </c>
    </row>
    <row r="1080" spans="2:6">
      <c r="B1080" s="1" t="s">
        <v>539</v>
      </c>
    </row>
    <row r="1081" spans="2:6">
      <c r="E1081" s="1" t="s">
        <v>538</v>
      </c>
    </row>
    <row r="1082" spans="2:6">
      <c r="B1082" s="1" t="s">
        <v>413</v>
      </c>
      <c r="C1082" s="1" t="s">
        <v>412</v>
      </c>
    </row>
    <row r="1083" spans="2:6">
      <c r="B1083" s="1" t="s">
        <v>529</v>
      </c>
      <c r="C1083" s="1" t="s">
        <v>528</v>
      </c>
      <c r="E1083" s="1" t="s">
        <v>472</v>
      </c>
      <c r="F1083" s="1" t="s">
        <v>537</v>
      </c>
    </row>
    <row r="1086" spans="2:6">
      <c r="B1086" s="1" t="s">
        <v>536</v>
      </c>
      <c r="E1086" s="1" t="s">
        <v>535</v>
      </c>
    </row>
    <row r="1088" spans="2:6">
      <c r="B1088" s="1" t="s">
        <v>408</v>
      </c>
      <c r="C1088" s="1" t="s">
        <v>407</v>
      </c>
      <c r="E1088" s="1" t="s">
        <v>436</v>
      </c>
      <c r="F1088" s="1" t="s">
        <v>534</v>
      </c>
    </row>
    <row r="1089" spans="2:6">
      <c r="B1089" s="1" t="s">
        <v>405</v>
      </c>
      <c r="C1089" s="1" t="s">
        <v>404</v>
      </c>
    </row>
    <row r="1091" spans="2:6">
      <c r="E1091" s="1" t="s">
        <v>532</v>
      </c>
    </row>
    <row r="1092" spans="2:6">
      <c r="B1092" s="1" t="s">
        <v>533</v>
      </c>
    </row>
    <row r="1093" spans="2:6">
      <c r="E1093" s="1" t="s">
        <v>434</v>
      </c>
      <c r="F1093" s="1" t="s">
        <v>501</v>
      </c>
    </row>
    <row r="1094" spans="2:6">
      <c r="B1094" s="1" t="s">
        <v>418</v>
      </c>
      <c r="C1094" s="1" t="s">
        <v>417</v>
      </c>
    </row>
    <row r="1095" spans="2:6">
      <c r="B1095" s="1" t="s">
        <v>416</v>
      </c>
      <c r="C1095" s="1" t="s">
        <v>415</v>
      </c>
    </row>
    <row r="1096" spans="2:6">
      <c r="E1096" s="1" t="s">
        <v>531</v>
      </c>
    </row>
    <row r="1098" spans="2:6">
      <c r="B1098" s="1" t="s">
        <v>530</v>
      </c>
      <c r="E1098" s="1" t="s">
        <v>431</v>
      </c>
      <c r="F1098" s="1" t="s">
        <v>498</v>
      </c>
    </row>
    <row r="1100" spans="2:6">
      <c r="B1100" s="1" t="s">
        <v>413</v>
      </c>
      <c r="C1100" s="1" t="s">
        <v>412</v>
      </c>
    </row>
    <row r="1101" spans="2:6">
      <c r="B1101" s="1" t="s">
        <v>529</v>
      </c>
      <c r="C1101" s="1" t="s">
        <v>528</v>
      </c>
      <c r="E1101" s="1" t="s">
        <v>527</v>
      </c>
    </row>
    <row r="1103" spans="2:6">
      <c r="E1103" s="1" t="s">
        <v>436</v>
      </c>
      <c r="F1103" s="1" t="s">
        <v>496</v>
      </c>
    </row>
    <row r="1104" spans="2:6">
      <c r="B1104" s="1" t="s">
        <v>526</v>
      </c>
    </row>
    <row r="1106" spans="2:6">
      <c r="B1106" s="1" t="s">
        <v>408</v>
      </c>
      <c r="C1106" s="1" t="s">
        <v>407</v>
      </c>
      <c r="E1106" s="1" t="s">
        <v>525</v>
      </c>
    </row>
    <row r="1107" spans="2:6">
      <c r="B1107" s="1" t="s">
        <v>405</v>
      </c>
      <c r="C1107" s="1" t="s">
        <v>404</v>
      </c>
    </row>
    <row r="1108" spans="2:6">
      <c r="E1108" s="1" t="s">
        <v>434</v>
      </c>
      <c r="F1108" s="1" t="s">
        <v>501</v>
      </c>
    </row>
    <row r="1110" spans="2:6">
      <c r="B1110" s="1" t="s">
        <v>524</v>
      </c>
    </row>
    <row r="1111" spans="2:6">
      <c r="E1111" s="1" t="s">
        <v>523</v>
      </c>
    </row>
    <row r="1112" spans="2:6">
      <c r="B1112" s="1" t="s">
        <v>418</v>
      </c>
      <c r="C1112" s="1" t="s">
        <v>417</v>
      </c>
    </row>
    <row r="1113" spans="2:6">
      <c r="B1113" s="1" t="s">
        <v>416</v>
      </c>
      <c r="C1113" s="1" t="s">
        <v>415</v>
      </c>
      <c r="E1113" s="1" t="s">
        <v>431</v>
      </c>
      <c r="F1113" s="1" t="s">
        <v>498</v>
      </c>
    </row>
    <row r="1116" spans="2:6">
      <c r="B1116" s="1" t="s">
        <v>522</v>
      </c>
      <c r="E1116" s="1" t="s">
        <v>521</v>
      </c>
    </row>
    <row r="1118" spans="2:6">
      <c r="B1118" s="1" t="s">
        <v>449</v>
      </c>
      <c r="C1118" s="1" t="s">
        <v>441</v>
      </c>
      <c r="E1118" s="1" t="s">
        <v>436</v>
      </c>
      <c r="F1118" s="1" t="s">
        <v>496</v>
      </c>
    </row>
    <row r="1121" spans="2:6">
      <c r="B1121" s="1" t="s">
        <v>520</v>
      </c>
      <c r="E1121" s="1" t="s">
        <v>519</v>
      </c>
    </row>
    <row r="1123" spans="2:6">
      <c r="B1123" s="1" t="s">
        <v>446</v>
      </c>
      <c r="C1123" s="1" t="s">
        <v>445</v>
      </c>
      <c r="E1123" s="1" t="s">
        <v>434</v>
      </c>
      <c r="F1123" s="1" t="s">
        <v>501</v>
      </c>
    </row>
    <row r="1126" spans="2:6">
      <c r="B1126" s="1" t="s">
        <v>518</v>
      </c>
      <c r="E1126" s="1" t="s">
        <v>517</v>
      </c>
    </row>
    <row r="1128" spans="2:6">
      <c r="B1128" s="1" t="s">
        <v>442</v>
      </c>
      <c r="C1128" s="1" t="s">
        <v>441</v>
      </c>
      <c r="E1128" s="1" t="s">
        <v>431</v>
      </c>
      <c r="F1128" s="1" t="s">
        <v>498</v>
      </c>
    </row>
    <row r="1131" spans="2:6">
      <c r="B1131" s="1" t="s">
        <v>516</v>
      </c>
      <c r="E1131" s="1" t="s">
        <v>515</v>
      </c>
    </row>
    <row r="1133" spans="2:6">
      <c r="B1133" s="1" t="s">
        <v>413</v>
      </c>
      <c r="C1133" s="1" t="s">
        <v>412</v>
      </c>
      <c r="E1133" s="1" t="s">
        <v>436</v>
      </c>
      <c r="F1133" s="1" t="s">
        <v>496</v>
      </c>
    </row>
    <row r="1134" spans="2:6">
      <c r="B1134" s="1" t="s">
        <v>411</v>
      </c>
      <c r="C1134" s="1" t="s">
        <v>410</v>
      </c>
    </row>
    <row r="1136" spans="2:6">
      <c r="E1136" s="1" t="s">
        <v>513</v>
      </c>
    </row>
    <row r="1137" spans="2:6">
      <c r="B1137" s="1" t="s">
        <v>514</v>
      </c>
    </row>
    <row r="1138" spans="2:6">
      <c r="E1138" s="1" t="s">
        <v>434</v>
      </c>
      <c r="F1138" s="1" t="s">
        <v>501</v>
      </c>
    </row>
    <row r="1139" spans="2:6">
      <c r="B1139" s="1" t="s">
        <v>408</v>
      </c>
      <c r="C1139" s="1" t="s">
        <v>407</v>
      </c>
    </row>
    <row r="1140" spans="2:6">
      <c r="B1140" s="1" t="s">
        <v>405</v>
      </c>
      <c r="C1140" s="1" t="s">
        <v>404</v>
      </c>
    </row>
    <row r="1141" spans="2:6">
      <c r="E1141" s="1" t="s">
        <v>512</v>
      </c>
    </row>
    <row r="1143" spans="2:6">
      <c r="B1143" s="1" t="s">
        <v>511</v>
      </c>
      <c r="E1143" s="1" t="s">
        <v>431</v>
      </c>
      <c r="F1143" s="1" t="s">
        <v>498</v>
      </c>
    </row>
    <row r="1145" spans="2:6">
      <c r="B1145" s="1" t="s">
        <v>418</v>
      </c>
      <c r="C1145" s="1" t="s">
        <v>417</v>
      </c>
    </row>
    <row r="1146" spans="2:6">
      <c r="B1146" s="1" t="s">
        <v>416</v>
      </c>
      <c r="C1146" s="1" t="s">
        <v>415</v>
      </c>
      <c r="E1146" s="1" t="s">
        <v>510</v>
      </c>
    </row>
    <row r="1148" spans="2:6">
      <c r="E1148" s="1" t="s">
        <v>436</v>
      </c>
      <c r="F1148" s="1" t="s">
        <v>496</v>
      </c>
    </row>
    <row r="1149" spans="2:6">
      <c r="B1149" s="1" t="s">
        <v>509</v>
      </c>
    </row>
    <row r="1151" spans="2:6">
      <c r="B1151" s="1" t="s">
        <v>413</v>
      </c>
      <c r="C1151" s="1" t="s">
        <v>412</v>
      </c>
      <c r="E1151" s="1" t="s">
        <v>508</v>
      </c>
    </row>
    <row r="1152" spans="2:6">
      <c r="B1152" s="1" t="s">
        <v>411</v>
      </c>
      <c r="C1152" s="1" t="s">
        <v>410</v>
      </c>
    </row>
    <row r="1153" spans="2:6">
      <c r="E1153" s="1" t="s">
        <v>434</v>
      </c>
      <c r="F1153" s="1" t="s">
        <v>501</v>
      </c>
    </row>
    <row r="1155" spans="2:6">
      <c r="B1155" s="1" t="s">
        <v>507</v>
      </c>
    </row>
    <row r="1156" spans="2:6">
      <c r="E1156" s="1" t="s">
        <v>506</v>
      </c>
    </row>
    <row r="1157" spans="2:6">
      <c r="B1157" s="1" t="s">
        <v>408</v>
      </c>
      <c r="C1157" s="1" t="s">
        <v>407</v>
      </c>
    </row>
    <row r="1158" spans="2:6">
      <c r="B1158" s="1" t="s">
        <v>405</v>
      </c>
      <c r="C1158" s="1" t="s">
        <v>404</v>
      </c>
      <c r="E1158" s="1" t="s">
        <v>431</v>
      </c>
      <c r="F1158" s="1" t="s">
        <v>498</v>
      </c>
    </row>
    <row r="1161" spans="2:6">
      <c r="B1161" s="1" t="s">
        <v>505</v>
      </c>
      <c r="E1161" s="1" t="s">
        <v>504</v>
      </c>
    </row>
    <row r="1163" spans="2:6">
      <c r="B1163" s="1" t="s">
        <v>418</v>
      </c>
      <c r="C1163" s="1" t="s">
        <v>417</v>
      </c>
      <c r="E1163" s="1" t="s">
        <v>436</v>
      </c>
      <c r="F1163" s="1" t="s">
        <v>496</v>
      </c>
    </row>
    <row r="1164" spans="2:6">
      <c r="B1164" s="1" t="s">
        <v>416</v>
      </c>
      <c r="C1164" s="1" t="s">
        <v>415</v>
      </c>
    </row>
    <row r="1166" spans="2:6">
      <c r="E1166" s="1" t="s">
        <v>502</v>
      </c>
    </row>
    <row r="1167" spans="2:6">
      <c r="B1167" s="1" t="s">
        <v>503</v>
      </c>
    </row>
    <row r="1168" spans="2:6">
      <c r="E1168" s="1" t="s">
        <v>434</v>
      </c>
      <c r="F1168" s="1" t="s">
        <v>501</v>
      </c>
    </row>
    <row r="1169" spans="2:6">
      <c r="B1169" s="1" t="s">
        <v>413</v>
      </c>
      <c r="C1169" s="1" t="s">
        <v>412</v>
      </c>
    </row>
    <row r="1170" spans="2:6">
      <c r="B1170" s="1" t="s">
        <v>411</v>
      </c>
      <c r="C1170" s="1" t="s">
        <v>410</v>
      </c>
    </row>
    <row r="1171" spans="2:6">
      <c r="E1171" s="1" t="s">
        <v>500</v>
      </c>
    </row>
    <row r="1173" spans="2:6">
      <c r="B1173" s="1" t="s">
        <v>499</v>
      </c>
      <c r="E1173" s="1" t="s">
        <v>431</v>
      </c>
      <c r="F1173" s="1" t="s">
        <v>498</v>
      </c>
    </row>
    <row r="1175" spans="2:6">
      <c r="B1175" s="1" t="s">
        <v>408</v>
      </c>
      <c r="C1175" s="1" t="s">
        <v>407</v>
      </c>
    </row>
    <row r="1176" spans="2:6">
      <c r="B1176" s="1" t="s">
        <v>405</v>
      </c>
      <c r="C1176" s="1" t="s">
        <v>404</v>
      </c>
      <c r="E1176" s="1" t="s">
        <v>497</v>
      </c>
    </row>
    <row r="1178" spans="2:6">
      <c r="E1178" s="1" t="s">
        <v>436</v>
      </c>
      <c r="F1178" s="1" t="s">
        <v>496</v>
      </c>
    </row>
    <row r="1179" spans="2:6">
      <c r="B1179" s="1" t="s">
        <v>495</v>
      </c>
    </row>
    <row r="1181" spans="2:6">
      <c r="B1181" s="1" t="s">
        <v>418</v>
      </c>
      <c r="C1181" s="1" t="s">
        <v>417</v>
      </c>
      <c r="E1181" s="1" t="s">
        <v>494</v>
      </c>
    </row>
    <row r="1182" spans="2:6">
      <c r="B1182" s="1" t="s">
        <v>416</v>
      </c>
      <c r="C1182" s="1" t="s">
        <v>415</v>
      </c>
    </row>
    <row r="1183" spans="2:6">
      <c r="E1183" s="1" t="s">
        <v>434</v>
      </c>
    </row>
    <row r="1185" spans="2:5">
      <c r="B1185" s="1" t="s">
        <v>493</v>
      </c>
    </row>
    <row r="1186" spans="2:5">
      <c r="E1186" s="1" t="s">
        <v>492</v>
      </c>
    </row>
    <row r="1187" spans="2:5">
      <c r="B1187" s="1" t="s">
        <v>413</v>
      </c>
      <c r="C1187" s="1" t="s">
        <v>412</v>
      </c>
    </row>
    <row r="1188" spans="2:5">
      <c r="B1188" s="1" t="s">
        <v>411</v>
      </c>
      <c r="C1188" s="1" t="s">
        <v>410</v>
      </c>
      <c r="E1188" s="1" t="s">
        <v>431</v>
      </c>
    </row>
    <row r="1191" spans="2:5">
      <c r="B1191" s="1" t="s">
        <v>491</v>
      </c>
      <c r="E1191" s="1" t="s">
        <v>490</v>
      </c>
    </row>
    <row r="1193" spans="2:5">
      <c r="B1193" s="1" t="s">
        <v>408</v>
      </c>
      <c r="C1193" s="1" t="s">
        <v>407</v>
      </c>
      <c r="E1193" s="1" t="s">
        <v>436</v>
      </c>
    </row>
    <row r="1194" spans="2:5">
      <c r="B1194" s="1" t="s">
        <v>405</v>
      </c>
      <c r="C1194" s="1" t="s">
        <v>404</v>
      </c>
    </row>
    <row r="1196" spans="2:5">
      <c r="E1196" s="1" t="s">
        <v>488</v>
      </c>
    </row>
    <row r="1197" spans="2:5">
      <c r="B1197" s="1" t="s">
        <v>489</v>
      </c>
    </row>
    <row r="1198" spans="2:5">
      <c r="E1198" s="1" t="s">
        <v>434</v>
      </c>
    </row>
    <row r="1199" spans="2:5">
      <c r="B1199" s="1" t="s">
        <v>418</v>
      </c>
      <c r="C1199" s="1" t="s">
        <v>417</v>
      </c>
    </row>
    <row r="1200" spans="2:5">
      <c r="B1200" s="1" t="s">
        <v>416</v>
      </c>
      <c r="C1200" s="1" t="s">
        <v>415</v>
      </c>
    </row>
    <row r="1201" spans="2:5">
      <c r="E1201" s="1" t="s">
        <v>487</v>
      </c>
    </row>
    <row r="1203" spans="2:5">
      <c r="B1203" s="1" t="s">
        <v>486</v>
      </c>
      <c r="E1203" s="1" t="s">
        <v>431</v>
      </c>
    </row>
    <row r="1205" spans="2:5">
      <c r="B1205" s="1" t="s">
        <v>413</v>
      </c>
      <c r="C1205" s="1" t="s">
        <v>412</v>
      </c>
    </row>
    <row r="1206" spans="2:5">
      <c r="B1206" s="1" t="s">
        <v>411</v>
      </c>
      <c r="C1206" s="1" t="s">
        <v>410</v>
      </c>
      <c r="E1206" s="1" t="s">
        <v>485</v>
      </c>
    </row>
    <row r="1208" spans="2:5">
      <c r="E1208" s="1" t="s">
        <v>436</v>
      </c>
    </row>
    <row r="1209" spans="2:5">
      <c r="B1209" s="1" t="s">
        <v>484</v>
      </c>
    </row>
    <row r="1211" spans="2:5">
      <c r="B1211" s="1" t="s">
        <v>408</v>
      </c>
      <c r="C1211" s="1" t="s">
        <v>407</v>
      </c>
      <c r="E1211" s="1" t="s">
        <v>483</v>
      </c>
    </row>
    <row r="1212" spans="2:5">
      <c r="B1212" s="1" t="s">
        <v>405</v>
      </c>
      <c r="C1212" s="1" t="s">
        <v>404</v>
      </c>
    </row>
    <row r="1213" spans="2:5">
      <c r="E1213" s="1" t="s">
        <v>434</v>
      </c>
    </row>
    <row r="1215" spans="2:5">
      <c r="B1215" s="1" t="s">
        <v>482</v>
      </c>
    </row>
    <row r="1216" spans="2:5">
      <c r="E1216" s="1" t="s">
        <v>481</v>
      </c>
    </row>
    <row r="1217" spans="2:5">
      <c r="B1217" s="1" t="s">
        <v>418</v>
      </c>
      <c r="C1217" s="1" t="s">
        <v>417</v>
      </c>
    </row>
    <row r="1218" spans="2:5">
      <c r="B1218" s="1" t="s">
        <v>416</v>
      </c>
      <c r="C1218" s="1" t="s">
        <v>415</v>
      </c>
      <c r="E1218" s="1" t="s">
        <v>431</v>
      </c>
    </row>
    <row r="1221" spans="2:5">
      <c r="B1221" s="1" t="s">
        <v>480</v>
      </c>
      <c r="E1221" s="1" t="s">
        <v>479</v>
      </c>
    </row>
    <row r="1223" spans="2:5">
      <c r="B1223" s="1" t="s">
        <v>413</v>
      </c>
      <c r="C1223" s="1" t="s">
        <v>412</v>
      </c>
      <c r="E1223" s="1" t="s">
        <v>478</v>
      </c>
    </row>
    <row r="1224" spans="2:5">
      <c r="B1224" s="1" t="s">
        <v>411</v>
      </c>
      <c r="C1224" s="1" t="s">
        <v>410</v>
      </c>
    </row>
    <row r="1226" spans="2:5">
      <c r="E1226" s="1" t="s">
        <v>476</v>
      </c>
    </row>
    <row r="1227" spans="2:5">
      <c r="B1227" s="1" t="s">
        <v>477</v>
      </c>
    </row>
    <row r="1228" spans="2:5">
      <c r="E1228" s="1" t="s">
        <v>475</v>
      </c>
    </row>
    <row r="1229" spans="2:5">
      <c r="B1229" s="1" t="s">
        <v>408</v>
      </c>
      <c r="C1229" s="1" t="s">
        <v>407</v>
      </c>
    </row>
    <row r="1230" spans="2:5">
      <c r="B1230" s="1" t="s">
        <v>405</v>
      </c>
      <c r="C1230" s="1" t="s">
        <v>404</v>
      </c>
    </row>
    <row r="1231" spans="2:5">
      <c r="E1231" s="1" t="s">
        <v>474</v>
      </c>
    </row>
    <row r="1233" spans="2:5">
      <c r="B1233" s="1" t="s">
        <v>473</v>
      </c>
      <c r="E1233" s="1" t="s">
        <v>472</v>
      </c>
    </row>
    <row r="1235" spans="2:5">
      <c r="B1235" s="1" t="s">
        <v>418</v>
      </c>
      <c r="C1235" s="1" t="s">
        <v>417</v>
      </c>
    </row>
    <row r="1236" spans="2:5">
      <c r="B1236" s="1" t="s">
        <v>416</v>
      </c>
      <c r="C1236" s="1" t="s">
        <v>415</v>
      </c>
      <c r="E1236" s="1" t="s">
        <v>471</v>
      </c>
    </row>
    <row r="1238" spans="2:5">
      <c r="E1238" s="1" t="s">
        <v>436</v>
      </c>
    </row>
    <row r="1239" spans="2:5">
      <c r="B1239" s="1" t="s">
        <v>470</v>
      </c>
    </row>
    <row r="1241" spans="2:5">
      <c r="B1241" s="1" t="s">
        <v>413</v>
      </c>
      <c r="C1241" s="1" t="s">
        <v>412</v>
      </c>
      <c r="E1241" s="1" t="s">
        <v>469</v>
      </c>
    </row>
    <row r="1242" spans="2:5">
      <c r="B1242" s="1" t="s">
        <v>411</v>
      </c>
      <c r="C1242" s="1" t="s">
        <v>410</v>
      </c>
    </row>
    <row r="1243" spans="2:5">
      <c r="E1243" s="1" t="s">
        <v>434</v>
      </c>
    </row>
    <row r="1245" spans="2:5">
      <c r="B1245" s="1" t="s">
        <v>468</v>
      </c>
    </row>
    <row r="1246" spans="2:5">
      <c r="E1246" s="1" t="s">
        <v>467</v>
      </c>
    </row>
    <row r="1247" spans="2:5">
      <c r="B1247" s="1" t="s">
        <v>408</v>
      </c>
      <c r="C1247" s="1" t="s">
        <v>407</v>
      </c>
    </row>
    <row r="1248" spans="2:5">
      <c r="B1248" s="1" t="s">
        <v>405</v>
      </c>
      <c r="C1248" s="1" t="s">
        <v>404</v>
      </c>
      <c r="E1248" s="1" t="s">
        <v>431</v>
      </c>
    </row>
    <row r="1251" spans="2:5">
      <c r="B1251" s="1" t="s">
        <v>466</v>
      </c>
      <c r="E1251" s="1" t="s">
        <v>465</v>
      </c>
    </row>
    <row r="1253" spans="2:5">
      <c r="B1253" s="1" t="s">
        <v>418</v>
      </c>
      <c r="C1253" s="1" t="s">
        <v>417</v>
      </c>
      <c r="E1253" s="1" t="s">
        <v>436</v>
      </c>
    </row>
    <row r="1254" spans="2:5">
      <c r="B1254" s="1" t="s">
        <v>416</v>
      </c>
      <c r="C1254" s="1" t="s">
        <v>415</v>
      </c>
    </row>
    <row r="1256" spans="2:5">
      <c r="E1256" s="1" t="s">
        <v>463</v>
      </c>
    </row>
    <row r="1257" spans="2:5">
      <c r="B1257" s="1" t="s">
        <v>464</v>
      </c>
    </row>
    <row r="1258" spans="2:5">
      <c r="E1258" s="1" t="s">
        <v>434</v>
      </c>
    </row>
    <row r="1259" spans="2:5">
      <c r="B1259" s="1" t="s">
        <v>413</v>
      </c>
      <c r="C1259" s="1" t="s">
        <v>412</v>
      </c>
    </row>
    <row r="1260" spans="2:5">
      <c r="B1260" s="1" t="s">
        <v>411</v>
      </c>
      <c r="C1260" s="1" t="s">
        <v>410</v>
      </c>
    </row>
    <row r="1261" spans="2:5">
      <c r="E1261" s="1" t="s">
        <v>462</v>
      </c>
    </row>
    <row r="1263" spans="2:5">
      <c r="B1263" s="1" t="s">
        <v>461</v>
      </c>
      <c r="E1263" s="1" t="s">
        <v>431</v>
      </c>
    </row>
    <row r="1265" spans="2:5">
      <c r="B1265" s="1" t="s">
        <v>408</v>
      </c>
      <c r="C1265" s="1" t="s">
        <v>407</v>
      </c>
    </row>
    <row r="1266" spans="2:5">
      <c r="B1266" s="1" t="s">
        <v>405</v>
      </c>
      <c r="C1266" s="1" t="s">
        <v>404</v>
      </c>
      <c r="E1266" s="1" t="s">
        <v>460</v>
      </c>
    </row>
    <row r="1268" spans="2:5">
      <c r="E1268" s="1" t="s">
        <v>436</v>
      </c>
    </row>
    <row r="1269" spans="2:5">
      <c r="B1269" s="1" t="s">
        <v>459</v>
      </c>
    </row>
    <row r="1271" spans="2:5">
      <c r="B1271" s="1" t="s">
        <v>418</v>
      </c>
      <c r="C1271" s="1" t="s">
        <v>417</v>
      </c>
      <c r="E1271" s="1" t="s">
        <v>458</v>
      </c>
    </row>
    <row r="1272" spans="2:5">
      <c r="B1272" s="1" t="s">
        <v>416</v>
      </c>
      <c r="C1272" s="1" t="s">
        <v>415</v>
      </c>
    </row>
    <row r="1273" spans="2:5">
      <c r="E1273" s="1" t="s">
        <v>434</v>
      </c>
    </row>
    <row r="1275" spans="2:5">
      <c r="B1275" s="1" t="s">
        <v>457</v>
      </c>
    </row>
    <row r="1276" spans="2:5">
      <c r="E1276" s="1" t="s">
        <v>456</v>
      </c>
    </row>
    <row r="1277" spans="2:5">
      <c r="B1277" s="1" t="s">
        <v>413</v>
      </c>
      <c r="C1277" s="1" t="s">
        <v>412</v>
      </c>
    </row>
    <row r="1278" spans="2:5">
      <c r="B1278" s="1" t="s">
        <v>411</v>
      </c>
      <c r="C1278" s="1" t="s">
        <v>410</v>
      </c>
      <c r="E1278" s="1" t="s">
        <v>431</v>
      </c>
    </row>
    <row r="1281" spans="2:5">
      <c r="B1281" s="1" t="s">
        <v>455</v>
      </c>
      <c r="E1281" s="1" t="s">
        <v>454</v>
      </c>
    </row>
    <row r="1283" spans="2:5">
      <c r="B1283" s="1" t="s">
        <v>408</v>
      </c>
      <c r="C1283" s="1" t="s">
        <v>407</v>
      </c>
      <c r="E1283" s="1" t="s">
        <v>436</v>
      </c>
    </row>
    <row r="1284" spans="2:5">
      <c r="B1284" s="1" t="s">
        <v>405</v>
      </c>
      <c r="C1284" s="1" t="s">
        <v>404</v>
      </c>
    </row>
    <row r="1286" spans="2:5">
      <c r="E1286" s="1" t="s">
        <v>452</v>
      </c>
    </row>
    <row r="1287" spans="2:5">
      <c r="B1287" s="1" t="s">
        <v>453</v>
      </c>
    </row>
    <row r="1288" spans="2:5">
      <c r="E1288" s="1" t="s">
        <v>434</v>
      </c>
    </row>
    <row r="1289" spans="2:5">
      <c r="B1289" s="1" t="s">
        <v>418</v>
      </c>
      <c r="C1289" s="1" t="s">
        <v>417</v>
      </c>
    </row>
    <row r="1290" spans="2:5">
      <c r="B1290" s="1" t="s">
        <v>416</v>
      </c>
      <c r="C1290" s="1" t="s">
        <v>415</v>
      </c>
    </row>
    <row r="1291" spans="2:5">
      <c r="E1291" s="1" t="s">
        <v>451</v>
      </c>
    </row>
    <row r="1293" spans="2:5">
      <c r="B1293" s="1" t="s">
        <v>450</v>
      </c>
      <c r="E1293" s="1" t="s">
        <v>431</v>
      </c>
    </row>
    <row r="1295" spans="2:5">
      <c r="B1295" s="1" t="s">
        <v>449</v>
      </c>
      <c r="C1295" s="1" t="s">
        <v>441</v>
      </c>
    </row>
    <row r="1296" spans="2:5">
      <c r="E1296" s="1" t="s">
        <v>448</v>
      </c>
    </row>
    <row r="1298" spans="2:5">
      <c r="B1298" s="1" t="s">
        <v>447</v>
      </c>
      <c r="E1298" s="1" t="s">
        <v>436</v>
      </c>
    </row>
    <row r="1300" spans="2:5">
      <c r="B1300" s="1" t="s">
        <v>446</v>
      </c>
      <c r="C1300" s="1" t="s">
        <v>445</v>
      </c>
    </row>
    <row r="1301" spans="2:5">
      <c r="E1301" s="1" t="s">
        <v>444</v>
      </c>
    </row>
    <row r="1303" spans="2:5">
      <c r="B1303" s="1" t="s">
        <v>443</v>
      </c>
      <c r="E1303" s="1" t="s">
        <v>434</v>
      </c>
    </row>
    <row r="1305" spans="2:5">
      <c r="B1305" s="1" t="s">
        <v>442</v>
      </c>
      <c r="C1305" s="1" t="s">
        <v>441</v>
      </c>
    </row>
    <row r="1306" spans="2:5">
      <c r="E1306" s="1" t="s">
        <v>440</v>
      </c>
    </row>
    <row r="1308" spans="2:5">
      <c r="B1308" s="1" t="s">
        <v>439</v>
      </c>
      <c r="E1308" s="1" t="s">
        <v>431</v>
      </c>
    </row>
    <row r="1310" spans="2:5">
      <c r="B1310" s="1" t="s">
        <v>413</v>
      </c>
      <c r="C1310" s="1" t="s">
        <v>412</v>
      </c>
    </row>
    <row r="1311" spans="2:5">
      <c r="B1311" s="1" t="s">
        <v>411</v>
      </c>
      <c r="C1311" s="1" t="s">
        <v>410</v>
      </c>
      <c r="E1311" s="1" t="s">
        <v>438</v>
      </c>
    </row>
    <row r="1313" spans="2:5">
      <c r="E1313" s="1" t="s">
        <v>436</v>
      </c>
    </row>
    <row r="1314" spans="2:5">
      <c r="B1314" s="1" t="s">
        <v>437</v>
      </c>
    </row>
    <row r="1316" spans="2:5">
      <c r="B1316" s="1" t="s">
        <v>408</v>
      </c>
      <c r="C1316" s="1" t="s">
        <v>407</v>
      </c>
      <c r="E1316" s="1" t="s">
        <v>435</v>
      </c>
    </row>
    <row r="1317" spans="2:5">
      <c r="B1317" s="1" t="s">
        <v>405</v>
      </c>
      <c r="C1317" s="1" t="s">
        <v>404</v>
      </c>
    </row>
    <row r="1318" spans="2:5">
      <c r="E1318" s="1" t="s">
        <v>434</v>
      </c>
    </row>
    <row r="1320" spans="2:5">
      <c r="B1320" s="1" t="s">
        <v>433</v>
      </c>
    </row>
    <row r="1321" spans="2:5">
      <c r="E1321" s="1" t="s">
        <v>432</v>
      </c>
    </row>
    <row r="1322" spans="2:5">
      <c r="B1322" s="1" t="s">
        <v>418</v>
      </c>
      <c r="C1322" s="1" t="s">
        <v>417</v>
      </c>
    </row>
    <row r="1323" spans="2:5">
      <c r="B1323" s="1" t="s">
        <v>416</v>
      </c>
      <c r="C1323" s="1" t="s">
        <v>415</v>
      </c>
      <c r="E1323" s="1" t="s">
        <v>431</v>
      </c>
    </row>
    <row r="1326" spans="2:5">
      <c r="B1326" s="1" t="s">
        <v>430</v>
      </c>
    </row>
    <row r="1328" spans="2:5">
      <c r="B1328" s="1" t="s">
        <v>413</v>
      </c>
      <c r="C1328" s="1" t="s">
        <v>412</v>
      </c>
    </row>
    <row r="1329" spans="2:3">
      <c r="B1329" s="1" t="s">
        <v>411</v>
      </c>
      <c r="C1329" s="1" t="s">
        <v>410</v>
      </c>
    </row>
    <row r="1332" spans="2:3">
      <c r="B1332" s="1" t="s">
        <v>429</v>
      </c>
    </row>
    <row r="1334" spans="2:3">
      <c r="B1334" s="1" t="s">
        <v>408</v>
      </c>
      <c r="C1334" s="1" t="s">
        <v>407</v>
      </c>
    </row>
    <row r="1335" spans="2:3">
      <c r="B1335" s="1" t="s">
        <v>405</v>
      </c>
      <c r="C1335" s="1" t="s">
        <v>404</v>
      </c>
    </row>
    <row r="1338" spans="2:3">
      <c r="B1338" s="1" t="s">
        <v>428</v>
      </c>
    </row>
    <row r="1340" spans="2:3">
      <c r="B1340" s="1" t="s">
        <v>418</v>
      </c>
      <c r="C1340" s="1" t="s">
        <v>417</v>
      </c>
    </row>
    <row r="1341" spans="2:3">
      <c r="B1341" s="1" t="s">
        <v>416</v>
      </c>
      <c r="C1341" s="1" t="s">
        <v>415</v>
      </c>
    </row>
    <row r="1344" spans="2:3">
      <c r="B1344" s="1" t="s">
        <v>427</v>
      </c>
    </row>
    <row r="1346" spans="2:3">
      <c r="B1346" s="1" t="s">
        <v>413</v>
      </c>
      <c r="C1346" s="1" t="s">
        <v>412</v>
      </c>
    </row>
    <row r="1347" spans="2:3">
      <c r="B1347" s="1" t="s">
        <v>411</v>
      </c>
      <c r="C1347" s="1" t="s">
        <v>410</v>
      </c>
    </row>
    <row r="1350" spans="2:3">
      <c r="B1350" s="1" t="s">
        <v>426</v>
      </c>
    </row>
    <row r="1352" spans="2:3">
      <c r="B1352" s="1" t="s">
        <v>408</v>
      </c>
      <c r="C1352" s="1" t="s">
        <v>407</v>
      </c>
    </row>
    <row r="1353" spans="2:3">
      <c r="B1353" s="1" t="s">
        <v>405</v>
      </c>
      <c r="C1353" s="1" t="s">
        <v>404</v>
      </c>
    </row>
    <row r="1356" spans="2:3">
      <c r="B1356" s="1" t="s">
        <v>425</v>
      </c>
    </row>
    <row r="1358" spans="2:3">
      <c r="B1358" s="1" t="s">
        <v>418</v>
      </c>
      <c r="C1358" s="1" t="s">
        <v>417</v>
      </c>
    </row>
    <row r="1359" spans="2:3">
      <c r="B1359" s="1" t="s">
        <v>416</v>
      </c>
      <c r="C1359" s="1" t="s">
        <v>415</v>
      </c>
    </row>
    <row r="1362" spans="2:3">
      <c r="B1362" s="1" t="s">
        <v>424</v>
      </c>
    </row>
    <row r="1364" spans="2:3">
      <c r="B1364" s="1" t="s">
        <v>413</v>
      </c>
      <c r="C1364" s="1" t="s">
        <v>412</v>
      </c>
    </row>
    <row r="1365" spans="2:3">
      <c r="B1365" s="1" t="s">
        <v>411</v>
      </c>
      <c r="C1365" s="1" t="s">
        <v>410</v>
      </c>
    </row>
    <row r="1368" spans="2:3">
      <c r="B1368" s="1" t="s">
        <v>423</v>
      </c>
    </row>
    <row r="1370" spans="2:3">
      <c r="B1370" s="1" t="s">
        <v>408</v>
      </c>
      <c r="C1370" s="1" t="s">
        <v>407</v>
      </c>
    </row>
    <row r="1371" spans="2:3">
      <c r="B1371" s="1" t="s">
        <v>405</v>
      </c>
      <c r="C1371" s="1" t="s">
        <v>404</v>
      </c>
    </row>
    <row r="1374" spans="2:3">
      <c r="B1374" s="1" t="s">
        <v>422</v>
      </c>
    </row>
    <row r="1376" spans="2:3">
      <c r="B1376" s="1" t="s">
        <v>418</v>
      </c>
      <c r="C1376" s="1" t="s">
        <v>417</v>
      </c>
    </row>
    <row r="1377" spans="2:3">
      <c r="B1377" s="1" t="s">
        <v>416</v>
      </c>
      <c r="C1377" s="1" t="s">
        <v>415</v>
      </c>
    </row>
    <row r="1380" spans="2:3">
      <c r="B1380" s="1" t="s">
        <v>421</v>
      </c>
    </row>
    <row r="1382" spans="2:3">
      <c r="B1382" s="1" t="s">
        <v>413</v>
      </c>
      <c r="C1382" s="1" t="s">
        <v>412</v>
      </c>
    </row>
    <row r="1383" spans="2:3">
      <c r="B1383" s="1" t="s">
        <v>411</v>
      </c>
      <c r="C1383" s="1" t="s">
        <v>410</v>
      </c>
    </row>
    <row r="1386" spans="2:3">
      <c r="B1386" s="1" t="s">
        <v>420</v>
      </c>
    </row>
    <row r="1388" spans="2:3">
      <c r="B1388" s="1" t="s">
        <v>408</v>
      </c>
      <c r="C1388" s="1" t="s">
        <v>407</v>
      </c>
    </row>
    <row r="1389" spans="2:3">
      <c r="B1389" s="1" t="s">
        <v>405</v>
      </c>
      <c r="C1389" s="1" t="s">
        <v>404</v>
      </c>
    </row>
    <row r="1392" spans="2:3">
      <c r="B1392" s="1" t="s">
        <v>419</v>
      </c>
    </row>
    <row r="1394" spans="2:6">
      <c r="B1394" s="1" t="s">
        <v>418</v>
      </c>
      <c r="C1394" s="1" t="s">
        <v>417</v>
      </c>
    </row>
    <row r="1395" spans="2:6">
      <c r="B1395" s="1" t="s">
        <v>416</v>
      </c>
      <c r="C1395" s="1" t="s">
        <v>415</v>
      </c>
    </row>
    <row r="1398" spans="2:6">
      <c r="B1398" s="1" t="s">
        <v>414</v>
      </c>
    </row>
    <row r="1400" spans="2:6">
      <c r="B1400" s="1" t="s">
        <v>413</v>
      </c>
      <c r="C1400" s="1" t="s">
        <v>412</v>
      </c>
    </row>
    <row r="1401" spans="2:6">
      <c r="B1401" s="1" t="s">
        <v>411</v>
      </c>
      <c r="C1401" s="1" t="s">
        <v>410</v>
      </c>
    </row>
    <row r="1404" spans="2:6">
      <c r="B1404" s="1" t="s">
        <v>409</v>
      </c>
      <c r="E1404" s="22">
        <v>41</v>
      </c>
    </row>
    <row r="1405" spans="2:6">
      <c r="E1405" s="26" t="s">
        <v>406</v>
      </c>
      <c r="F1405" s="22">
        <f>HEX2DEC(E1404)</f>
        <v>65</v>
      </c>
    </row>
    <row r="1406" spans="2:6">
      <c r="B1406" s="1" t="s">
        <v>408</v>
      </c>
      <c r="C1406" s="1" t="s">
        <v>407</v>
      </c>
      <c r="E1406" s="26" t="s">
        <v>403</v>
      </c>
      <c r="F1406" s="22">
        <f>HEX2DEC(E1405)</f>
        <v>251</v>
      </c>
    </row>
    <row r="1407" spans="2:6">
      <c r="B1407" s="1" t="s">
        <v>405</v>
      </c>
      <c r="C1407" s="1" t="s">
        <v>404</v>
      </c>
      <c r="F1407" s="22">
        <f>HEX2DEC(E1406)</f>
        <v>183</v>
      </c>
    </row>
    <row r="1410" spans="2:3">
      <c r="B1410" s="1" t="s">
        <v>402</v>
      </c>
    </row>
    <row r="1412" spans="2:3">
      <c r="B1412" s="1" t="s">
        <v>401</v>
      </c>
      <c r="C1412" s="1" t="s">
        <v>400</v>
      </c>
    </row>
    <row r="1414" spans="2:3">
      <c r="B1414" s="1" t="s">
        <v>399</v>
      </c>
    </row>
    <row r="1470" spans="1:6">
      <c r="D1470" s="1" t="s">
        <v>398</v>
      </c>
      <c r="E1470" s="1" t="s">
        <v>325</v>
      </c>
    </row>
    <row r="1471" spans="1:6">
      <c r="A1471" s="1">
        <v>481</v>
      </c>
      <c r="B1471" s="45">
        <v>43168.470604571761</v>
      </c>
      <c r="C1471" s="1">
        <v>100.1416656</v>
      </c>
      <c r="D1471" s="1" t="s">
        <v>375</v>
      </c>
      <c r="E1471" s="1" t="s">
        <v>329</v>
      </c>
      <c r="F1471" s="1" t="s">
        <v>324</v>
      </c>
    </row>
    <row r="1472" spans="1:6">
      <c r="A1472" s="1">
        <v>482</v>
      </c>
      <c r="B1472" s="45">
        <v>43168.470604618058</v>
      </c>
      <c r="C1472" s="1">
        <v>3.9559E-3</v>
      </c>
      <c r="D1472" s="1" t="s">
        <v>386</v>
      </c>
      <c r="E1472" s="1" t="s">
        <v>325</v>
      </c>
      <c r="F1472" s="1" t="s">
        <v>324</v>
      </c>
    </row>
    <row r="1473" spans="1:8">
      <c r="A1473" s="1">
        <v>483</v>
      </c>
      <c r="B1473" s="45">
        <v>43168.470604618058</v>
      </c>
      <c r="C1473" s="1">
        <v>1.8499999999999999E-5</v>
      </c>
      <c r="D1473" s="1" t="s">
        <v>386</v>
      </c>
      <c r="E1473" s="1" t="s">
        <v>329</v>
      </c>
      <c r="F1473" s="1" t="s">
        <v>324</v>
      </c>
      <c r="G1473" s="1" t="s">
        <v>196</v>
      </c>
      <c r="H1473" s="1" t="s">
        <v>387</v>
      </c>
    </row>
    <row r="1474" spans="1:8">
      <c r="A1474" s="1">
        <v>484</v>
      </c>
      <c r="B1474" s="45">
        <v>43168.470604618058</v>
      </c>
      <c r="C1474" s="1">
        <v>9.3999999999999998E-6</v>
      </c>
      <c r="D1474" s="1" t="s">
        <v>363</v>
      </c>
      <c r="E1474" s="1" t="s">
        <v>325</v>
      </c>
      <c r="F1474" s="1" t="s">
        <v>324</v>
      </c>
    </row>
    <row r="1475" spans="1:8">
      <c r="A1475" s="1">
        <v>485</v>
      </c>
      <c r="B1475" s="45">
        <v>43168.470604618058</v>
      </c>
      <c r="C1475" s="1">
        <v>1.11E-5</v>
      </c>
      <c r="D1475" s="1" t="s">
        <v>363</v>
      </c>
      <c r="E1475" s="1" t="s">
        <v>329</v>
      </c>
      <c r="F1475" s="1" t="s">
        <v>324</v>
      </c>
      <c r="G1475" s="1" t="s">
        <v>195</v>
      </c>
      <c r="H1475" s="1" t="s">
        <v>364</v>
      </c>
    </row>
    <row r="1476" spans="1:8">
      <c r="A1476" s="1">
        <v>486</v>
      </c>
      <c r="B1476" s="45">
        <v>43168.470604618058</v>
      </c>
      <c r="C1476" s="1">
        <v>2.9000000000000002E-6</v>
      </c>
      <c r="D1476" s="1" t="s">
        <v>385</v>
      </c>
      <c r="E1476" s="1" t="s">
        <v>325</v>
      </c>
      <c r="F1476" s="1" t="s">
        <v>324</v>
      </c>
    </row>
    <row r="1477" spans="1:8">
      <c r="A1477" s="1">
        <v>495</v>
      </c>
      <c r="B1477" s="45">
        <v>43168.470604618058</v>
      </c>
      <c r="C1477" s="1">
        <v>1.3900000000000001E-5</v>
      </c>
      <c r="D1477" s="1" t="s">
        <v>385</v>
      </c>
      <c r="E1477" s="1" t="s">
        <v>329</v>
      </c>
      <c r="F1477" s="1" t="s">
        <v>324</v>
      </c>
      <c r="G1477" s="1" t="s">
        <v>194</v>
      </c>
      <c r="H1477" s="1" t="s">
        <v>348</v>
      </c>
    </row>
    <row r="1478" spans="1:8">
      <c r="A1478" s="1">
        <v>496</v>
      </c>
      <c r="B1478" s="45">
        <v>43168.470604618058</v>
      </c>
      <c r="C1478" s="1">
        <v>4.0999999999999997E-6</v>
      </c>
      <c r="D1478" s="1" t="s">
        <v>385</v>
      </c>
      <c r="E1478" s="1" t="s">
        <v>325</v>
      </c>
      <c r="F1478" s="1" t="s">
        <v>324</v>
      </c>
    </row>
    <row r="1479" spans="1:8">
      <c r="A1479" s="1">
        <v>497</v>
      </c>
      <c r="B1479" s="45">
        <v>43168.470604618058</v>
      </c>
      <c r="C1479" s="1">
        <v>9.5000000000000005E-6</v>
      </c>
      <c r="D1479" s="1" t="s">
        <v>385</v>
      </c>
      <c r="E1479" s="1" t="s">
        <v>329</v>
      </c>
      <c r="F1479" s="1" t="s">
        <v>324</v>
      </c>
      <c r="G1479" s="1" t="s">
        <v>193</v>
      </c>
      <c r="H1479" s="1" t="s">
        <v>348</v>
      </c>
    </row>
    <row r="1480" spans="1:8">
      <c r="A1480" s="1">
        <v>498</v>
      </c>
      <c r="B1480" s="45">
        <v>43168.470604618058</v>
      </c>
      <c r="C1480" s="1">
        <v>1.9999999999999999E-6</v>
      </c>
      <c r="D1480" s="1" t="s">
        <v>384</v>
      </c>
      <c r="E1480" s="1" t="s">
        <v>325</v>
      </c>
      <c r="F1480" s="1" t="s">
        <v>324</v>
      </c>
    </row>
    <row r="1481" spans="1:8">
      <c r="A1481" s="1">
        <v>499</v>
      </c>
      <c r="B1481" s="45">
        <v>43168.470604618058</v>
      </c>
      <c r="C1481" s="1">
        <v>8.6000000000000007E-6</v>
      </c>
      <c r="D1481" s="1" t="s">
        <v>384</v>
      </c>
      <c r="E1481" s="1" t="s">
        <v>329</v>
      </c>
      <c r="F1481" s="1" t="s">
        <v>324</v>
      </c>
      <c r="G1481" s="1" t="s">
        <v>192</v>
      </c>
      <c r="H1481" s="1" t="s">
        <v>348</v>
      </c>
    </row>
    <row r="1482" spans="1:8">
      <c r="A1482" s="1">
        <v>500</v>
      </c>
      <c r="B1482" s="45">
        <v>43168.470605208335</v>
      </c>
      <c r="C1482" s="1">
        <v>5.0986299999999998E-2</v>
      </c>
      <c r="D1482" s="1" t="s">
        <v>373</v>
      </c>
      <c r="E1482" s="1" t="s">
        <v>325</v>
      </c>
      <c r="F1482" s="1" t="s">
        <v>324</v>
      </c>
    </row>
    <row r="1483" spans="1:8">
      <c r="A1483" s="1">
        <v>509</v>
      </c>
      <c r="B1483" s="45">
        <v>43168.470605208335</v>
      </c>
      <c r="C1483" s="1">
        <v>7.3000000000000004E-6</v>
      </c>
      <c r="D1483" s="1" t="s">
        <v>373</v>
      </c>
      <c r="E1483" s="1" t="s">
        <v>329</v>
      </c>
      <c r="F1483" s="1" t="s">
        <v>324</v>
      </c>
      <c r="G1483" s="1" t="s">
        <v>191</v>
      </c>
      <c r="H1483" s="1" t="s">
        <v>374</v>
      </c>
    </row>
    <row r="1484" spans="1:8">
      <c r="A1484" s="1">
        <v>510</v>
      </c>
      <c r="B1484" s="45">
        <v>43168.470605219911</v>
      </c>
      <c r="C1484" s="1">
        <v>1.294E-3</v>
      </c>
      <c r="D1484" s="1" t="s">
        <v>366</v>
      </c>
      <c r="E1484" s="1" t="s">
        <v>325</v>
      </c>
      <c r="F1484" s="1" t="s">
        <v>324</v>
      </c>
    </row>
    <row r="1485" spans="1:8">
      <c r="A1485" s="1">
        <v>511</v>
      </c>
      <c r="B1485" s="45">
        <v>43168.470605219911</v>
      </c>
      <c r="C1485" s="1">
        <v>3.4900000000000001E-5</v>
      </c>
      <c r="D1485" s="1" t="s">
        <v>366</v>
      </c>
      <c r="E1485" s="1" t="s">
        <v>329</v>
      </c>
      <c r="F1485" s="1" t="s">
        <v>324</v>
      </c>
    </row>
    <row r="1486" spans="1:8">
      <c r="A1486" s="1">
        <v>512</v>
      </c>
      <c r="B1486" s="45">
        <v>43168.47060523148</v>
      </c>
      <c r="C1486" s="1">
        <v>3.0380000000000001E-4</v>
      </c>
      <c r="D1486" s="1" t="s">
        <v>372</v>
      </c>
      <c r="E1486" s="1" t="s">
        <v>325</v>
      </c>
      <c r="F1486" s="1" t="s">
        <v>324</v>
      </c>
    </row>
    <row r="1487" spans="1:8">
      <c r="A1487" s="1">
        <v>513</v>
      </c>
      <c r="B1487" s="45">
        <v>43168.47060523148</v>
      </c>
      <c r="C1487" s="1">
        <v>1.9700000000000001E-5</v>
      </c>
      <c r="D1487" s="1" t="s">
        <v>372</v>
      </c>
      <c r="E1487" s="1" t="s">
        <v>329</v>
      </c>
      <c r="F1487" s="1" t="s">
        <v>324</v>
      </c>
    </row>
    <row r="1488" spans="1:8">
      <c r="A1488" s="1">
        <v>514</v>
      </c>
      <c r="B1488" s="45">
        <v>43168.470605243056</v>
      </c>
      <c r="C1488" s="1">
        <v>1.0678E-3</v>
      </c>
      <c r="D1488" s="1" t="s">
        <v>371</v>
      </c>
      <c r="E1488" s="1" t="s">
        <v>325</v>
      </c>
      <c r="F1488" s="1" t="s">
        <v>324</v>
      </c>
    </row>
    <row r="1489" spans="1:8">
      <c r="A1489" s="1">
        <v>515</v>
      </c>
      <c r="B1489" s="45">
        <v>43168.470605243056</v>
      </c>
      <c r="C1489" s="1">
        <v>2.8399999999999999E-5</v>
      </c>
      <c r="D1489" s="1" t="s">
        <v>371</v>
      </c>
      <c r="E1489" s="1" t="s">
        <v>329</v>
      </c>
      <c r="F1489" s="1" t="s">
        <v>324</v>
      </c>
      <c r="G1489" s="1" t="s">
        <v>190</v>
      </c>
      <c r="H1489" s="1" t="s">
        <v>333</v>
      </c>
    </row>
    <row r="1490" spans="1:8">
      <c r="A1490" s="1">
        <v>516</v>
      </c>
      <c r="B1490" s="45">
        <v>43168.470605254632</v>
      </c>
      <c r="C1490" s="1">
        <v>9.3229999999999995E-4</v>
      </c>
      <c r="D1490" s="1" t="s">
        <v>370</v>
      </c>
      <c r="E1490" s="1" t="s">
        <v>325</v>
      </c>
      <c r="F1490" s="1" t="s">
        <v>324</v>
      </c>
    </row>
    <row r="1491" spans="1:8">
      <c r="A1491" s="1">
        <v>517</v>
      </c>
      <c r="B1491" s="45">
        <v>43168.470605254632</v>
      </c>
      <c r="C1491" s="1">
        <v>2.1699999999999999E-5</v>
      </c>
      <c r="D1491" s="1" t="s">
        <v>370</v>
      </c>
      <c r="E1491" s="1" t="s">
        <v>329</v>
      </c>
      <c r="F1491" s="1" t="s">
        <v>324</v>
      </c>
      <c r="G1491" s="1" t="s">
        <v>189</v>
      </c>
      <c r="H1491" s="1" t="s">
        <v>352</v>
      </c>
    </row>
    <row r="1492" spans="1:8">
      <c r="A1492" s="1">
        <v>518</v>
      </c>
      <c r="B1492" s="45">
        <v>43168.470605254632</v>
      </c>
      <c r="C1492" s="1">
        <v>4.4089999999999998E-4</v>
      </c>
      <c r="D1492" s="1" t="s">
        <v>368</v>
      </c>
      <c r="E1492" s="1" t="s">
        <v>325</v>
      </c>
      <c r="F1492" s="1" t="s">
        <v>324</v>
      </c>
    </row>
    <row r="1493" spans="1:8">
      <c r="A1493" s="1">
        <v>519</v>
      </c>
      <c r="B1493" s="45">
        <v>43168.470605254632</v>
      </c>
      <c r="C1493" s="1">
        <v>2.0999999999999999E-5</v>
      </c>
      <c r="D1493" s="1" t="s">
        <v>368</v>
      </c>
      <c r="E1493" s="1" t="s">
        <v>329</v>
      </c>
      <c r="F1493" s="1" t="s">
        <v>324</v>
      </c>
      <c r="G1493" s="1" t="s">
        <v>362</v>
      </c>
      <c r="H1493" s="1" t="s">
        <v>369</v>
      </c>
    </row>
    <row r="1494" spans="1:8">
      <c r="A1494" s="1">
        <v>520</v>
      </c>
      <c r="B1494" s="45">
        <v>43168.4706052662</v>
      </c>
      <c r="C1494" s="1">
        <v>5.9929999999999998E-4</v>
      </c>
      <c r="D1494" s="1" t="s">
        <v>330</v>
      </c>
      <c r="E1494" s="1" t="s">
        <v>329</v>
      </c>
      <c r="F1494" s="1" t="s">
        <v>324</v>
      </c>
    </row>
    <row r="1495" spans="1:8">
      <c r="A1495" s="1">
        <v>524</v>
      </c>
      <c r="B1495" s="45">
        <v>43168.470616863429</v>
      </c>
      <c r="C1495" s="1">
        <v>1.0022892000000001</v>
      </c>
      <c r="D1495" s="1" t="s">
        <v>330</v>
      </c>
      <c r="E1495" s="1" t="s">
        <v>329</v>
      </c>
      <c r="F1495" s="1" t="s">
        <v>395</v>
      </c>
    </row>
    <row r="1496" spans="1:8">
      <c r="A1496" s="1">
        <v>526</v>
      </c>
      <c r="B1496" s="45">
        <v>43168.470628622686</v>
      </c>
      <c r="C1496" s="1">
        <v>1.0156182</v>
      </c>
      <c r="F1496" s="1" t="s">
        <v>395</v>
      </c>
    </row>
    <row r="1498" spans="1:8">
      <c r="A1498" s="2" t="s">
        <v>397</v>
      </c>
    </row>
    <row r="1499" spans="1:8">
      <c r="D1499" s="1" t="s">
        <v>396</v>
      </c>
      <c r="E1499" s="1" t="s">
        <v>325</v>
      </c>
    </row>
    <row r="1500" spans="1:8">
      <c r="A1500" s="1">
        <v>481</v>
      </c>
      <c r="B1500" s="45">
        <v>43168.470604571761</v>
      </c>
      <c r="C1500" s="1">
        <v>100.1416656</v>
      </c>
      <c r="D1500" s="1" t="s">
        <v>375</v>
      </c>
      <c r="E1500" s="1" t="s">
        <v>329</v>
      </c>
      <c r="F1500" s="1" t="s">
        <v>324</v>
      </c>
    </row>
    <row r="1501" spans="1:8">
      <c r="A1501" s="1">
        <v>482</v>
      </c>
      <c r="B1501" s="45">
        <v>43168.470604618058</v>
      </c>
      <c r="C1501" s="1">
        <v>3.9559E-3</v>
      </c>
      <c r="D1501" s="1" t="s">
        <v>386</v>
      </c>
      <c r="E1501" s="1" t="s">
        <v>325</v>
      </c>
      <c r="F1501" s="1" t="s">
        <v>324</v>
      </c>
    </row>
    <row r="1502" spans="1:8">
      <c r="A1502" s="1">
        <v>483</v>
      </c>
      <c r="B1502" s="45">
        <v>43168.470604618058</v>
      </c>
      <c r="C1502" s="1">
        <v>1.8499999999999999E-5</v>
      </c>
      <c r="D1502" s="1" t="s">
        <v>386</v>
      </c>
      <c r="E1502" s="1" t="s">
        <v>329</v>
      </c>
      <c r="F1502" s="1" t="s">
        <v>324</v>
      </c>
      <c r="G1502" s="1" t="s">
        <v>196</v>
      </c>
      <c r="H1502" s="1" t="s">
        <v>387</v>
      </c>
    </row>
    <row r="1503" spans="1:8">
      <c r="A1503" s="1">
        <v>484</v>
      </c>
      <c r="B1503" s="45">
        <v>43168.470604618058</v>
      </c>
      <c r="C1503" s="1">
        <v>9.3999999999999998E-6</v>
      </c>
      <c r="D1503" s="1" t="s">
        <v>363</v>
      </c>
      <c r="E1503" s="1" t="s">
        <v>325</v>
      </c>
      <c r="F1503" s="1" t="s">
        <v>324</v>
      </c>
    </row>
    <row r="1504" spans="1:8">
      <c r="A1504" s="1">
        <v>485</v>
      </c>
      <c r="B1504" s="45">
        <v>43168.470604618058</v>
      </c>
      <c r="C1504" s="1">
        <v>1.11E-5</v>
      </c>
      <c r="D1504" s="1" t="s">
        <v>363</v>
      </c>
      <c r="E1504" s="1" t="s">
        <v>329</v>
      </c>
      <c r="F1504" s="1" t="s">
        <v>324</v>
      </c>
      <c r="G1504" s="1" t="s">
        <v>195</v>
      </c>
      <c r="H1504" s="1" t="s">
        <v>364</v>
      </c>
    </row>
    <row r="1505" spans="1:8">
      <c r="A1505" s="1">
        <v>486</v>
      </c>
      <c r="B1505" s="45">
        <v>43168.470604618058</v>
      </c>
      <c r="C1505" s="1">
        <v>2.9000000000000002E-6</v>
      </c>
      <c r="D1505" s="1" t="s">
        <v>385</v>
      </c>
      <c r="E1505" s="1" t="s">
        <v>325</v>
      </c>
      <c r="F1505" s="1" t="s">
        <v>324</v>
      </c>
    </row>
    <row r="1506" spans="1:8">
      <c r="A1506" s="1">
        <v>495</v>
      </c>
      <c r="B1506" s="45">
        <v>43168.470604618058</v>
      </c>
      <c r="C1506" s="1">
        <v>1.3900000000000001E-5</v>
      </c>
      <c r="D1506" s="1" t="s">
        <v>385</v>
      </c>
      <c r="E1506" s="1" t="s">
        <v>329</v>
      </c>
      <c r="F1506" s="1" t="s">
        <v>324</v>
      </c>
      <c r="G1506" s="1" t="s">
        <v>194</v>
      </c>
      <c r="H1506" s="1" t="s">
        <v>348</v>
      </c>
    </row>
    <row r="1507" spans="1:8">
      <c r="A1507" s="1">
        <v>496</v>
      </c>
      <c r="B1507" s="45">
        <v>43168.470604618058</v>
      </c>
      <c r="C1507" s="1">
        <v>4.0999999999999997E-6</v>
      </c>
      <c r="D1507" s="1" t="s">
        <v>385</v>
      </c>
      <c r="E1507" s="1" t="s">
        <v>325</v>
      </c>
      <c r="F1507" s="1" t="s">
        <v>324</v>
      </c>
    </row>
    <row r="1508" spans="1:8">
      <c r="A1508" s="1">
        <v>497</v>
      </c>
      <c r="B1508" s="45">
        <v>43168.470604618058</v>
      </c>
      <c r="C1508" s="1">
        <v>9.5000000000000005E-6</v>
      </c>
      <c r="D1508" s="1" t="s">
        <v>385</v>
      </c>
      <c r="E1508" s="1" t="s">
        <v>329</v>
      </c>
      <c r="F1508" s="1" t="s">
        <v>324</v>
      </c>
      <c r="G1508" s="1" t="s">
        <v>193</v>
      </c>
      <c r="H1508" s="1" t="s">
        <v>348</v>
      </c>
    </row>
    <row r="1509" spans="1:8">
      <c r="A1509" s="1">
        <v>498</v>
      </c>
      <c r="B1509" s="45">
        <v>43168.470604618058</v>
      </c>
      <c r="C1509" s="1">
        <v>1.9999999999999999E-6</v>
      </c>
      <c r="D1509" s="1" t="s">
        <v>384</v>
      </c>
      <c r="E1509" s="1" t="s">
        <v>325</v>
      </c>
      <c r="F1509" s="1" t="s">
        <v>324</v>
      </c>
    </row>
    <row r="1510" spans="1:8">
      <c r="A1510" s="1">
        <v>499</v>
      </c>
      <c r="B1510" s="45">
        <v>43168.470604618058</v>
      </c>
      <c r="C1510" s="1">
        <v>8.6000000000000007E-6</v>
      </c>
      <c r="D1510" s="1" t="s">
        <v>384</v>
      </c>
      <c r="E1510" s="1" t="s">
        <v>329</v>
      </c>
      <c r="F1510" s="1" t="s">
        <v>324</v>
      </c>
      <c r="G1510" s="1" t="s">
        <v>192</v>
      </c>
      <c r="H1510" s="1" t="s">
        <v>348</v>
      </c>
    </row>
    <row r="1511" spans="1:8">
      <c r="A1511" s="1">
        <v>500</v>
      </c>
      <c r="B1511" s="45">
        <v>43168.470605208335</v>
      </c>
      <c r="C1511" s="1">
        <v>5.0986299999999998E-2</v>
      </c>
      <c r="D1511" s="1" t="s">
        <v>373</v>
      </c>
      <c r="E1511" s="1" t="s">
        <v>325</v>
      </c>
      <c r="F1511" s="1" t="s">
        <v>324</v>
      </c>
    </row>
    <row r="1512" spans="1:8">
      <c r="A1512" s="1">
        <v>509</v>
      </c>
      <c r="B1512" s="45">
        <v>43168.470605208335</v>
      </c>
      <c r="C1512" s="1">
        <v>7.3000000000000004E-6</v>
      </c>
      <c r="D1512" s="1" t="s">
        <v>373</v>
      </c>
      <c r="E1512" s="1" t="s">
        <v>329</v>
      </c>
      <c r="F1512" s="1" t="s">
        <v>324</v>
      </c>
      <c r="G1512" s="1" t="s">
        <v>191</v>
      </c>
      <c r="H1512" s="1" t="s">
        <v>374</v>
      </c>
    </row>
    <row r="1513" spans="1:8">
      <c r="A1513" s="1">
        <v>510</v>
      </c>
      <c r="B1513" s="45">
        <v>43168.470605219911</v>
      </c>
      <c r="C1513" s="1">
        <v>1.294E-3</v>
      </c>
      <c r="D1513" s="1" t="s">
        <v>366</v>
      </c>
      <c r="E1513" s="1" t="s">
        <v>325</v>
      </c>
      <c r="F1513" s="1" t="s">
        <v>324</v>
      </c>
    </row>
    <row r="1514" spans="1:8">
      <c r="A1514" s="1">
        <v>511</v>
      </c>
      <c r="B1514" s="45">
        <v>43168.470605219911</v>
      </c>
      <c r="C1514" s="1">
        <v>3.4900000000000001E-5</v>
      </c>
      <c r="D1514" s="1" t="s">
        <v>366</v>
      </c>
      <c r="E1514" s="1" t="s">
        <v>329</v>
      </c>
      <c r="F1514" s="1" t="s">
        <v>324</v>
      </c>
    </row>
    <row r="1515" spans="1:8">
      <c r="A1515" s="1">
        <v>512</v>
      </c>
      <c r="B1515" s="45">
        <v>43168.47060523148</v>
      </c>
      <c r="C1515" s="1">
        <v>3.0380000000000001E-4</v>
      </c>
      <c r="D1515" s="1" t="s">
        <v>372</v>
      </c>
      <c r="E1515" s="1" t="s">
        <v>325</v>
      </c>
      <c r="F1515" s="1" t="s">
        <v>324</v>
      </c>
    </row>
    <row r="1516" spans="1:8">
      <c r="A1516" s="1">
        <v>513</v>
      </c>
      <c r="B1516" s="45">
        <v>43168.47060523148</v>
      </c>
      <c r="C1516" s="1">
        <v>1.9700000000000001E-5</v>
      </c>
      <c r="D1516" s="1" t="s">
        <v>372</v>
      </c>
      <c r="E1516" s="1" t="s">
        <v>329</v>
      </c>
      <c r="F1516" s="1" t="s">
        <v>324</v>
      </c>
    </row>
    <row r="1517" spans="1:8">
      <c r="A1517" s="1">
        <v>514</v>
      </c>
      <c r="B1517" s="45">
        <v>43168.470605243056</v>
      </c>
      <c r="C1517" s="1">
        <v>1.0678E-3</v>
      </c>
      <c r="D1517" s="1" t="s">
        <v>371</v>
      </c>
      <c r="E1517" s="1" t="s">
        <v>325</v>
      </c>
      <c r="F1517" s="1" t="s">
        <v>324</v>
      </c>
    </row>
    <row r="1518" spans="1:8">
      <c r="A1518" s="1">
        <v>515</v>
      </c>
      <c r="B1518" s="45">
        <v>43168.470605243056</v>
      </c>
      <c r="C1518" s="1">
        <v>2.8399999999999999E-5</v>
      </c>
      <c r="D1518" s="1" t="s">
        <v>371</v>
      </c>
      <c r="E1518" s="1" t="s">
        <v>329</v>
      </c>
      <c r="F1518" s="1" t="s">
        <v>324</v>
      </c>
      <c r="G1518" s="1" t="s">
        <v>190</v>
      </c>
      <c r="H1518" s="1" t="s">
        <v>333</v>
      </c>
    </row>
    <row r="1519" spans="1:8">
      <c r="A1519" s="1">
        <v>516</v>
      </c>
      <c r="B1519" s="45">
        <v>43168.470605254632</v>
      </c>
      <c r="C1519" s="1">
        <v>9.3229999999999995E-4</v>
      </c>
      <c r="D1519" s="1" t="s">
        <v>370</v>
      </c>
      <c r="E1519" s="1" t="s">
        <v>325</v>
      </c>
      <c r="F1519" s="1" t="s">
        <v>324</v>
      </c>
    </row>
    <row r="1520" spans="1:8">
      <c r="A1520" s="1">
        <v>517</v>
      </c>
      <c r="B1520" s="45">
        <v>43168.470605254632</v>
      </c>
      <c r="C1520" s="1">
        <v>2.1699999999999999E-5</v>
      </c>
      <c r="D1520" s="1" t="s">
        <v>370</v>
      </c>
      <c r="E1520" s="1" t="s">
        <v>329</v>
      </c>
      <c r="F1520" s="1" t="s">
        <v>324</v>
      </c>
      <c r="G1520" s="1" t="s">
        <v>189</v>
      </c>
      <c r="H1520" s="1" t="s">
        <v>352</v>
      </c>
    </row>
    <row r="1521" spans="1:8">
      <c r="A1521" s="1">
        <v>518</v>
      </c>
      <c r="B1521" s="45">
        <v>43168.470605254632</v>
      </c>
      <c r="C1521" s="1">
        <v>4.4089999999999998E-4</v>
      </c>
      <c r="D1521" s="1" t="s">
        <v>368</v>
      </c>
      <c r="E1521" s="1" t="s">
        <v>325</v>
      </c>
      <c r="F1521" s="1" t="s">
        <v>324</v>
      </c>
    </row>
    <row r="1522" spans="1:8">
      <c r="A1522" s="1">
        <v>519</v>
      </c>
      <c r="B1522" s="45">
        <v>43168.470605254632</v>
      </c>
      <c r="C1522" s="1">
        <v>2.0999999999999999E-5</v>
      </c>
      <c r="D1522" s="1" t="s">
        <v>368</v>
      </c>
      <c r="E1522" s="1" t="s">
        <v>329</v>
      </c>
      <c r="F1522" s="1" t="s">
        <v>324</v>
      </c>
      <c r="G1522" s="1" t="s">
        <v>362</v>
      </c>
      <c r="H1522" s="1" t="s">
        <v>369</v>
      </c>
    </row>
    <row r="1523" spans="1:8">
      <c r="A1523" s="1">
        <v>520</v>
      </c>
      <c r="B1523" s="45">
        <v>43168.4706052662</v>
      </c>
      <c r="C1523" s="1">
        <v>5.9929999999999998E-4</v>
      </c>
      <c r="D1523" s="1" t="s">
        <v>330</v>
      </c>
      <c r="E1523" s="1" t="s">
        <v>329</v>
      </c>
      <c r="F1523" s="1" t="s">
        <v>324</v>
      </c>
    </row>
    <row r="1524" spans="1:8">
      <c r="A1524" s="1">
        <v>524</v>
      </c>
      <c r="B1524" s="45">
        <v>43168.470616863429</v>
      </c>
      <c r="C1524" s="1">
        <v>1.0022892000000001</v>
      </c>
      <c r="D1524" s="1" t="s">
        <v>330</v>
      </c>
      <c r="E1524" s="1" t="s">
        <v>329</v>
      </c>
      <c r="F1524" s="1" t="s">
        <v>395</v>
      </c>
    </row>
    <row r="1525" spans="1:8">
      <c r="A1525" s="1">
        <v>526</v>
      </c>
      <c r="B1525" s="45">
        <v>43168.470628622686</v>
      </c>
      <c r="C1525" s="1">
        <v>1.0156182</v>
      </c>
      <c r="D1525" s="1" t="s">
        <v>394</v>
      </c>
      <c r="E1525" s="1" t="s">
        <v>325</v>
      </c>
      <c r="F1525" s="1" t="s">
        <v>395</v>
      </c>
    </row>
    <row r="1526" spans="1:8">
      <c r="A1526" s="1">
        <v>529</v>
      </c>
      <c r="B1526" s="45">
        <v>43168.472907939817</v>
      </c>
      <c r="C1526" s="1">
        <v>13.1079455</v>
      </c>
      <c r="D1526" s="1" t="s">
        <v>375</v>
      </c>
      <c r="E1526" s="1" t="s">
        <v>329</v>
      </c>
      <c r="F1526" s="1" t="s">
        <v>324</v>
      </c>
    </row>
    <row r="1527" spans="1:8">
      <c r="A1527" s="1">
        <v>530</v>
      </c>
      <c r="B1527" s="45">
        <v>43168.472907986114</v>
      </c>
      <c r="C1527" s="1">
        <v>4.0819000000000003E-3</v>
      </c>
      <c r="D1527" s="1" t="s">
        <v>386</v>
      </c>
      <c r="E1527" s="1" t="s">
        <v>325</v>
      </c>
      <c r="F1527" s="1" t="s">
        <v>324</v>
      </c>
    </row>
    <row r="1528" spans="1:8">
      <c r="A1528" s="1">
        <v>531</v>
      </c>
      <c r="B1528" s="45">
        <v>43168.472907986114</v>
      </c>
      <c r="C1528" s="1">
        <v>4.0200000000000001E-5</v>
      </c>
      <c r="D1528" s="1" t="s">
        <v>386</v>
      </c>
      <c r="E1528" s="1" t="s">
        <v>329</v>
      </c>
      <c r="F1528" s="1" t="s">
        <v>324</v>
      </c>
      <c r="G1528" s="1" t="s">
        <v>196</v>
      </c>
      <c r="H1528" s="1" t="s">
        <v>387</v>
      </c>
    </row>
    <row r="1529" spans="1:8">
      <c r="A1529" s="1">
        <v>532</v>
      </c>
      <c r="B1529" s="45">
        <v>43168.472907986114</v>
      </c>
      <c r="C1529" s="1">
        <v>8.6000000000000007E-6</v>
      </c>
      <c r="D1529" s="1" t="s">
        <v>363</v>
      </c>
      <c r="E1529" s="1" t="s">
        <v>325</v>
      </c>
      <c r="F1529" s="1" t="s">
        <v>324</v>
      </c>
    </row>
    <row r="1530" spans="1:8">
      <c r="A1530" s="1">
        <v>533</v>
      </c>
      <c r="B1530" s="45">
        <v>43168.472907986114</v>
      </c>
      <c r="C1530" s="1">
        <v>1.4399999999999999E-5</v>
      </c>
      <c r="D1530" s="1" t="s">
        <v>363</v>
      </c>
      <c r="E1530" s="1" t="s">
        <v>329</v>
      </c>
      <c r="F1530" s="1" t="s">
        <v>324</v>
      </c>
      <c r="G1530" s="1" t="s">
        <v>195</v>
      </c>
      <c r="H1530" s="1" t="s">
        <v>364</v>
      </c>
    </row>
    <row r="1531" spans="1:8">
      <c r="A1531" s="1">
        <v>534</v>
      </c>
      <c r="B1531" s="45">
        <v>43168.472907986114</v>
      </c>
      <c r="C1531" s="1">
        <v>3.3000000000000002E-6</v>
      </c>
      <c r="D1531" s="1" t="s">
        <v>385</v>
      </c>
      <c r="E1531" s="1" t="s">
        <v>325</v>
      </c>
      <c r="F1531" s="1" t="s">
        <v>324</v>
      </c>
    </row>
    <row r="1532" spans="1:8">
      <c r="A1532" s="1">
        <v>543</v>
      </c>
      <c r="B1532" s="45">
        <v>43168.472907986114</v>
      </c>
      <c r="C1532" s="1">
        <v>9.7999999999999993E-6</v>
      </c>
      <c r="D1532" s="1" t="s">
        <v>385</v>
      </c>
      <c r="E1532" s="1" t="s">
        <v>329</v>
      </c>
      <c r="F1532" s="1" t="s">
        <v>324</v>
      </c>
      <c r="G1532" s="1" t="s">
        <v>194</v>
      </c>
      <c r="H1532" s="1" t="s">
        <v>348</v>
      </c>
    </row>
    <row r="1533" spans="1:8">
      <c r="A1533" s="1">
        <v>544</v>
      </c>
      <c r="B1533" s="45">
        <v>43168.472907986114</v>
      </c>
      <c r="C1533" s="1">
        <v>4.5000000000000001E-6</v>
      </c>
      <c r="D1533" s="1" t="s">
        <v>385</v>
      </c>
      <c r="E1533" s="1" t="s">
        <v>325</v>
      </c>
      <c r="F1533" s="1" t="s">
        <v>324</v>
      </c>
    </row>
    <row r="1534" spans="1:8">
      <c r="A1534" s="1">
        <v>545</v>
      </c>
      <c r="B1534" s="45">
        <v>43168.472907986114</v>
      </c>
      <c r="C1534" s="1">
        <v>1.11E-5</v>
      </c>
      <c r="D1534" s="1" t="s">
        <v>385</v>
      </c>
      <c r="E1534" s="1" t="s">
        <v>329</v>
      </c>
      <c r="F1534" s="1" t="s">
        <v>324</v>
      </c>
      <c r="G1534" s="1" t="s">
        <v>193</v>
      </c>
      <c r="H1534" s="1" t="s">
        <v>348</v>
      </c>
    </row>
    <row r="1535" spans="1:8">
      <c r="A1535" s="1">
        <v>546</v>
      </c>
      <c r="B1535" s="45">
        <v>43168.472907986114</v>
      </c>
      <c r="C1535" s="1">
        <v>3.3000000000000002E-6</v>
      </c>
      <c r="D1535" s="1" t="s">
        <v>384</v>
      </c>
      <c r="E1535" s="1" t="s">
        <v>325</v>
      </c>
      <c r="F1535" s="1" t="s">
        <v>324</v>
      </c>
    </row>
    <row r="1536" spans="1:8">
      <c r="A1536" s="1">
        <v>547</v>
      </c>
      <c r="B1536" s="45">
        <v>43168.472907986114</v>
      </c>
      <c r="C1536" s="1">
        <v>1.03E-5</v>
      </c>
      <c r="D1536" s="1" t="s">
        <v>384</v>
      </c>
      <c r="E1536" s="1" t="s">
        <v>329</v>
      </c>
      <c r="F1536" s="1" t="s">
        <v>324</v>
      </c>
      <c r="G1536" s="1" t="s">
        <v>192</v>
      </c>
      <c r="H1536" s="1" t="s">
        <v>348</v>
      </c>
    </row>
    <row r="1537" spans="1:8">
      <c r="A1537" s="1">
        <v>548</v>
      </c>
      <c r="B1537" s="45">
        <v>43168.47290857639</v>
      </c>
      <c r="C1537" s="1">
        <v>5.1015400000000002E-2</v>
      </c>
      <c r="D1537" s="1" t="s">
        <v>373</v>
      </c>
      <c r="E1537" s="1" t="s">
        <v>325</v>
      </c>
      <c r="F1537" s="1" t="s">
        <v>324</v>
      </c>
    </row>
    <row r="1538" spans="1:8">
      <c r="A1538" s="1">
        <v>557</v>
      </c>
      <c r="B1538" s="45">
        <v>43168.47290857639</v>
      </c>
      <c r="C1538" s="1">
        <v>1.11E-5</v>
      </c>
      <c r="D1538" s="1" t="s">
        <v>373</v>
      </c>
      <c r="E1538" s="1" t="s">
        <v>329</v>
      </c>
      <c r="F1538" s="1" t="s">
        <v>324</v>
      </c>
      <c r="G1538" s="1" t="s">
        <v>191</v>
      </c>
      <c r="H1538" s="1" t="s">
        <v>374</v>
      </c>
    </row>
    <row r="1539" spans="1:8">
      <c r="A1539" s="1">
        <v>558</v>
      </c>
      <c r="B1539" s="45">
        <v>43168.472908599535</v>
      </c>
      <c r="C1539" s="1">
        <v>1.2821E-3</v>
      </c>
      <c r="D1539" s="1" t="s">
        <v>366</v>
      </c>
      <c r="E1539" s="1" t="s">
        <v>325</v>
      </c>
      <c r="F1539" s="1" t="s">
        <v>324</v>
      </c>
    </row>
    <row r="1540" spans="1:8">
      <c r="A1540" s="1">
        <v>559</v>
      </c>
      <c r="B1540" s="45">
        <v>43168.472908599535</v>
      </c>
      <c r="C1540" s="1">
        <v>2.9600000000000001E-5</v>
      </c>
      <c r="D1540" s="1" t="s">
        <v>366</v>
      </c>
      <c r="E1540" s="1" t="s">
        <v>329</v>
      </c>
      <c r="F1540" s="1" t="s">
        <v>324</v>
      </c>
    </row>
    <row r="1541" spans="1:8">
      <c r="A1541" s="1">
        <v>560</v>
      </c>
      <c r="B1541" s="45">
        <v>43168.472908599535</v>
      </c>
      <c r="C1541" s="1">
        <v>3.8010000000000002E-4</v>
      </c>
      <c r="D1541" s="1" t="s">
        <v>372</v>
      </c>
      <c r="E1541" s="1" t="s">
        <v>325</v>
      </c>
      <c r="F1541" s="1" t="s">
        <v>324</v>
      </c>
    </row>
    <row r="1542" spans="1:8">
      <c r="A1542" s="1">
        <v>561</v>
      </c>
      <c r="B1542" s="45">
        <v>43168.472908599535</v>
      </c>
      <c r="C1542" s="1">
        <v>2.9600000000000001E-5</v>
      </c>
      <c r="D1542" s="1" t="s">
        <v>372</v>
      </c>
      <c r="E1542" s="1" t="s">
        <v>329</v>
      </c>
      <c r="F1542" s="1" t="s">
        <v>324</v>
      </c>
    </row>
    <row r="1543" spans="1:8">
      <c r="A1543" s="1">
        <v>562</v>
      </c>
      <c r="B1543" s="45">
        <v>43168.472908611111</v>
      </c>
      <c r="C1543" s="1">
        <v>1.1169999999999999E-3</v>
      </c>
      <c r="D1543" s="1" t="s">
        <v>371</v>
      </c>
      <c r="E1543" s="1" t="s">
        <v>325</v>
      </c>
      <c r="F1543" s="1" t="s">
        <v>324</v>
      </c>
    </row>
    <row r="1544" spans="1:8">
      <c r="A1544" s="1">
        <v>563</v>
      </c>
      <c r="B1544" s="45">
        <v>43168.472908611111</v>
      </c>
      <c r="C1544" s="1">
        <v>4.0299999999999997E-5</v>
      </c>
      <c r="D1544" s="1" t="s">
        <v>371</v>
      </c>
      <c r="E1544" s="1" t="s">
        <v>329</v>
      </c>
      <c r="F1544" s="1" t="s">
        <v>324</v>
      </c>
      <c r="G1544" s="1" t="s">
        <v>190</v>
      </c>
      <c r="H1544" s="1" t="s">
        <v>333</v>
      </c>
    </row>
    <row r="1545" spans="1:8">
      <c r="A1545" s="1">
        <v>564</v>
      </c>
      <c r="B1545" s="45">
        <v>43168.472908622687</v>
      </c>
      <c r="C1545" s="1">
        <v>1.1054999999999999E-3</v>
      </c>
      <c r="D1545" s="1" t="s">
        <v>370</v>
      </c>
      <c r="E1545" s="1" t="s">
        <v>325</v>
      </c>
      <c r="F1545" s="1" t="s">
        <v>324</v>
      </c>
    </row>
    <row r="1546" spans="1:8">
      <c r="A1546" s="1">
        <v>565</v>
      </c>
      <c r="B1546" s="45">
        <v>43168.472908622687</v>
      </c>
      <c r="C1546" s="1">
        <v>2.9200000000000002E-5</v>
      </c>
      <c r="D1546" s="1" t="s">
        <v>370</v>
      </c>
      <c r="E1546" s="1" t="s">
        <v>329</v>
      </c>
      <c r="F1546" s="1" t="s">
        <v>324</v>
      </c>
      <c r="G1546" s="1" t="s">
        <v>189</v>
      </c>
      <c r="H1546" s="1" t="s">
        <v>352</v>
      </c>
    </row>
    <row r="1547" spans="1:8">
      <c r="A1547" s="1">
        <v>566</v>
      </c>
      <c r="B1547" s="45">
        <v>43168.472908634256</v>
      </c>
      <c r="C1547" s="1">
        <v>3.3950000000000001E-4</v>
      </c>
      <c r="D1547" s="1" t="s">
        <v>368</v>
      </c>
      <c r="E1547" s="1" t="s">
        <v>325</v>
      </c>
      <c r="F1547" s="1" t="s">
        <v>324</v>
      </c>
    </row>
    <row r="1548" spans="1:8">
      <c r="A1548" s="1">
        <v>567</v>
      </c>
      <c r="B1548" s="45">
        <v>43168.472908634256</v>
      </c>
      <c r="C1548" s="1">
        <v>3.6900000000000002E-5</v>
      </c>
      <c r="D1548" s="1" t="s">
        <v>368</v>
      </c>
      <c r="E1548" s="1" t="s">
        <v>329</v>
      </c>
      <c r="F1548" s="1" t="s">
        <v>324</v>
      </c>
      <c r="G1548" s="1" t="s">
        <v>362</v>
      </c>
      <c r="H1548" s="1" t="s">
        <v>369</v>
      </c>
    </row>
    <row r="1549" spans="1:8">
      <c r="A1549" s="1">
        <v>568</v>
      </c>
      <c r="B1549" s="45">
        <v>43168.472908634256</v>
      </c>
      <c r="C1549" s="1">
        <v>4.8899999999999996E-4</v>
      </c>
      <c r="D1549" s="1" t="s">
        <v>330</v>
      </c>
      <c r="E1549" s="1" t="s">
        <v>329</v>
      </c>
      <c r="F1549" s="1" t="s">
        <v>324</v>
      </c>
    </row>
    <row r="1550" spans="1:8">
      <c r="A1550" s="1">
        <v>572</v>
      </c>
      <c r="B1550" s="45">
        <v>43168.472921678243</v>
      </c>
      <c r="C1550" s="1">
        <v>1.0155590999999999</v>
      </c>
      <c r="D1550" s="1" t="s">
        <v>330</v>
      </c>
      <c r="E1550" s="1" t="s">
        <v>329</v>
      </c>
      <c r="F1550" s="1" t="s">
        <v>395</v>
      </c>
    </row>
    <row r="1551" spans="1:8">
      <c r="A1551" s="1">
        <v>574</v>
      </c>
      <c r="B1551" s="45">
        <v>43168.472933425925</v>
      </c>
      <c r="C1551" s="1">
        <v>1.0156584</v>
      </c>
      <c r="D1551" s="1" t="s">
        <v>394</v>
      </c>
      <c r="E1551" s="1" t="s">
        <v>325</v>
      </c>
      <c r="F1551" s="1" t="s">
        <v>395</v>
      </c>
    </row>
    <row r="1552" spans="1:8">
      <c r="A1552" s="1">
        <v>589</v>
      </c>
      <c r="B1552" s="45">
        <v>43168.47294266204</v>
      </c>
      <c r="C1552" s="1">
        <v>0.66837760000000002</v>
      </c>
      <c r="D1552" s="1" t="s">
        <v>375</v>
      </c>
      <c r="E1552" s="1" t="s">
        <v>329</v>
      </c>
      <c r="F1552" s="1" t="s">
        <v>324</v>
      </c>
    </row>
    <row r="1553" spans="1:8">
      <c r="A1553" s="1">
        <v>590</v>
      </c>
      <c r="B1553" s="45">
        <v>43168.472942719905</v>
      </c>
      <c r="C1553" s="1">
        <v>4.1910999999999997E-3</v>
      </c>
      <c r="D1553" s="1" t="s">
        <v>386</v>
      </c>
      <c r="E1553" s="1" t="s">
        <v>325</v>
      </c>
      <c r="F1553" s="1" t="s">
        <v>324</v>
      </c>
    </row>
    <row r="1554" spans="1:8">
      <c r="A1554" s="1">
        <v>591</v>
      </c>
      <c r="B1554" s="45">
        <v>43168.472942719905</v>
      </c>
      <c r="C1554" s="1">
        <v>2.9200000000000002E-5</v>
      </c>
      <c r="D1554" s="1" t="s">
        <v>386</v>
      </c>
      <c r="E1554" s="1" t="s">
        <v>329</v>
      </c>
      <c r="F1554" s="1" t="s">
        <v>324</v>
      </c>
      <c r="G1554" s="1" t="s">
        <v>196</v>
      </c>
      <c r="H1554" s="1" t="s">
        <v>387</v>
      </c>
    </row>
    <row r="1555" spans="1:8">
      <c r="A1555" s="1">
        <v>592</v>
      </c>
      <c r="B1555" s="45">
        <v>43168.472942719905</v>
      </c>
      <c r="C1555" s="1">
        <v>9.7999999999999993E-6</v>
      </c>
      <c r="D1555" s="1" t="s">
        <v>363</v>
      </c>
      <c r="E1555" s="1" t="s">
        <v>325</v>
      </c>
      <c r="F1555" s="1" t="s">
        <v>324</v>
      </c>
    </row>
    <row r="1556" spans="1:8">
      <c r="A1556" s="1">
        <v>593</v>
      </c>
      <c r="B1556" s="45">
        <v>43168.472942719905</v>
      </c>
      <c r="C1556" s="1">
        <v>1.9700000000000001E-5</v>
      </c>
      <c r="D1556" s="1" t="s">
        <v>363</v>
      </c>
      <c r="E1556" s="1" t="s">
        <v>329</v>
      </c>
      <c r="F1556" s="1" t="s">
        <v>324</v>
      </c>
      <c r="G1556" s="1" t="s">
        <v>195</v>
      </c>
      <c r="H1556" s="1" t="s">
        <v>364</v>
      </c>
    </row>
    <row r="1557" spans="1:8">
      <c r="A1557" s="1">
        <v>594</v>
      </c>
      <c r="B1557" s="45">
        <v>43168.472942719905</v>
      </c>
      <c r="C1557" s="1">
        <v>4.0999999999999997E-6</v>
      </c>
      <c r="D1557" s="1" t="s">
        <v>385</v>
      </c>
      <c r="E1557" s="1" t="s">
        <v>325</v>
      </c>
      <c r="F1557" s="1" t="s">
        <v>324</v>
      </c>
    </row>
    <row r="1558" spans="1:8">
      <c r="A1558" s="1">
        <v>603</v>
      </c>
      <c r="B1558" s="45">
        <v>43168.472942719905</v>
      </c>
      <c r="C1558" s="1">
        <v>1.3499999999999999E-5</v>
      </c>
      <c r="D1558" s="1" t="s">
        <v>385</v>
      </c>
      <c r="E1558" s="1" t="s">
        <v>329</v>
      </c>
      <c r="F1558" s="1" t="s">
        <v>324</v>
      </c>
      <c r="G1558" s="1" t="s">
        <v>194</v>
      </c>
      <c r="H1558" s="1" t="s">
        <v>348</v>
      </c>
    </row>
    <row r="1559" spans="1:8">
      <c r="A1559" s="1">
        <v>604</v>
      </c>
      <c r="B1559" s="45">
        <v>43168.472942719905</v>
      </c>
      <c r="C1559" s="1">
        <v>5.8000000000000004E-6</v>
      </c>
      <c r="D1559" s="1" t="s">
        <v>385</v>
      </c>
      <c r="E1559" s="1" t="s">
        <v>325</v>
      </c>
      <c r="F1559" s="1" t="s">
        <v>324</v>
      </c>
    </row>
    <row r="1560" spans="1:8">
      <c r="A1560" s="1">
        <v>605</v>
      </c>
      <c r="B1560" s="45">
        <v>43168.472942719905</v>
      </c>
      <c r="C1560" s="1">
        <v>1.56E-5</v>
      </c>
      <c r="D1560" s="1" t="s">
        <v>385</v>
      </c>
      <c r="E1560" s="1" t="s">
        <v>329</v>
      </c>
      <c r="F1560" s="1" t="s">
        <v>324</v>
      </c>
      <c r="G1560" s="1" t="s">
        <v>193</v>
      </c>
      <c r="H1560" s="1" t="s">
        <v>348</v>
      </c>
    </row>
    <row r="1561" spans="1:8">
      <c r="A1561" s="1">
        <v>606</v>
      </c>
      <c r="B1561" s="45">
        <v>43168.472942719905</v>
      </c>
      <c r="C1561" s="1">
        <v>3.7000000000000002E-6</v>
      </c>
      <c r="D1561" s="1" t="s">
        <v>384</v>
      </c>
      <c r="E1561" s="1" t="s">
        <v>325</v>
      </c>
      <c r="F1561" s="1" t="s">
        <v>324</v>
      </c>
    </row>
    <row r="1562" spans="1:8">
      <c r="A1562" s="1">
        <v>607</v>
      </c>
      <c r="B1562" s="45">
        <v>43168.472942719905</v>
      </c>
      <c r="C1562" s="1">
        <v>1.3499999999999999E-5</v>
      </c>
      <c r="D1562" s="1" t="s">
        <v>384</v>
      </c>
      <c r="E1562" s="1" t="s">
        <v>329</v>
      </c>
      <c r="F1562" s="1" t="s">
        <v>324</v>
      </c>
      <c r="G1562" s="1" t="s">
        <v>192</v>
      </c>
      <c r="H1562" s="1" t="s">
        <v>348</v>
      </c>
    </row>
    <row r="1563" spans="1:8">
      <c r="A1563" s="1">
        <v>608</v>
      </c>
      <c r="B1563" s="45">
        <v>43168.472943310182</v>
      </c>
      <c r="C1563" s="1">
        <v>5.12798E-2</v>
      </c>
      <c r="D1563" s="1" t="s">
        <v>373</v>
      </c>
      <c r="E1563" s="1" t="s">
        <v>325</v>
      </c>
      <c r="F1563" s="1" t="s">
        <v>324</v>
      </c>
    </row>
    <row r="1564" spans="1:8">
      <c r="A1564" s="1">
        <v>617</v>
      </c>
      <c r="B1564" s="45">
        <v>43168.472943310182</v>
      </c>
      <c r="C1564" s="1">
        <v>1.4E-5</v>
      </c>
      <c r="D1564" s="1" t="s">
        <v>373</v>
      </c>
      <c r="E1564" s="1" t="s">
        <v>329</v>
      </c>
      <c r="F1564" s="1" t="s">
        <v>324</v>
      </c>
      <c r="G1564" s="1" t="s">
        <v>191</v>
      </c>
      <c r="H1564" s="1" t="s">
        <v>374</v>
      </c>
    </row>
    <row r="1565" spans="1:8">
      <c r="A1565" s="1">
        <v>618</v>
      </c>
      <c r="B1565" s="45">
        <v>43168.472943321758</v>
      </c>
      <c r="C1565" s="1">
        <v>1.2524999999999999E-3</v>
      </c>
      <c r="D1565" s="1" t="s">
        <v>366</v>
      </c>
      <c r="E1565" s="1" t="s">
        <v>325</v>
      </c>
      <c r="F1565" s="1" t="s">
        <v>324</v>
      </c>
    </row>
    <row r="1566" spans="1:8">
      <c r="A1566" s="1">
        <v>619</v>
      </c>
      <c r="B1566" s="45">
        <v>43168.472943333334</v>
      </c>
      <c r="C1566" s="1">
        <v>4.1900000000000002E-5</v>
      </c>
      <c r="D1566" s="1" t="s">
        <v>366</v>
      </c>
      <c r="E1566" s="1" t="s">
        <v>329</v>
      </c>
      <c r="F1566" s="1" t="s">
        <v>324</v>
      </c>
    </row>
    <row r="1567" spans="1:8">
      <c r="A1567" s="1">
        <v>620</v>
      </c>
      <c r="B1567" s="45">
        <v>43168.472943333334</v>
      </c>
      <c r="C1567" s="1">
        <v>2.9389999999999999E-4</v>
      </c>
      <c r="D1567" s="1" t="s">
        <v>372</v>
      </c>
      <c r="E1567" s="1" t="s">
        <v>325</v>
      </c>
      <c r="F1567" s="1" t="s">
        <v>324</v>
      </c>
    </row>
    <row r="1568" spans="1:8">
      <c r="A1568" s="1">
        <v>621</v>
      </c>
      <c r="B1568" s="45">
        <v>43168.472943333334</v>
      </c>
      <c r="C1568" s="1">
        <v>5.0099999999999998E-5</v>
      </c>
      <c r="D1568" s="1" t="s">
        <v>372</v>
      </c>
      <c r="E1568" s="1" t="s">
        <v>329</v>
      </c>
      <c r="F1568" s="1" t="s">
        <v>324</v>
      </c>
    </row>
    <row r="1569" spans="1:8">
      <c r="A1569" s="1">
        <v>622</v>
      </c>
      <c r="B1569" s="45">
        <v>43168.47294334491</v>
      </c>
      <c r="C1569" s="1">
        <v>1.0547E-3</v>
      </c>
      <c r="D1569" s="1" t="s">
        <v>371</v>
      </c>
      <c r="E1569" s="1" t="s">
        <v>325</v>
      </c>
      <c r="F1569" s="1" t="s">
        <v>324</v>
      </c>
    </row>
    <row r="1570" spans="1:8">
      <c r="A1570" s="1">
        <v>623</v>
      </c>
      <c r="B1570" s="45">
        <v>43168.47294334491</v>
      </c>
      <c r="C1570" s="1">
        <v>4.3099999999999997E-5</v>
      </c>
      <c r="D1570" s="1" t="s">
        <v>371</v>
      </c>
      <c r="E1570" s="1" t="s">
        <v>329</v>
      </c>
      <c r="F1570" s="1" t="s">
        <v>324</v>
      </c>
      <c r="G1570" s="1" t="s">
        <v>190</v>
      </c>
      <c r="H1570" s="1" t="s">
        <v>333</v>
      </c>
    </row>
    <row r="1571" spans="1:8">
      <c r="A1571" s="1">
        <v>624</v>
      </c>
      <c r="B1571" s="45">
        <v>43168.472943356479</v>
      </c>
      <c r="C1571" s="1">
        <v>1.2003999999999999E-3</v>
      </c>
      <c r="D1571" s="1" t="s">
        <v>370</v>
      </c>
      <c r="E1571" s="1" t="s">
        <v>325</v>
      </c>
      <c r="F1571" s="1" t="s">
        <v>324</v>
      </c>
    </row>
    <row r="1572" spans="1:8">
      <c r="A1572" s="1">
        <v>625</v>
      </c>
      <c r="B1572" s="45">
        <v>43168.472943356479</v>
      </c>
      <c r="C1572" s="1">
        <v>3.8099999999999998E-5</v>
      </c>
      <c r="D1572" s="1" t="s">
        <v>370</v>
      </c>
      <c r="E1572" s="1" t="s">
        <v>329</v>
      </c>
      <c r="F1572" s="1" t="s">
        <v>324</v>
      </c>
      <c r="G1572" s="1" t="s">
        <v>189</v>
      </c>
      <c r="H1572" s="1" t="s">
        <v>352</v>
      </c>
    </row>
    <row r="1573" spans="1:8">
      <c r="A1573" s="1">
        <v>626</v>
      </c>
      <c r="B1573" s="45">
        <v>43168.472943368055</v>
      </c>
      <c r="C1573" s="1">
        <v>4.8319999999999998E-4</v>
      </c>
      <c r="D1573" s="1" t="s">
        <v>368</v>
      </c>
      <c r="E1573" s="1" t="s">
        <v>325</v>
      </c>
      <c r="F1573" s="1" t="s">
        <v>324</v>
      </c>
    </row>
    <row r="1574" spans="1:8">
      <c r="A1574" s="1">
        <v>627</v>
      </c>
      <c r="B1574" s="45">
        <v>43168.472943368055</v>
      </c>
      <c r="C1574" s="1">
        <v>3.82E-5</v>
      </c>
      <c r="D1574" s="1" t="s">
        <v>368</v>
      </c>
      <c r="E1574" s="1" t="s">
        <v>329</v>
      </c>
      <c r="F1574" s="1" t="s">
        <v>324</v>
      </c>
      <c r="G1574" s="1" t="s">
        <v>362</v>
      </c>
      <c r="H1574" s="1" t="s">
        <v>369</v>
      </c>
    </row>
    <row r="1575" spans="1:8">
      <c r="A1575" s="1">
        <v>628</v>
      </c>
      <c r="B1575" s="45">
        <v>43168.472943368055</v>
      </c>
      <c r="C1575" s="1">
        <v>4.9510000000000005E-4</v>
      </c>
      <c r="D1575" s="1" t="s">
        <v>394</v>
      </c>
      <c r="E1575" s="1" t="s">
        <v>325</v>
      </c>
      <c r="F1575" s="1" t="s">
        <v>324</v>
      </c>
    </row>
    <row r="1576" spans="1:8">
      <c r="A1576" s="1">
        <v>649</v>
      </c>
      <c r="B1576" s="45">
        <v>43168.472954247685</v>
      </c>
      <c r="C1576" s="1">
        <v>0.66910919999999996</v>
      </c>
      <c r="D1576" s="1" t="s">
        <v>375</v>
      </c>
      <c r="E1576" s="1" t="s">
        <v>329</v>
      </c>
      <c r="F1576" s="1" t="s">
        <v>324</v>
      </c>
    </row>
    <row r="1577" spans="1:8">
      <c r="A1577" s="1">
        <v>650</v>
      </c>
      <c r="B1577" s="45">
        <v>43168.472954305558</v>
      </c>
      <c r="C1577" s="1">
        <v>4.4456000000000001E-3</v>
      </c>
      <c r="D1577" s="1" t="s">
        <v>386</v>
      </c>
      <c r="E1577" s="1" t="s">
        <v>325</v>
      </c>
      <c r="F1577" s="1" t="s">
        <v>324</v>
      </c>
    </row>
    <row r="1578" spans="1:8">
      <c r="A1578" s="1">
        <v>651</v>
      </c>
      <c r="B1578" s="45">
        <v>43168.472954305558</v>
      </c>
      <c r="C1578" s="1">
        <v>5.2500000000000002E-5</v>
      </c>
      <c r="D1578" s="1" t="s">
        <v>386</v>
      </c>
      <c r="E1578" s="1" t="s">
        <v>329</v>
      </c>
      <c r="F1578" s="1" t="s">
        <v>324</v>
      </c>
      <c r="G1578" s="1" t="s">
        <v>196</v>
      </c>
      <c r="H1578" s="1" t="s">
        <v>387</v>
      </c>
    </row>
    <row r="1579" spans="1:8">
      <c r="A1579" s="1">
        <v>652</v>
      </c>
      <c r="B1579" s="45">
        <v>43168.472954305558</v>
      </c>
      <c r="C1579" s="1">
        <v>2.51E-5</v>
      </c>
      <c r="D1579" s="1" t="s">
        <v>363</v>
      </c>
      <c r="E1579" s="1" t="s">
        <v>325</v>
      </c>
      <c r="F1579" s="1" t="s">
        <v>324</v>
      </c>
    </row>
    <row r="1580" spans="1:8">
      <c r="A1580" s="1">
        <v>653</v>
      </c>
      <c r="B1580" s="45">
        <v>43168.472954305558</v>
      </c>
      <c r="C1580" s="1">
        <v>4.9700000000000002E-5</v>
      </c>
      <c r="D1580" s="1" t="s">
        <v>363</v>
      </c>
      <c r="E1580" s="1" t="s">
        <v>329</v>
      </c>
      <c r="F1580" s="1" t="s">
        <v>324</v>
      </c>
      <c r="G1580" s="1" t="s">
        <v>195</v>
      </c>
      <c r="H1580" s="1" t="s">
        <v>364</v>
      </c>
    </row>
    <row r="1581" spans="1:8">
      <c r="A1581" s="1">
        <v>654</v>
      </c>
      <c r="B1581" s="45">
        <v>43168.472954305558</v>
      </c>
      <c r="C1581" s="1">
        <v>5.6999999999999996E-6</v>
      </c>
      <c r="D1581" s="1" t="s">
        <v>385</v>
      </c>
      <c r="E1581" s="1" t="s">
        <v>325</v>
      </c>
      <c r="F1581" s="1" t="s">
        <v>324</v>
      </c>
    </row>
    <row r="1582" spans="1:8">
      <c r="A1582" s="1">
        <v>663</v>
      </c>
      <c r="B1582" s="45">
        <v>43168.472954305558</v>
      </c>
      <c r="C1582" s="1">
        <v>2.0999999999999999E-5</v>
      </c>
      <c r="D1582" s="1" t="s">
        <v>385</v>
      </c>
      <c r="E1582" s="1" t="s">
        <v>329</v>
      </c>
      <c r="F1582" s="1" t="s">
        <v>324</v>
      </c>
      <c r="G1582" s="1" t="s">
        <v>194</v>
      </c>
      <c r="H1582" s="1" t="s">
        <v>348</v>
      </c>
    </row>
    <row r="1583" spans="1:8">
      <c r="A1583" s="1">
        <v>664</v>
      </c>
      <c r="B1583" s="45">
        <v>43168.472954305558</v>
      </c>
      <c r="C1583" s="1">
        <v>9.3999999999999998E-6</v>
      </c>
      <c r="D1583" s="1" t="s">
        <v>385</v>
      </c>
      <c r="E1583" s="1" t="s">
        <v>325</v>
      </c>
      <c r="F1583" s="1" t="s">
        <v>324</v>
      </c>
    </row>
    <row r="1584" spans="1:8">
      <c r="A1584" s="1">
        <v>665</v>
      </c>
      <c r="B1584" s="45">
        <v>43168.472954305558</v>
      </c>
      <c r="C1584" s="1">
        <v>2.3799999999999999E-5</v>
      </c>
      <c r="D1584" s="1" t="s">
        <v>385</v>
      </c>
      <c r="E1584" s="1" t="s">
        <v>329</v>
      </c>
      <c r="F1584" s="1" t="s">
        <v>324</v>
      </c>
      <c r="G1584" s="1" t="s">
        <v>193</v>
      </c>
      <c r="H1584" s="1" t="s">
        <v>348</v>
      </c>
    </row>
    <row r="1585" spans="1:8">
      <c r="A1585" s="1">
        <v>666</v>
      </c>
      <c r="B1585" s="45">
        <v>43168.472954305558</v>
      </c>
      <c r="C1585" s="1">
        <v>6.6000000000000003E-6</v>
      </c>
      <c r="D1585" s="1" t="s">
        <v>384</v>
      </c>
      <c r="E1585" s="1" t="s">
        <v>325</v>
      </c>
      <c r="F1585" s="1" t="s">
        <v>324</v>
      </c>
    </row>
    <row r="1586" spans="1:8">
      <c r="A1586" s="1">
        <v>667</v>
      </c>
      <c r="B1586" s="45">
        <v>43168.472954305558</v>
      </c>
      <c r="C1586" s="1">
        <v>2.1399999999999998E-5</v>
      </c>
      <c r="D1586" s="1" t="s">
        <v>384</v>
      </c>
      <c r="E1586" s="1" t="s">
        <v>329</v>
      </c>
      <c r="F1586" s="1" t="s">
        <v>324</v>
      </c>
      <c r="G1586" s="1" t="s">
        <v>192</v>
      </c>
      <c r="H1586" s="1" t="s">
        <v>348</v>
      </c>
    </row>
    <row r="1587" spans="1:8">
      <c r="A1587" s="1">
        <v>668</v>
      </c>
      <c r="B1587" s="45">
        <v>43168.472954895835</v>
      </c>
      <c r="C1587" s="1">
        <v>5.1191899999999999E-2</v>
      </c>
      <c r="D1587" s="1" t="s">
        <v>373</v>
      </c>
      <c r="E1587" s="1" t="s">
        <v>325</v>
      </c>
      <c r="F1587" s="1" t="s">
        <v>324</v>
      </c>
    </row>
    <row r="1588" spans="1:8">
      <c r="A1588" s="1">
        <v>677</v>
      </c>
      <c r="B1588" s="45">
        <v>43168.472954895835</v>
      </c>
      <c r="C1588" s="1">
        <v>2.26E-5</v>
      </c>
      <c r="D1588" s="1" t="s">
        <v>373</v>
      </c>
      <c r="E1588" s="1" t="s">
        <v>329</v>
      </c>
      <c r="F1588" s="1" t="s">
        <v>324</v>
      </c>
      <c r="G1588" s="1" t="s">
        <v>191</v>
      </c>
      <c r="H1588" s="1" t="s">
        <v>374</v>
      </c>
    </row>
    <row r="1589" spans="1:8">
      <c r="A1589" s="1">
        <v>678</v>
      </c>
      <c r="B1589" s="45">
        <v>43168.47295491898</v>
      </c>
      <c r="C1589" s="1">
        <v>1.2443000000000001E-3</v>
      </c>
      <c r="D1589" s="1" t="s">
        <v>366</v>
      </c>
      <c r="E1589" s="1" t="s">
        <v>325</v>
      </c>
      <c r="F1589" s="1" t="s">
        <v>324</v>
      </c>
    </row>
    <row r="1590" spans="1:8">
      <c r="A1590" s="1">
        <v>679</v>
      </c>
      <c r="B1590" s="45">
        <v>43168.47295491898</v>
      </c>
      <c r="C1590" s="1">
        <v>5.13E-5</v>
      </c>
      <c r="D1590" s="1" t="s">
        <v>366</v>
      </c>
      <c r="E1590" s="1" t="s">
        <v>329</v>
      </c>
      <c r="F1590" s="1" t="s">
        <v>324</v>
      </c>
    </row>
    <row r="1591" spans="1:8">
      <c r="A1591" s="1">
        <v>680</v>
      </c>
      <c r="B1591" s="45">
        <v>43168.47295491898</v>
      </c>
      <c r="C1591" s="1">
        <v>3.4279999999999998E-4</v>
      </c>
      <c r="D1591" s="1" t="s">
        <v>372</v>
      </c>
      <c r="E1591" s="1" t="s">
        <v>325</v>
      </c>
      <c r="F1591" s="1" t="s">
        <v>324</v>
      </c>
    </row>
    <row r="1592" spans="1:8">
      <c r="A1592" s="1">
        <v>681</v>
      </c>
      <c r="B1592" s="45">
        <v>43168.47295491898</v>
      </c>
      <c r="C1592" s="1">
        <v>1.187E-4</v>
      </c>
      <c r="D1592" s="1" t="s">
        <v>372</v>
      </c>
      <c r="E1592" s="1" t="s">
        <v>329</v>
      </c>
      <c r="F1592" s="1" t="s">
        <v>324</v>
      </c>
    </row>
    <row r="1593" spans="1:8">
      <c r="A1593" s="1">
        <v>682</v>
      </c>
      <c r="B1593" s="45">
        <v>43168.472954930556</v>
      </c>
      <c r="C1593" s="1">
        <v>1.0554E-3</v>
      </c>
      <c r="D1593" s="1" t="s">
        <v>371</v>
      </c>
      <c r="E1593" s="1" t="s">
        <v>325</v>
      </c>
      <c r="F1593" s="1" t="s">
        <v>324</v>
      </c>
    </row>
    <row r="1594" spans="1:8">
      <c r="A1594" s="1">
        <v>683</v>
      </c>
      <c r="B1594" s="45">
        <v>43168.472954930556</v>
      </c>
      <c r="C1594" s="1">
        <v>9.5699999999999995E-5</v>
      </c>
      <c r="D1594" s="1" t="s">
        <v>371</v>
      </c>
      <c r="E1594" s="1" t="s">
        <v>329</v>
      </c>
      <c r="F1594" s="1" t="s">
        <v>324</v>
      </c>
      <c r="G1594" s="1" t="s">
        <v>190</v>
      </c>
      <c r="H1594" s="1" t="s">
        <v>333</v>
      </c>
    </row>
    <row r="1595" spans="1:8">
      <c r="A1595" s="1">
        <v>684</v>
      </c>
      <c r="B1595" s="45">
        <v>43168.472954942132</v>
      </c>
      <c r="C1595" s="1">
        <v>1.1276999999999999E-3</v>
      </c>
      <c r="D1595" s="1" t="s">
        <v>370</v>
      </c>
      <c r="E1595" s="1" t="s">
        <v>325</v>
      </c>
      <c r="F1595" s="1" t="s">
        <v>324</v>
      </c>
    </row>
    <row r="1596" spans="1:8">
      <c r="A1596" s="1">
        <v>685</v>
      </c>
      <c r="B1596" s="45">
        <v>43168.472954942132</v>
      </c>
      <c r="C1596" s="1">
        <v>3.1199999999999999E-5</v>
      </c>
      <c r="D1596" s="1" t="s">
        <v>370</v>
      </c>
      <c r="E1596" s="1" t="s">
        <v>329</v>
      </c>
      <c r="F1596" s="1" t="s">
        <v>324</v>
      </c>
      <c r="G1596" s="1" t="s">
        <v>189</v>
      </c>
      <c r="H1596" s="1" t="s">
        <v>352</v>
      </c>
    </row>
    <row r="1597" spans="1:8">
      <c r="A1597" s="1">
        <v>686</v>
      </c>
      <c r="B1597" s="45">
        <v>43168.472954953701</v>
      </c>
      <c r="C1597" s="1">
        <v>4.2900000000000002E-4</v>
      </c>
      <c r="D1597" s="1" t="s">
        <v>368</v>
      </c>
      <c r="E1597" s="1" t="s">
        <v>325</v>
      </c>
      <c r="F1597" s="1" t="s">
        <v>324</v>
      </c>
    </row>
    <row r="1598" spans="1:8">
      <c r="A1598" s="1">
        <v>687</v>
      </c>
      <c r="B1598" s="45">
        <v>43168.472954953701</v>
      </c>
      <c r="C1598" s="1">
        <v>1.708E-4</v>
      </c>
      <c r="D1598" s="1" t="s">
        <v>368</v>
      </c>
      <c r="E1598" s="1" t="s">
        <v>329</v>
      </c>
      <c r="F1598" s="1" t="s">
        <v>324</v>
      </c>
      <c r="G1598" s="1" t="s">
        <v>362</v>
      </c>
      <c r="H1598" s="1" t="s">
        <v>369</v>
      </c>
    </row>
    <row r="1599" spans="1:8">
      <c r="A1599" s="1">
        <v>688</v>
      </c>
      <c r="B1599" s="45">
        <v>43168.472954953701</v>
      </c>
      <c r="C1599" s="1">
        <v>4.8440000000000001E-4</v>
      </c>
      <c r="D1599" s="1" t="s">
        <v>394</v>
      </c>
      <c r="E1599" s="1" t="s">
        <v>325</v>
      </c>
      <c r="F1599" s="1" t="s">
        <v>324</v>
      </c>
    </row>
    <row r="1600" spans="1:8">
      <c r="A1600" s="1">
        <v>709</v>
      </c>
      <c r="B1600" s="45">
        <v>43168.472965636574</v>
      </c>
      <c r="C1600" s="1">
        <v>0.52756800000000004</v>
      </c>
      <c r="D1600" s="1" t="s">
        <v>375</v>
      </c>
      <c r="E1600" s="1" t="s">
        <v>329</v>
      </c>
      <c r="F1600" s="1" t="s">
        <v>324</v>
      </c>
    </row>
    <row r="1601" spans="1:8">
      <c r="A1601" s="1">
        <v>710</v>
      </c>
      <c r="B1601" s="45">
        <v>43168.472965682871</v>
      </c>
      <c r="C1601" s="1">
        <v>4.3508000000000002E-3</v>
      </c>
      <c r="D1601" s="1" t="s">
        <v>386</v>
      </c>
      <c r="E1601" s="1" t="s">
        <v>325</v>
      </c>
      <c r="F1601" s="1" t="s">
        <v>324</v>
      </c>
    </row>
    <row r="1602" spans="1:8">
      <c r="A1602" s="1">
        <v>711</v>
      </c>
      <c r="B1602" s="45">
        <v>43168.472965682871</v>
      </c>
      <c r="C1602" s="1">
        <v>2.3799999999999999E-5</v>
      </c>
      <c r="D1602" s="1" t="s">
        <v>386</v>
      </c>
      <c r="E1602" s="1" t="s">
        <v>329</v>
      </c>
      <c r="F1602" s="1" t="s">
        <v>324</v>
      </c>
      <c r="G1602" s="1" t="s">
        <v>196</v>
      </c>
      <c r="H1602" s="1" t="s">
        <v>387</v>
      </c>
    </row>
    <row r="1603" spans="1:8">
      <c r="A1603" s="1">
        <v>712</v>
      </c>
      <c r="B1603" s="45">
        <v>43168.472965682871</v>
      </c>
      <c r="C1603" s="1">
        <v>9.0000000000000002E-6</v>
      </c>
      <c r="D1603" s="1" t="s">
        <v>363</v>
      </c>
      <c r="E1603" s="1" t="s">
        <v>325</v>
      </c>
      <c r="F1603" s="1" t="s">
        <v>324</v>
      </c>
    </row>
    <row r="1604" spans="1:8">
      <c r="A1604" s="1">
        <v>713</v>
      </c>
      <c r="B1604" s="45">
        <v>43168.472965682871</v>
      </c>
      <c r="C1604" s="1">
        <v>1.4399999999999999E-5</v>
      </c>
      <c r="D1604" s="1" t="s">
        <v>363</v>
      </c>
      <c r="E1604" s="1" t="s">
        <v>329</v>
      </c>
      <c r="F1604" s="1" t="s">
        <v>324</v>
      </c>
      <c r="G1604" s="1" t="s">
        <v>195</v>
      </c>
      <c r="H1604" s="1" t="s">
        <v>364</v>
      </c>
    </row>
    <row r="1605" spans="1:8">
      <c r="A1605" s="1">
        <v>714</v>
      </c>
      <c r="B1605" s="45">
        <v>43168.472965682871</v>
      </c>
      <c r="C1605" s="1">
        <v>3.3000000000000002E-6</v>
      </c>
      <c r="D1605" s="1" t="s">
        <v>385</v>
      </c>
      <c r="E1605" s="1" t="s">
        <v>325</v>
      </c>
      <c r="F1605" s="1" t="s">
        <v>324</v>
      </c>
    </row>
    <row r="1606" spans="1:8">
      <c r="A1606" s="1">
        <v>723</v>
      </c>
      <c r="B1606" s="45">
        <v>43168.472965682871</v>
      </c>
      <c r="C1606" s="1">
        <v>1.19E-5</v>
      </c>
      <c r="D1606" s="1" t="s">
        <v>385</v>
      </c>
      <c r="E1606" s="1" t="s">
        <v>329</v>
      </c>
      <c r="F1606" s="1" t="s">
        <v>324</v>
      </c>
      <c r="G1606" s="1" t="s">
        <v>194</v>
      </c>
      <c r="H1606" s="1" t="s">
        <v>348</v>
      </c>
    </row>
    <row r="1607" spans="1:8">
      <c r="A1607" s="1">
        <v>724</v>
      </c>
      <c r="B1607" s="45">
        <v>43168.472965682871</v>
      </c>
      <c r="C1607" s="1">
        <v>5.3000000000000001E-6</v>
      </c>
      <c r="D1607" s="1" t="s">
        <v>385</v>
      </c>
      <c r="E1607" s="1" t="s">
        <v>325</v>
      </c>
      <c r="F1607" s="1" t="s">
        <v>324</v>
      </c>
    </row>
    <row r="1608" spans="1:8">
      <c r="A1608" s="1">
        <v>725</v>
      </c>
      <c r="B1608" s="45">
        <v>43168.472965682871</v>
      </c>
      <c r="C1608" s="1">
        <v>2.4300000000000001E-5</v>
      </c>
      <c r="D1608" s="1" t="s">
        <v>385</v>
      </c>
      <c r="E1608" s="1" t="s">
        <v>329</v>
      </c>
      <c r="F1608" s="1" t="s">
        <v>324</v>
      </c>
      <c r="G1608" s="1" t="s">
        <v>193</v>
      </c>
      <c r="H1608" s="1" t="s">
        <v>348</v>
      </c>
    </row>
    <row r="1609" spans="1:8">
      <c r="A1609" s="1">
        <v>726</v>
      </c>
      <c r="B1609" s="45">
        <v>43168.472965682871</v>
      </c>
      <c r="C1609" s="1">
        <v>3.5999999999999998E-6</v>
      </c>
      <c r="D1609" s="1" t="s">
        <v>384</v>
      </c>
      <c r="E1609" s="1" t="s">
        <v>325</v>
      </c>
      <c r="F1609" s="1" t="s">
        <v>324</v>
      </c>
    </row>
    <row r="1610" spans="1:8">
      <c r="A1610" s="1">
        <v>727</v>
      </c>
      <c r="B1610" s="45">
        <v>43168.472965682871</v>
      </c>
      <c r="C1610" s="1">
        <v>1.24E-5</v>
      </c>
      <c r="D1610" s="1" t="s">
        <v>384</v>
      </c>
      <c r="E1610" s="1" t="s">
        <v>329</v>
      </c>
      <c r="F1610" s="1" t="s">
        <v>324</v>
      </c>
      <c r="G1610" s="1" t="s">
        <v>192</v>
      </c>
      <c r="H1610" s="1" t="s">
        <v>348</v>
      </c>
    </row>
    <row r="1611" spans="1:8">
      <c r="A1611" s="1">
        <v>728</v>
      </c>
      <c r="B1611" s="45">
        <v>43168.472966273148</v>
      </c>
      <c r="C1611" s="1">
        <v>5.0952999999999998E-2</v>
      </c>
      <c r="D1611" s="1" t="s">
        <v>373</v>
      </c>
      <c r="E1611" s="1" t="s">
        <v>325</v>
      </c>
      <c r="F1611" s="1" t="s">
        <v>324</v>
      </c>
    </row>
    <row r="1612" spans="1:8">
      <c r="A1612" s="1">
        <v>737</v>
      </c>
      <c r="B1612" s="45">
        <v>43168.472966273148</v>
      </c>
      <c r="C1612" s="1">
        <v>1.8899999999999999E-5</v>
      </c>
      <c r="D1612" s="1" t="s">
        <v>373</v>
      </c>
      <c r="E1612" s="1" t="s">
        <v>329</v>
      </c>
      <c r="F1612" s="1" t="s">
        <v>324</v>
      </c>
      <c r="G1612" s="1" t="s">
        <v>191</v>
      </c>
      <c r="H1612" s="1" t="s">
        <v>374</v>
      </c>
    </row>
    <row r="1613" spans="1:8">
      <c r="A1613" s="1">
        <v>738</v>
      </c>
      <c r="B1613" s="45">
        <v>43168.472966296293</v>
      </c>
      <c r="C1613" s="1">
        <v>1.2463000000000001E-3</v>
      </c>
      <c r="D1613" s="1" t="s">
        <v>366</v>
      </c>
      <c r="E1613" s="1" t="s">
        <v>325</v>
      </c>
      <c r="F1613" s="1" t="s">
        <v>324</v>
      </c>
    </row>
    <row r="1614" spans="1:8">
      <c r="A1614" s="1">
        <v>739</v>
      </c>
      <c r="B1614" s="45">
        <v>43168.472966296293</v>
      </c>
      <c r="C1614" s="1">
        <v>5.1400000000000003E-5</v>
      </c>
      <c r="D1614" s="1" t="s">
        <v>366</v>
      </c>
      <c r="E1614" s="1" t="s">
        <v>329</v>
      </c>
      <c r="F1614" s="1" t="s">
        <v>324</v>
      </c>
    </row>
    <row r="1615" spans="1:8">
      <c r="A1615" s="1">
        <v>740</v>
      </c>
      <c r="B1615" s="45">
        <v>43168.472966296293</v>
      </c>
      <c r="C1615" s="1">
        <v>2.4709999999999999E-4</v>
      </c>
      <c r="D1615" s="1" t="s">
        <v>372</v>
      </c>
      <c r="E1615" s="1" t="s">
        <v>325</v>
      </c>
      <c r="F1615" s="1" t="s">
        <v>324</v>
      </c>
    </row>
    <row r="1616" spans="1:8">
      <c r="A1616" s="1">
        <v>741</v>
      </c>
      <c r="B1616" s="45">
        <v>43168.472966296293</v>
      </c>
      <c r="C1616" s="1">
        <v>3.2799999999999998E-5</v>
      </c>
      <c r="D1616" s="1" t="s">
        <v>372</v>
      </c>
      <c r="E1616" s="1" t="s">
        <v>329</v>
      </c>
      <c r="F1616" s="1" t="s">
        <v>324</v>
      </c>
    </row>
    <row r="1617" spans="1:8">
      <c r="A1617" s="1">
        <v>742</v>
      </c>
      <c r="B1617" s="45">
        <v>43168.472966307869</v>
      </c>
      <c r="C1617" s="1">
        <v>1.2114999999999999E-3</v>
      </c>
      <c r="D1617" s="1" t="s">
        <v>371</v>
      </c>
      <c r="E1617" s="1" t="s">
        <v>325</v>
      </c>
      <c r="F1617" s="1" t="s">
        <v>324</v>
      </c>
    </row>
    <row r="1618" spans="1:8">
      <c r="A1618" s="1">
        <v>743</v>
      </c>
      <c r="B1618" s="45">
        <v>43168.472966307869</v>
      </c>
      <c r="C1618" s="1">
        <v>3.82E-5</v>
      </c>
      <c r="D1618" s="1" t="s">
        <v>371</v>
      </c>
      <c r="E1618" s="1" t="s">
        <v>329</v>
      </c>
      <c r="F1618" s="1" t="s">
        <v>324</v>
      </c>
      <c r="G1618" s="1" t="s">
        <v>190</v>
      </c>
      <c r="H1618" s="1" t="s">
        <v>333</v>
      </c>
    </row>
    <row r="1619" spans="1:8">
      <c r="A1619" s="1">
        <v>744</v>
      </c>
      <c r="B1619" s="45">
        <v>43168.472966319445</v>
      </c>
      <c r="C1619" s="1">
        <v>9.9759999999999996E-4</v>
      </c>
      <c r="D1619" s="1" t="s">
        <v>370</v>
      </c>
      <c r="E1619" s="1" t="s">
        <v>325</v>
      </c>
      <c r="F1619" s="1" t="s">
        <v>324</v>
      </c>
    </row>
    <row r="1620" spans="1:8">
      <c r="A1620" s="1">
        <v>745</v>
      </c>
      <c r="B1620" s="45">
        <v>43168.472966319445</v>
      </c>
      <c r="C1620" s="1">
        <v>3.57E-5</v>
      </c>
      <c r="D1620" s="1" t="s">
        <v>370</v>
      </c>
      <c r="E1620" s="1" t="s">
        <v>329</v>
      </c>
      <c r="F1620" s="1" t="s">
        <v>324</v>
      </c>
      <c r="G1620" s="1" t="s">
        <v>189</v>
      </c>
      <c r="H1620" s="1" t="s">
        <v>352</v>
      </c>
    </row>
    <row r="1621" spans="1:8">
      <c r="A1621" s="1">
        <v>746</v>
      </c>
      <c r="B1621" s="45">
        <v>43168.472966331021</v>
      </c>
      <c r="C1621" s="1">
        <v>3.9209999999999999E-4</v>
      </c>
      <c r="D1621" s="1" t="s">
        <v>368</v>
      </c>
      <c r="E1621" s="1" t="s">
        <v>325</v>
      </c>
      <c r="F1621" s="1" t="s">
        <v>324</v>
      </c>
    </row>
    <row r="1622" spans="1:8">
      <c r="A1622" s="1">
        <v>747</v>
      </c>
      <c r="B1622" s="45">
        <v>43168.472966331021</v>
      </c>
      <c r="C1622" s="1">
        <v>3.65E-5</v>
      </c>
      <c r="D1622" s="1" t="s">
        <v>368</v>
      </c>
      <c r="E1622" s="1" t="s">
        <v>329</v>
      </c>
      <c r="F1622" s="1" t="s">
        <v>324</v>
      </c>
      <c r="G1622" s="1" t="s">
        <v>362</v>
      </c>
      <c r="H1622" s="1" t="s">
        <v>369</v>
      </c>
    </row>
    <row r="1623" spans="1:8">
      <c r="A1623" s="1">
        <v>748</v>
      </c>
      <c r="B1623" s="45">
        <v>43168.472966331021</v>
      </c>
      <c r="C1623" s="1">
        <v>4.5360000000000002E-4</v>
      </c>
      <c r="D1623" s="1" t="s">
        <v>394</v>
      </c>
      <c r="E1623" s="1" t="s">
        <v>325</v>
      </c>
      <c r="F1623" s="1" t="s">
        <v>324</v>
      </c>
    </row>
    <row r="1624" spans="1:8">
      <c r="A1624" s="1">
        <v>769</v>
      </c>
      <c r="B1624" s="45">
        <v>43168.472977210651</v>
      </c>
      <c r="C1624" s="1">
        <v>0.34551270000000001</v>
      </c>
      <c r="D1624" s="1" t="s">
        <v>375</v>
      </c>
      <c r="E1624" s="1" t="s">
        <v>329</v>
      </c>
      <c r="F1624" s="1" t="s">
        <v>324</v>
      </c>
    </row>
    <row r="1625" spans="1:8">
      <c r="A1625" s="1">
        <v>770</v>
      </c>
      <c r="B1625" s="45">
        <v>43168.472977256948</v>
      </c>
      <c r="C1625" s="1">
        <v>4.2868000000000003E-3</v>
      </c>
      <c r="D1625" s="1" t="s">
        <v>386</v>
      </c>
      <c r="E1625" s="1" t="s">
        <v>325</v>
      </c>
      <c r="F1625" s="1" t="s">
        <v>324</v>
      </c>
    </row>
    <row r="1626" spans="1:8">
      <c r="A1626" s="1">
        <v>771</v>
      </c>
      <c r="B1626" s="45">
        <v>43168.472977256948</v>
      </c>
      <c r="C1626" s="1">
        <v>1.3499999999999999E-5</v>
      </c>
      <c r="D1626" s="1" t="s">
        <v>386</v>
      </c>
      <c r="E1626" s="1" t="s">
        <v>329</v>
      </c>
      <c r="F1626" s="1" t="s">
        <v>324</v>
      </c>
      <c r="G1626" s="1" t="s">
        <v>196</v>
      </c>
      <c r="H1626" s="1" t="s">
        <v>387</v>
      </c>
    </row>
    <row r="1627" spans="1:8">
      <c r="A1627" s="1">
        <v>772</v>
      </c>
      <c r="B1627" s="45">
        <v>43168.472977256948</v>
      </c>
      <c r="C1627" s="1">
        <v>5.4E-6</v>
      </c>
      <c r="D1627" s="1" t="s">
        <v>363</v>
      </c>
      <c r="E1627" s="1" t="s">
        <v>325</v>
      </c>
      <c r="F1627" s="1" t="s">
        <v>324</v>
      </c>
    </row>
    <row r="1628" spans="1:8">
      <c r="A1628" s="1">
        <v>773</v>
      </c>
      <c r="B1628" s="45">
        <v>43168.472977256948</v>
      </c>
      <c r="C1628" s="1">
        <v>9.0000000000000002E-6</v>
      </c>
      <c r="D1628" s="1" t="s">
        <v>363</v>
      </c>
      <c r="E1628" s="1" t="s">
        <v>329</v>
      </c>
      <c r="F1628" s="1" t="s">
        <v>324</v>
      </c>
      <c r="G1628" s="1" t="s">
        <v>195</v>
      </c>
      <c r="H1628" s="1" t="s">
        <v>364</v>
      </c>
    </row>
    <row r="1629" spans="1:8">
      <c r="A1629" s="1">
        <v>774</v>
      </c>
      <c r="B1629" s="45">
        <v>43168.472977256948</v>
      </c>
      <c r="C1629" s="1">
        <v>1.9999999999999999E-6</v>
      </c>
      <c r="D1629" s="1" t="s">
        <v>385</v>
      </c>
      <c r="E1629" s="1" t="s">
        <v>325</v>
      </c>
      <c r="F1629" s="1" t="s">
        <v>324</v>
      </c>
    </row>
    <row r="1630" spans="1:8">
      <c r="A1630" s="1">
        <v>783</v>
      </c>
      <c r="B1630" s="45">
        <v>43168.472977256948</v>
      </c>
      <c r="C1630" s="1">
        <v>7.3000000000000004E-6</v>
      </c>
      <c r="D1630" s="1" t="s">
        <v>385</v>
      </c>
      <c r="E1630" s="1" t="s">
        <v>329</v>
      </c>
      <c r="F1630" s="1" t="s">
        <v>324</v>
      </c>
      <c r="G1630" s="1" t="s">
        <v>194</v>
      </c>
      <c r="H1630" s="1" t="s">
        <v>348</v>
      </c>
    </row>
    <row r="1631" spans="1:8">
      <c r="A1631" s="1">
        <v>784</v>
      </c>
      <c r="B1631" s="45">
        <v>43168.472977256948</v>
      </c>
      <c r="C1631" s="1">
        <v>3.7000000000000002E-6</v>
      </c>
      <c r="D1631" s="1" t="s">
        <v>385</v>
      </c>
      <c r="E1631" s="1" t="s">
        <v>325</v>
      </c>
      <c r="F1631" s="1" t="s">
        <v>324</v>
      </c>
    </row>
    <row r="1632" spans="1:8">
      <c r="A1632" s="1">
        <v>785</v>
      </c>
      <c r="B1632" s="45">
        <v>43168.472977256948</v>
      </c>
      <c r="C1632" s="1">
        <v>7.7999999999999999E-6</v>
      </c>
      <c r="D1632" s="1" t="s">
        <v>385</v>
      </c>
      <c r="E1632" s="1" t="s">
        <v>329</v>
      </c>
      <c r="F1632" s="1" t="s">
        <v>324</v>
      </c>
      <c r="G1632" s="1" t="s">
        <v>193</v>
      </c>
      <c r="H1632" s="1" t="s">
        <v>348</v>
      </c>
    </row>
    <row r="1633" spans="1:8">
      <c r="A1633" s="1">
        <v>786</v>
      </c>
      <c r="B1633" s="45">
        <v>43168.472977256948</v>
      </c>
      <c r="C1633" s="1">
        <v>1.7E-6</v>
      </c>
      <c r="D1633" s="1" t="s">
        <v>384</v>
      </c>
      <c r="E1633" s="1" t="s">
        <v>325</v>
      </c>
      <c r="F1633" s="1" t="s">
        <v>324</v>
      </c>
    </row>
    <row r="1634" spans="1:8">
      <c r="A1634" s="1">
        <v>787</v>
      </c>
      <c r="B1634" s="45">
        <v>43168.472977256948</v>
      </c>
      <c r="C1634" s="1">
        <v>6.6000000000000003E-6</v>
      </c>
      <c r="D1634" s="1" t="s">
        <v>384</v>
      </c>
      <c r="E1634" s="1" t="s">
        <v>329</v>
      </c>
      <c r="F1634" s="1" t="s">
        <v>324</v>
      </c>
      <c r="G1634" s="1" t="s">
        <v>192</v>
      </c>
      <c r="H1634" s="1" t="s">
        <v>348</v>
      </c>
    </row>
    <row r="1635" spans="1:8">
      <c r="A1635" s="1">
        <v>788</v>
      </c>
      <c r="B1635" s="45">
        <v>43168.472977847225</v>
      </c>
      <c r="C1635" s="1">
        <v>5.1172599999999999E-2</v>
      </c>
      <c r="D1635" s="1" t="s">
        <v>373</v>
      </c>
      <c r="E1635" s="1" t="s">
        <v>325</v>
      </c>
      <c r="F1635" s="1" t="s">
        <v>324</v>
      </c>
    </row>
    <row r="1636" spans="1:8">
      <c r="A1636" s="1">
        <v>797</v>
      </c>
      <c r="B1636" s="45">
        <v>43168.472977847225</v>
      </c>
      <c r="C1636" s="1">
        <v>6.9999999999999999E-6</v>
      </c>
      <c r="D1636" s="1" t="s">
        <v>373</v>
      </c>
      <c r="E1636" s="1" t="s">
        <v>329</v>
      </c>
      <c r="F1636" s="1" t="s">
        <v>324</v>
      </c>
      <c r="G1636" s="1" t="s">
        <v>191</v>
      </c>
      <c r="H1636" s="1" t="s">
        <v>374</v>
      </c>
    </row>
    <row r="1637" spans="1:8">
      <c r="A1637" s="1">
        <v>798</v>
      </c>
      <c r="B1637" s="45">
        <v>43168.472977858793</v>
      </c>
      <c r="C1637" s="1">
        <v>1.248E-3</v>
      </c>
      <c r="D1637" s="1" t="s">
        <v>366</v>
      </c>
      <c r="E1637" s="1" t="s">
        <v>325</v>
      </c>
      <c r="F1637" s="1" t="s">
        <v>324</v>
      </c>
    </row>
    <row r="1638" spans="1:8">
      <c r="A1638" s="1">
        <v>799</v>
      </c>
      <c r="B1638" s="45">
        <v>43168.472977858793</v>
      </c>
      <c r="C1638" s="1">
        <v>1.4399999999999999E-5</v>
      </c>
      <c r="D1638" s="1" t="s">
        <v>366</v>
      </c>
      <c r="E1638" s="1" t="s">
        <v>329</v>
      </c>
      <c r="F1638" s="1" t="s">
        <v>324</v>
      </c>
    </row>
    <row r="1639" spans="1:8">
      <c r="A1639" s="1">
        <v>800</v>
      </c>
      <c r="B1639" s="45">
        <v>43168.47297787037</v>
      </c>
      <c r="C1639" s="1">
        <v>3.8630000000000001E-4</v>
      </c>
      <c r="D1639" s="1" t="s">
        <v>372</v>
      </c>
      <c r="E1639" s="1" t="s">
        <v>325</v>
      </c>
      <c r="F1639" s="1" t="s">
        <v>324</v>
      </c>
    </row>
    <row r="1640" spans="1:8">
      <c r="A1640" s="1">
        <v>801</v>
      </c>
      <c r="B1640" s="45">
        <v>43168.47297787037</v>
      </c>
      <c r="C1640" s="1">
        <v>3.2400000000000001E-5</v>
      </c>
      <c r="D1640" s="1" t="s">
        <v>372</v>
      </c>
      <c r="E1640" s="1" t="s">
        <v>329</v>
      </c>
      <c r="F1640" s="1" t="s">
        <v>324</v>
      </c>
    </row>
    <row r="1641" spans="1:8">
      <c r="A1641" s="1">
        <v>802</v>
      </c>
      <c r="B1641" s="45">
        <v>43168.472977881946</v>
      </c>
      <c r="C1641" s="1">
        <v>1.0103E-3</v>
      </c>
      <c r="D1641" s="1" t="s">
        <v>371</v>
      </c>
      <c r="E1641" s="1" t="s">
        <v>325</v>
      </c>
      <c r="F1641" s="1" t="s">
        <v>324</v>
      </c>
    </row>
    <row r="1642" spans="1:8">
      <c r="A1642" s="1">
        <v>803</v>
      </c>
      <c r="B1642" s="45">
        <v>43168.472977881946</v>
      </c>
      <c r="C1642" s="1">
        <v>2.7500000000000001E-5</v>
      </c>
      <c r="D1642" s="1" t="s">
        <v>371</v>
      </c>
      <c r="E1642" s="1" t="s">
        <v>329</v>
      </c>
      <c r="F1642" s="1" t="s">
        <v>324</v>
      </c>
      <c r="G1642" s="1" t="s">
        <v>190</v>
      </c>
      <c r="H1642" s="1" t="s">
        <v>333</v>
      </c>
    </row>
    <row r="1643" spans="1:8">
      <c r="A1643" s="1">
        <v>804</v>
      </c>
      <c r="B1643" s="45">
        <v>43168.472977893522</v>
      </c>
      <c r="C1643" s="1">
        <v>1.3646000000000001E-3</v>
      </c>
      <c r="D1643" s="1" t="s">
        <v>370</v>
      </c>
      <c r="E1643" s="1" t="s">
        <v>325</v>
      </c>
      <c r="F1643" s="1" t="s">
        <v>324</v>
      </c>
    </row>
    <row r="1644" spans="1:8">
      <c r="A1644" s="1">
        <v>805</v>
      </c>
      <c r="B1644" s="45">
        <v>43168.472977893522</v>
      </c>
      <c r="C1644" s="1">
        <v>2.6699999999999998E-5</v>
      </c>
      <c r="D1644" s="1" t="s">
        <v>370</v>
      </c>
      <c r="E1644" s="1" t="s">
        <v>329</v>
      </c>
      <c r="F1644" s="1" t="s">
        <v>324</v>
      </c>
      <c r="G1644" s="1" t="s">
        <v>189</v>
      </c>
      <c r="H1644" s="1" t="s">
        <v>352</v>
      </c>
    </row>
    <row r="1645" spans="1:8">
      <c r="A1645" s="1">
        <v>806</v>
      </c>
      <c r="B1645" s="45">
        <v>43168.47297790509</v>
      </c>
      <c r="C1645" s="1">
        <v>4.9799999999999996E-4</v>
      </c>
      <c r="D1645" s="1" t="s">
        <v>368</v>
      </c>
      <c r="E1645" s="1" t="s">
        <v>325</v>
      </c>
      <c r="F1645" s="1" t="s">
        <v>324</v>
      </c>
    </row>
    <row r="1646" spans="1:8">
      <c r="A1646" s="1">
        <v>807</v>
      </c>
      <c r="B1646" s="45">
        <v>43168.47297790509</v>
      </c>
      <c r="C1646" s="1">
        <v>2.1800000000000001E-5</v>
      </c>
      <c r="D1646" s="1" t="s">
        <v>368</v>
      </c>
      <c r="E1646" s="1" t="s">
        <v>329</v>
      </c>
      <c r="F1646" s="1" t="s">
        <v>324</v>
      </c>
      <c r="G1646" s="1" t="s">
        <v>362</v>
      </c>
      <c r="H1646" s="1" t="s">
        <v>369</v>
      </c>
    </row>
    <row r="1647" spans="1:8">
      <c r="A1647" s="1">
        <v>808</v>
      </c>
      <c r="B1647" s="45">
        <v>43168.47297790509</v>
      </c>
      <c r="C1647" s="1">
        <v>6.244E-4</v>
      </c>
      <c r="D1647" s="1" t="s">
        <v>394</v>
      </c>
      <c r="E1647" s="1" t="s">
        <v>325</v>
      </c>
      <c r="F1647" s="1" t="s">
        <v>324</v>
      </c>
    </row>
    <row r="1648" spans="1:8">
      <c r="A1648" s="1">
        <v>829</v>
      </c>
      <c r="B1648" s="45">
        <v>43168.472988784721</v>
      </c>
      <c r="C1648" s="1">
        <v>0.66811560000000003</v>
      </c>
      <c r="D1648" s="1" t="s">
        <v>375</v>
      </c>
      <c r="E1648" s="1" t="s">
        <v>329</v>
      </c>
      <c r="F1648" s="1" t="s">
        <v>324</v>
      </c>
    </row>
    <row r="1649" spans="1:8">
      <c r="A1649" s="1">
        <v>830</v>
      </c>
      <c r="B1649" s="45">
        <v>43168.472988831018</v>
      </c>
      <c r="C1649" s="1">
        <v>4.5532000000000003E-3</v>
      </c>
      <c r="D1649" s="1" t="s">
        <v>386</v>
      </c>
      <c r="E1649" s="1" t="s">
        <v>325</v>
      </c>
      <c r="F1649" s="1" t="s">
        <v>324</v>
      </c>
    </row>
    <row r="1650" spans="1:8">
      <c r="A1650" s="1">
        <v>831</v>
      </c>
      <c r="B1650" s="45">
        <v>43168.472988831018</v>
      </c>
      <c r="C1650" s="1">
        <v>1.4E-5</v>
      </c>
      <c r="D1650" s="1" t="s">
        <v>386</v>
      </c>
      <c r="E1650" s="1" t="s">
        <v>329</v>
      </c>
      <c r="F1650" s="1" t="s">
        <v>324</v>
      </c>
      <c r="G1650" s="1" t="s">
        <v>196</v>
      </c>
      <c r="H1650" s="1" t="s">
        <v>387</v>
      </c>
    </row>
    <row r="1651" spans="1:8">
      <c r="A1651" s="1">
        <v>832</v>
      </c>
      <c r="B1651" s="45">
        <v>43168.472988831018</v>
      </c>
      <c r="C1651" s="1">
        <v>5.6999999999999996E-6</v>
      </c>
      <c r="D1651" s="1" t="s">
        <v>363</v>
      </c>
      <c r="E1651" s="1" t="s">
        <v>325</v>
      </c>
      <c r="F1651" s="1" t="s">
        <v>324</v>
      </c>
    </row>
    <row r="1652" spans="1:8">
      <c r="A1652" s="1">
        <v>833</v>
      </c>
      <c r="B1652" s="45">
        <v>43168.472988831018</v>
      </c>
      <c r="C1652" s="1">
        <v>9.5000000000000005E-6</v>
      </c>
      <c r="D1652" s="1" t="s">
        <v>363</v>
      </c>
      <c r="E1652" s="1" t="s">
        <v>329</v>
      </c>
      <c r="F1652" s="1" t="s">
        <v>324</v>
      </c>
      <c r="G1652" s="1" t="s">
        <v>195</v>
      </c>
      <c r="H1652" s="1" t="s">
        <v>364</v>
      </c>
    </row>
    <row r="1653" spans="1:8">
      <c r="A1653" s="1">
        <v>834</v>
      </c>
      <c r="B1653" s="45">
        <v>43168.472988831018</v>
      </c>
      <c r="C1653" s="1">
        <v>1.9999999999999999E-6</v>
      </c>
      <c r="D1653" s="1" t="s">
        <v>385</v>
      </c>
      <c r="E1653" s="1" t="s">
        <v>325</v>
      </c>
      <c r="F1653" s="1" t="s">
        <v>324</v>
      </c>
    </row>
    <row r="1654" spans="1:8">
      <c r="A1654" s="1">
        <v>843</v>
      </c>
      <c r="B1654" s="45">
        <v>43168.472988831018</v>
      </c>
      <c r="C1654" s="1">
        <v>7.4000000000000003E-6</v>
      </c>
      <c r="D1654" s="1" t="s">
        <v>385</v>
      </c>
      <c r="E1654" s="1" t="s">
        <v>329</v>
      </c>
      <c r="F1654" s="1" t="s">
        <v>324</v>
      </c>
      <c r="G1654" s="1" t="s">
        <v>194</v>
      </c>
      <c r="H1654" s="1" t="s">
        <v>348</v>
      </c>
    </row>
    <row r="1655" spans="1:8">
      <c r="A1655" s="1">
        <v>844</v>
      </c>
      <c r="B1655" s="45">
        <v>43168.472988831018</v>
      </c>
      <c r="C1655" s="1">
        <v>3.3000000000000002E-6</v>
      </c>
      <c r="D1655" s="1" t="s">
        <v>385</v>
      </c>
      <c r="E1655" s="1" t="s">
        <v>325</v>
      </c>
      <c r="F1655" s="1" t="s">
        <v>324</v>
      </c>
    </row>
    <row r="1656" spans="1:8">
      <c r="A1656" s="1">
        <v>845</v>
      </c>
      <c r="B1656" s="45">
        <v>43168.472988831018</v>
      </c>
      <c r="C1656" s="1">
        <v>7.7999999999999999E-6</v>
      </c>
      <c r="D1656" s="1" t="s">
        <v>385</v>
      </c>
      <c r="E1656" s="1" t="s">
        <v>329</v>
      </c>
      <c r="F1656" s="1" t="s">
        <v>324</v>
      </c>
      <c r="G1656" s="1" t="s">
        <v>193</v>
      </c>
      <c r="H1656" s="1" t="s">
        <v>348</v>
      </c>
    </row>
    <row r="1657" spans="1:8">
      <c r="A1657" s="1">
        <v>846</v>
      </c>
      <c r="B1657" s="45">
        <v>43168.472988831018</v>
      </c>
      <c r="C1657" s="1">
        <v>1.5999999999999999E-6</v>
      </c>
      <c r="D1657" s="1" t="s">
        <v>384</v>
      </c>
      <c r="E1657" s="1" t="s">
        <v>325</v>
      </c>
      <c r="F1657" s="1" t="s">
        <v>324</v>
      </c>
    </row>
    <row r="1658" spans="1:8">
      <c r="A1658" s="1">
        <v>847</v>
      </c>
      <c r="B1658" s="45">
        <v>43168.472988831018</v>
      </c>
      <c r="C1658" s="1">
        <v>6.6000000000000003E-6</v>
      </c>
      <c r="D1658" s="1" t="s">
        <v>384</v>
      </c>
      <c r="E1658" s="1" t="s">
        <v>329</v>
      </c>
      <c r="F1658" s="1" t="s">
        <v>324</v>
      </c>
      <c r="G1658" s="1" t="s">
        <v>192</v>
      </c>
      <c r="H1658" s="1" t="s">
        <v>348</v>
      </c>
    </row>
    <row r="1659" spans="1:8">
      <c r="A1659" s="1">
        <v>848</v>
      </c>
      <c r="B1659" s="45">
        <v>43168.472989421294</v>
      </c>
      <c r="C1659" s="1">
        <v>5.1047000000000002E-2</v>
      </c>
      <c r="D1659" s="1" t="s">
        <v>373</v>
      </c>
      <c r="E1659" s="1" t="s">
        <v>325</v>
      </c>
      <c r="F1659" s="1" t="s">
        <v>324</v>
      </c>
    </row>
    <row r="1660" spans="1:8">
      <c r="A1660" s="1">
        <v>857</v>
      </c>
      <c r="B1660" s="45">
        <v>43168.472989421294</v>
      </c>
      <c r="C1660" s="1">
        <v>6.1999999999999999E-6</v>
      </c>
      <c r="D1660" s="1" t="s">
        <v>373</v>
      </c>
      <c r="E1660" s="1" t="s">
        <v>329</v>
      </c>
      <c r="F1660" s="1" t="s">
        <v>324</v>
      </c>
      <c r="G1660" s="1" t="s">
        <v>191</v>
      </c>
      <c r="H1660" s="1" t="s">
        <v>374</v>
      </c>
    </row>
    <row r="1661" spans="1:8">
      <c r="A1661" s="1">
        <v>858</v>
      </c>
      <c r="B1661" s="45">
        <v>43168.472989444446</v>
      </c>
      <c r="C1661" s="1">
        <v>1.1704E-3</v>
      </c>
      <c r="D1661" s="1" t="s">
        <v>366</v>
      </c>
      <c r="E1661" s="1" t="s">
        <v>325</v>
      </c>
      <c r="F1661" s="1" t="s">
        <v>324</v>
      </c>
    </row>
    <row r="1662" spans="1:8">
      <c r="A1662" s="1">
        <v>859</v>
      </c>
      <c r="B1662" s="45">
        <v>43168.472989444446</v>
      </c>
      <c r="C1662" s="1">
        <v>3.29E-5</v>
      </c>
      <c r="D1662" s="1" t="s">
        <v>366</v>
      </c>
      <c r="E1662" s="1" t="s">
        <v>329</v>
      </c>
      <c r="F1662" s="1" t="s">
        <v>324</v>
      </c>
    </row>
    <row r="1663" spans="1:8">
      <c r="A1663" s="1">
        <v>860</v>
      </c>
      <c r="B1663" s="45">
        <v>43168.472989444446</v>
      </c>
      <c r="C1663" s="1">
        <v>2.2580000000000001E-4</v>
      </c>
      <c r="D1663" s="1" t="s">
        <v>372</v>
      </c>
      <c r="E1663" s="1" t="s">
        <v>325</v>
      </c>
      <c r="F1663" s="1" t="s">
        <v>324</v>
      </c>
    </row>
    <row r="1664" spans="1:8">
      <c r="A1664" s="1">
        <v>861</v>
      </c>
      <c r="B1664" s="45">
        <v>43168.472989444446</v>
      </c>
      <c r="C1664" s="1">
        <v>8.0799999999999999E-5</v>
      </c>
      <c r="D1664" s="1" t="s">
        <v>372</v>
      </c>
      <c r="E1664" s="1" t="s">
        <v>329</v>
      </c>
      <c r="F1664" s="1" t="s">
        <v>324</v>
      </c>
    </row>
    <row r="1665" spans="1:8">
      <c r="A1665" s="1">
        <v>862</v>
      </c>
      <c r="B1665" s="45">
        <v>43168.472989456015</v>
      </c>
      <c r="C1665" s="1">
        <v>9.898000000000001E-4</v>
      </c>
      <c r="D1665" s="1" t="s">
        <v>371</v>
      </c>
      <c r="E1665" s="1" t="s">
        <v>325</v>
      </c>
      <c r="F1665" s="1" t="s">
        <v>324</v>
      </c>
    </row>
    <row r="1666" spans="1:8">
      <c r="A1666" s="1">
        <v>863</v>
      </c>
      <c r="B1666" s="45">
        <v>43168.472989456015</v>
      </c>
      <c r="C1666" s="1">
        <v>8.0099999999999995E-5</v>
      </c>
      <c r="D1666" s="1" t="s">
        <v>371</v>
      </c>
      <c r="E1666" s="1" t="s">
        <v>329</v>
      </c>
      <c r="F1666" s="1" t="s">
        <v>324</v>
      </c>
      <c r="G1666" s="1" t="s">
        <v>190</v>
      </c>
      <c r="H1666" s="1" t="s">
        <v>333</v>
      </c>
    </row>
    <row r="1667" spans="1:8">
      <c r="A1667" s="1">
        <v>864</v>
      </c>
      <c r="B1667" s="45">
        <v>43168.472989467591</v>
      </c>
      <c r="C1667" s="1">
        <v>1.2151E-3</v>
      </c>
      <c r="D1667" s="1" t="s">
        <v>370</v>
      </c>
      <c r="E1667" s="1" t="s">
        <v>325</v>
      </c>
      <c r="F1667" s="1" t="s">
        <v>324</v>
      </c>
    </row>
    <row r="1668" spans="1:8">
      <c r="A1668" s="1">
        <v>865</v>
      </c>
      <c r="B1668" s="45">
        <v>43168.472989467591</v>
      </c>
      <c r="C1668" s="1">
        <v>2.6699999999999998E-5</v>
      </c>
      <c r="D1668" s="1" t="s">
        <v>370</v>
      </c>
      <c r="E1668" s="1" t="s">
        <v>329</v>
      </c>
      <c r="F1668" s="1" t="s">
        <v>324</v>
      </c>
      <c r="G1668" s="1" t="s">
        <v>189</v>
      </c>
      <c r="H1668" s="1" t="s">
        <v>352</v>
      </c>
    </row>
    <row r="1669" spans="1:8">
      <c r="A1669" s="1">
        <v>866</v>
      </c>
      <c r="B1669" s="45">
        <v>43168.472989479167</v>
      </c>
      <c r="C1669" s="1">
        <v>4.1179999999999998E-4</v>
      </c>
      <c r="D1669" s="1" t="s">
        <v>368</v>
      </c>
      <c r="E1669" s="1" t="s">
        <v>325</v>
      </c>
      <c r="F1669" s="1" t="s">
        <v>324</v>
      </c>
    </row>
    <row r="1670" spans="1:8">
      <c r="A1670" s="1">
        <v>867</v>
      </c>
      <c r="B1670" s="45">
        <v>43168.472989479167</v>
      </c>
      <c r="C1670" s="1">
        <v>8.0500000000000005E-5</v>
      </c>
      <c r="D1670" s="1" t="s">
        <v>368</v>
      </c>
      <c r="E1670" s="1" t="s">
        <v>329</v>
      </c>
      <c r="F1670" s="1" t="s">
        <v>324</v>
      </c>
      <c r="G1670" s="1" t="s">
        <v>362</v>
      </c>
      <c r="H1670" s="1" t="s">
        <v>369</v>
      </c>
    </row>
    <row r="1671" spans="1:8">
      <c r="A1671" s="1">
        <v>868</v>
      </c>
      <c r="B1671" s="45">
        <v>43168.472989479167</v>
      </c>
      <c r="C1671" s="1">
        <v>5.1519999999999995E-4</v>
      </c>
      <c r="D1671" s="1" t="s">
        <v>394</v>
      </c>
      <c r="E1671" s="1" t="s">
        <v>325</v>
      </c>
      <c r="F1671" s="1" t="s">
        <v>324</v>
      </c>
    </row>
    <row r="1672" spans="1:8">
      <c r="A1672" s="1">
        <v>889</v>
      </c>
      <c r="B1672" s="45">
        <v>43168.473000358797</v>
      </c>
      <c r="C1672" s="1">
        <v>0.668045</v>
      </c>
      <c r="D1672" s="1" t="s">
        <v>375</v>
      </c>
      <c r="E1672" s="1" t="s">
        <v>329</v>
      </c>
      <c r="F1672" s="1" t="s">
        <v>324</v>
      </c>
    </row>
    <row r="1673" spans="1:8">
      <c r="A1673" s="1">
        <v>890</v>
      </c>
      <c r="B1673" s="45">
        <v>43168.473000393518</v>
      </c>
      <c r="C1673" s="1">
        <v>3.8422E-3</v>
      </c>
      <c r="D1673" s="1" t="s">
        <v>386</v>
      </c>
      <c r="E1673" s="1" t="s">
        <v>325</v>
      </c>
      <c r="F1673" s="1" t="s">
        <v>324</v>
      </c>
    </row>
    <row r="1674" spans="1:8">
      <c r="A1674" s="1">
        <v>891</v>
      </c>
      <c r="B1674" s="45">
        <v>43168.473000405094</v>
      </c>
      <c r="C1674" s="1">
        <v>1.15E-5</v>
      </c>
      <c r="D1674" s="1" t="s">
        <v>386</v>
      </c>
      <c r="E1674" s="1" t="s">
        <v>329</v>
      </c>
      <c r="F1674" s="1" t="s">
        <v>324</v>
      </c>
      <c r="G1674" s="1" t="s">
        <v>196</v>
      </c>
      <c r="H1674" s="1" t="s">
        <v>387</v>
      </c>
    </row>
    <row r="1675" spans="1:8">
      <c r="A1675" s="1">
        <v>892</v>
      </c>
      <c r="B1675" s="45">
        <v>43168.473000405094</v>
      </c>
      <c r="C1675" s="1">
        <v>4.8999999999999997E-6</v>
      </c>
      <c r="D1675" s="1" t="s">
        <v>363</v>
      </c>
      <c r="E1675" s="1" t="s">
        <v>325</v>
      </c>
      <c r="F1675" s="1" t="s">
        <v>324</v>
      </c>
    </row>
    <row r="1676" spans="1:8">
      <c r="A1676" s="1">
        <v>893</v>
      </c>
      <c r="B1676" s="45">
        <v>43168.473000405094</v>
      </c>
      <c r="C1676" s="1">
        <v>8.1999999999999994E-6</v>
      </c>
      <c r="D1676" s="1" t="s">
        <v>363</v>
      </c>
      <c r="E1676" s="1" t="s">
        <v>329</v>
      </c>
      <c r="F1676" s="1" t="s">
        <v>324</v>
      </c>
      <c r="G1676" s="1" t="s">
        <v>195</v>
      </c>
      <c r="H1676" s="1" t="s">
        <v>364</v>
      </c>
    </row>
    <row r="1677" spans="1:8">
      <c r="A1677" s="1">
        <v>894</v>
      </c>
      <c r="B1677" s="45">
        <v>43168.473000405094</v>
      </c>
      <c r="C1677" s="1">
        <v>1.3E-6</v>
      </c>
      <c r="D1677" s="1" t="s">
        <v>385</v>
      </c>
      <c r="E1677" s="1" t="s">
        <v>325</v>
      </c>
      <c r="F1677" s="1" t="s">
        <v>324</v>
      </c>
    </row>
    <row r="1678" spans="1:8">
      <c r="A1678" s="1">
        <v>903</v>
      </c>
      <c r="B1678" s="45">
        <v>43168.473000405094</v>
      </c>
      <c r="C1678" s="1">
        <v>6.1999999999999999E-6</v>
      </c>
      <c r="D1678" s="1" t="s">
        <v>385</v>
      </c>
      <c r="E1678" s="1" t="s">
        <v>329</v>
      </c>
      <c r="F1678" s="1" t="s">
        <v>324</v>
      </c>
      <c r="G1678" s="1" t="s">
        <v>194</v>
      </c>
      <c r="H1678" s="1" t="s">
        <v>348</v>
      </c>
    </row>
    <row r="1679" spans="1:8">
      <c r="A1679" s="1">
        <v>904</v>
      </c>
      <c r="B1679" s="45">
        <v>43168.473000405094</v>
      </c>
      <c r="C1679" s="1">
        <v>2.9000000000000002E-6</v>
      </c>
      <c r="D1679" s="1" t="s">
        <v>385</v>
      </c>
      <c r="E1679" s="1" t="s">
        <v>325</v>
      </c>
      <c r="F1679" s="1" t="s">
        <v>324</v>
      </c>
    </row>
    <row r="1680" spans="1:8">
      <c r="A1680" s="1">
        <v>905</v>
      </c>
      <c r="B1680" s="45">
        <v>43168.473000405094</v>
      </c>
      <c r="C1680" s="1">
        <v>6.9999999999999999E-6</v>
      </c>
      <c r="D1680" s="1" t="s">
        <v>385</v>
      </c>
      <c r="E1680" s="1" t="s">
        <v>329</v>
      </c>
      <c r="F1680" s="1" t="s">
        <v>324</v>
      </c>
      <c r="G1680" s="1" t="s">
        <v>193</v>
      </c>
      <c r="H1680" s="1" t="s">
        <v>348</v>
      </c>
    </row>
    <row r="1681" spans="1:8">
      <c r="A1681" s="1">
        <v>906</v>
      </c>
      <c r="B1681" s="45">
        <v>43168.473000405094</v>
      </c>
      <c r="C1681" s="1">
        <v>1.5999999999999999E-6</v>
      </c>
      <c r="D1681" s="1" t="s">
        <v>384</v>
      </c>
      <c r="E1681" s="1" t="s">
        <v>325</v>
      </c>
      <c r="F1681" s="1" t="s">
        <v>324</v>
      </c>
    </row>
    <row r="1682" spans="1:8">
      <c r="A1682" s="1">
        <v>907</v>
      </c>
      <c r="B1682" s="45">
        <v>43168.473000405094</v>
      </c>
      <c r="C1682" s="1">
        <v>6.1999999999999999E-6</v>
      </c>
      <c r="D1682" s="1" t="s">
        <v>384</v>
      </c>
      <c r="E1682" s="1" t="s">
        <v>329</v>
      </c>
      <c r="F1682" s="1" t="s">
        <v>324</v>
      </c>
      <c r="G1682" s="1" t="s">
        <v>192</v>
      </c>
      <c r="H1682" s="1" t="s">
        <v>348</v>
      </c>
    </row>
    <row r="1683" spans="1:8">
      <c r="A1683" s="1">
        <v>908</v>
      </c>
      <c r="B1683" s="45">
        <v>43168.473000995371</v>
      </c>
      <c r="C1683" s="1">
        <v>5.0996100000000003E-2</v>
      </c>
      <c r="D1683" s="1" t="s">
        <v>373</v>
      </c>
      <c r="E1683" s="1" t="s">
        <v>325</v>
      </c>
      <c r="F1683" s="1" t="s">
        <v>324</v>
      </c>
    </row>
    <row r="1684" spans="1:8">
      <c r="A1684" s="1">
        <v>917</v>
      </c>
      <c r="B1684" s="45">
        <v>43168.473000995371</v>
      </c>
      <c r="C1684" s="1">
        <v>7.7999999999999999E-6</v>
      </c>
      <c r="D1684" s="1" t="s">
        <v>373</v>
      </c>
      <c r="E1684" s="1" t="s">
        <v>329</v>
      </c>
      <c r="F1684" s="1" t="s">
        <v>324</v>
      </c>
      <c r="G1684" s="1" t="s">
        <v>191</v>
      </c>
      <c r="H1684" s="1" t="s">
        <v>374</v>
      </c>
    </row>
    <row r="1685" spans="1:8">
      <c r="A1685" s="1">
        <v>918</v>
      </c>
      <c r="B1685" s="45">
        <v>43168.473001006947</v>
      </c>
      <c r="C1685" s="1">
        <v>1.2985E-3</v>
      </c>
      <c r="D1685" s="1" t="s">
        <v>366</v>
      </c>
      <c r="E1685" s="1" t="s">
        <v>325</v>
      </c>
      <c r="F1685" s="1" t="s">
        <v>324</v>
      </c>
    </row>
    <row r="1686" spans="1:8">
      <c r="A1686" s="1">
        <v>919</v>
      </c>
      <c r="B1686" s="45">
        <v>43168.473001006947</v>
      </c>
      <c r="C1686" s="1">
        <v>2.9600000000000001E-5</v>
      </c>
      <c r="D1686" s="1" t="s">
        <v>366</v>
      </c>
      <c r="E1686" s="1" t="s">
        <v>329</v>
      </c>
      <c r="F1686" s="1" t="s">
        <v>324</v>
      </c>
    </row>
    <row r="1687" spans="1:8">
      <c r="A1687" s="1">
        <v>920</v>
      </c>
      <c r="B1687" s="45">
        <v>43168.473001006947</v>
      </c>
      <c r="C1687" s="1">
        <v>3.4279999999999998E-4</v>
      </c>
      <c r="D1687" s="1" t="s">
        <v>372</v>
      </c>
      <c r="E1687" s="1" t="s">
        <v>325</v>
      </c>
      <c r="F1687" s="1" t="s">
        <v>324</v>
      </c>
    </row>
    <row r="1688" spans="1:8">
      <c r="A1688" s="1">
        <v>921</v>
      </c>
      <c r="B1688" s="45">
        <v>43168.473001006947</v>
      </c>
      <c r="C1688" s="1">
        <v>6.3999999999999997E-5</v>
      </c>
      <c r="D1688" s="1" t="s">
        <v>372</v>
      </c>
      <c r="E1688" s="1" t="s">
        <v>329</v>
      </c>
      <c r="F1688" s="1" t="s">
        <v>324</v>
      </c>
    </row>
    <row r="1689" spans="1:8">
      <c r="A1689" s="1">
        <v>922</v>
      </c>
      <c r="B1689" s="45">
        <v>43168.473001018516</v>
      </c>
      <c r="C1689" s="1">
        <v>9.8039999999999998E-4</v>
      </c>
      <c r="D1689" s="1" t="s">
        <v>371</v>
      </c>
      <c r="E1689" s="1" t="s">
        <v>325</v>
      </c>
      <c r="F1689" s="1" t="s">
        <v>324</v>
      </c>
    </row>
    <row r="1690" spans="1:8">
      <c r="A1690" s="1">
        <v>923</v>
      </c>
      <c r="B1690" s="45">
        <v>43168.473001018516</v>
      </c>
      <c r="C1690" s="1">
        <v>7.3399999999999995E-5</v>
      </c>
      <c r="D1690" s="1" t="s">
        <v>371</v>
      </c>
      <c r="E1690" s="1" t="s">
        <v>329</v>
      </c>
      <c r="F1690" s="1" t="s">
        <v>324</v>
      </c>
      <c r="G1690" s="1" t="s">
        <v>190</v>
      </c>
      <c r="H1690" s="1" t="s">
        <v>333</v>
      </c>
    </row>
    <row r="1691" spans="1:8">
      <c r="A1691" s="1">
        <v>924</v>
      </c>
      <c r="B1691" s="45">
        <v>43168.473001030092</v>
      </c>
      <c r="C1691" s="1">
        <v>1.0568000000000001E-3</v>
      </c>
      <c r="D1691" s="1" t="s">
        <v>370</v>
      </c>
      <c r="E1691" s="1" t="s">
        <v>325</v>
      </c>
      <c r="F1691" s="1" t="s">
        <v>324</v>
      </c>
    </row>
    <row r="1692" spans="1:8">
      <c r="A1692" s="1">
        <v>925</v>
      </c>
      <c r="B1692" s="45">
        <v>43168.473001041668</v>
      </c>
      <c r="C1692" s="1">
        <v>2.6999999999999999E-5</v>
      </c>
      <c r="D1692" s="1" t="s">
        <v>370</v>
      </c>
      <c r="E1692" s="1" t="s">
        <v>329</v>
      </c>
      <c r="F1692" s="1" t="s">
        <v>324</v>
      </c>
      <c r="G1692" s="1" t="s">
        <v>189</v>
      </c>
      <c r="H1692" s="1" t="s">
        <v>352</v>
      </c>
    </row>
    <row r="1693" spans="1:8">
      <c r="A1693" s="1">
        <v>926</v>
      </c>
      <c r="B1693" s="45">
        <v>43168.473001041668</v>
      </c>
      <c r="C1693" s="1">
        <v>3.9290000000000001E-4</v>
      </c>
      <c r="D1693" s="1" t="s">
        <v>368</v>
      </c>
      <c r="E1693" s="1" t="s">
        <v>325</v>
      </c>
      <c r="F1693" s="1" t="s">
        <v>324</v>
      </c>
    </row>
    <row r="1694" spans="1:8">
      <c r="A1694" s="1">
        <v>927</v>
      </c>
      <c r="B1694" s="45">
        <v>43168.473001041668</v>
      </c>
      <c r="C1694" s="1">
        <v>8.1699999999999994E-5</v>
      </c>
      <c r="D1694" s="1" t="s">
        <v>368</v>
      </c>
      <c r="E1694" s="1" t="s">
        <v>329</v>
      </c>
      <c r="F1694" s="1" t="s">
        <v>324</v>
      </c>
      <c r="G1694" s="1" t="s">
        <v>362</v>
      </c>
      <c r="H1694" s="1" t="s">
        <v>369</v>
      </c>
    </row>
    <row r="1695" spans="1:8">
      <c r="A1695" s="1">
        <v>928</v>
      </c>
      <c r="B1695" s="45">
        <v>43168.473001041668</v>
      </c>
      <c r="C1695" s="1">
        <v>4.9180000000000003E-4</v>
      </c>
      <c r="D1695" s="1" t="s">
        <v>394</v>
      </c>
      <c r="E1695" s="1" t="s">
        <v>325</v>
      </c>
      <c r="F1695" s="1" t="s">
        <v>324</v>
      </c>
    </row>
    <row r="1696" spans="1:8">
      <c r="A1696" s="1">
        <v>949</v>
      </c>
      <c r="B1696" s="45">
        <v>43168.473011932867</v>
      </c>
      <c r="C1696" s="1">
        <v>0.58981640000000002</v>
      </c>
      <c r="D1696" s="1" t="s">
        <v>375</v>
      </c>
      <c r="E1696" s="1" t="s">
        <v>329</v>
      </c>
      <c r="F1696" s="1" t="s">
        <v>324</v>
      </c>
    </row>
    <row r="1697" spans="1:8">
      <c r="A1697" s="1">
        <v>950</v>
      </c>
      <c r="B1697" s="45">
        <v>43168.473011979164</v>
      </c>
      <c r="C1697" s="1">
        <v>3.9332999999999998E-3</v>
      </c>
      <c r="D1697" s="1" t="s">
        <v>386</v>
      </c>
      <c r="E1697" s="1" t="s">
        <v>325</v>
      </c>
      <c r="F1697" s="1" t="s">
        <v>324</v>
      </c>
    </row>
    <row r="1698" spans="1:8">
      <c r="A1698" s="1">
        <v>951</v>
      </c>
      <c r="B1698" s="45">
        <v>43168.473011979164</v>
      </c>
      <c r="C1698" s="1">
        <v>1.56E-5</v>
      </c>
      <c r="D1698" s="1" t="s">
        <v>386</v>
      </c>
      <c r="E1698" s="1" t="s">
        <v>329</v>
      </c>
      <c r="F1698" s="1" t="s">
        <v>324</v>
      </c>
      <c r="G1698" s="1" t="s">
        <v>196</v>
      </c>
      <c r="H1698" s="1" t="s">
        <v>387</v>
      </c>
    </row>
    <row r="1699" spans="1:8">
      <c r="A1699" s="1">
        <v>952</v>
      </c>
      <c r="B1699" s="45">
        <v>43168.473011979164</v>
      </c>
      <c r="C1699" s="1">
        <v>5.3000000000000001E-6</v>
      </c>
      <c r="D1699" s="1" t="s">
        <v>363</v>
      </c>
      <c r="E1699" s="1" t="s">
        <v>325</v>
      </c>
      <c r="F1699" s="1" t="s">
        <v>324</v>
      </c>
    </row>
    <row r="1700" spans="1:8">
      <c r="A1700" s="1">
        <v>953</v>
      </c>
      <c r="B1700" s="45">
        <v>43168.473011979164</v>
      </c>
      <c r="C1700" s="1">
        <v>8.1999999999999994E-6</v>
      </c>
      <c r="D1700" s="1" t="s">
        <v>363</v>
      </c>
      <c r="E1700" s="1" t="s">
        <v>329</v>
      </c>
      <c r="F1700" s="1" t="s">
        <v>324</v>
      </c>
      <c r="G1700" s="1" t="s">
        <v>195</v>
      </c>
      <c r="H1700" s="1" t="s">
        <v>364</v>
      </c>
    </row>
    <row r="1701" spans="1:8">
      <c r="A1701" s="1">
        <v>954</v>
      </c>
      <c r="B1701" s="45">
        <v>43168.473011979164</v>
      </c>
      <c r="C1701" s="1">
        <v>2.0999999999999998E-6</v>
      </c>
      <c r="D1701" s="1" t="s">
        <v>385</v>
      </c>
      <c r="E1701" s="1" t="s">
        <v>325</v>
      </c>
      <c r="F1701" s="1" t="s">
        <v>324</v>
      </c>
    </row>
    <row r="1702" spans="1:8">
      <c r="A1702" s="1">
        <v>963</v>
      </c>
      <c r="B1702" s="45">
        <v>43168.473011979164</v>
      </c>
      <c r="C1702" s="1">
        <v>5.6999999999999996E-6</v>
      </c>
      <c r="D1702" s="1" t="s">
        <v>385</v>
      </c>
      <c r="E1702" s="1" t="s">
        <v>329</v>
      </c>
      <c r="F1702" s="1" t="s">
        <v>324</v>
      </c>
      <c r="G1702" s="1" t="s">
        <v>194</v>
      </c>
      <c r="H1702" s="1" t="s">
        <v>348</v>
      </c>
    </row>
    <row r="1703" spans="1:8">
      <c r="A1703" s="1">
        <v>964</v>
      </c>
      <c r="B1703" s="45">
        <v>43168.473011979164</v>
      </c>
      <c r="C1703" s="1">
        <v>2.9000000000000002E-6</v>
      </c>
      <c r="D1703" s="1" t="s">
        <v>385</v>
      </c>
      <c r="E1703" s="1" t="s">
        <v>325</v>
      </c>
      <c r="F1703" s="1" t="s">
        <v>324</v>
      </c>
    </row>
    <row r="1704" spans="1:8">
      <c r="A1704" s="1">
        <v>965</v>
      </c>
      <c r="B1704" s="45">
        <v>43168.473011979164</v>
      </c>
      <c r="C1704" s="1">
        <v>6.4999999999999996E-6</v>
      </c>
      <c r="D1704" s="1" t="s">
        <v>385</v>
      </c>
      <c r="E1704" s="1" t="s">
        <v>329</v>
      </c>
      <c r="F1704" s="1" t="s">
        <v>324</v>
      </c>
      <c r="G1704" s="1" t="s">
        <v>193</v>
      </c>
      <c r="H1704" s="1" t="s">
        <v>348</v>
      </c>
    </row>
    <row r="1705" spans="1:8">
      <c r="A1705" s="1">
        <v>966</v>
      </c>
      <c r="B1705" s="45">
        <v>43168.473011979164</v>
      </c>
      <c r="C1705" s="1">
        <v>1.7E-6</v>
      </c>
      <c r="D1705" s="1" t="s">
        <v>384</v>
      </c>
      <c r="E1705" s="1" t="s">
        <v>325</v>
      </c>
      <c r="F1705" s="1" t="s">
        <v>324</v>
      </c>
    </row>
    <row r="1706" spans="1:8">
      <c r="A1706" s="1">
        <v>967</v>
      </c>
      <c r="B1706" s="45">
        <v>43168.473011979164</v>
      </c>
      <c r="C1706" s="1">
        <v>9.3999999999999998E-6</v>
      </c>
      <c r="D1706" s="1" t="s">
        <v>384</v>
      </c>
      <c r="E1706" s="1" t="s">
        <v>329</v>
      </c>
      <c r="F1706" s="1" t="s">
        <v>324</v>
      </c>
      <c r="G1706" s="1" t="s">
        <v>192</v>
      </c>
      <c r="H1706" s="1" t="s">
        <v>348</v>
      </c>
    </row>
    <row r="1707" spans="1:8">
      <c r="A1707" s="1">
        <v>968</v>
      </c>
      <c r="B1707" s="45">
        <v>43168.473012569448</v>
      </c>
      <c r="C1707" s="1">
        <v>5.1131700000000002E-2</v>
      </c>
      <c r="D1707" s="1" t="s">
        <v>373</v>
      </c>
      <c r="E1707" s="1" t="s">
        <v>325</v>
      </c>
      <c r="F1707" s="1" t="s">
        <v>324</v>
      </c>
    </row>
    <row r="1708" spans="1:8">
      <c r="A1708" s="1">
        <v>977</v>
      </c>
      <c r="B1708" s="45">
        <v>43168.473012569448</v>
      </c>
      <c r="C1708" s="1">
        <v>7.4000000000000003E-6</v>
      </c>
      <c r="D1708" s="1" t="s">
        <v>373</v>
      </c>
      <c r="E1708" s="1" t="s">
        <v>329</v>
      </c>
      <c r="F1708" s="1" t="s">
        <v>324</v>
      </c>
      <c r="G1708" s="1" t="s">
        <v>191</v>
      </c>
      <c r="H1708" s="1" t="s">
        <v>374</v>
      </c>
    </row>
    <row r="1709" spans="1:8">
      <c r="A1709" s="1">
        <v>978</v>
      </c>
      <c r="B1709" s="45">
        <v>43168.473012581017</v>
      </c>
      <c r="C1709" s="1">
        <v>1.2398000000000001E-3</v>
      </c>
      <c r="D1709" s="1" t="s">
        <v>366</v>
      </c>
      <c r="E1709" s="1" t="s">
        <v>325</v>
      </c>
      <c r="F1709" s="1" t="s">
        <v>324</v>
      </c>
    </row>
    <row r="1710" spans="1:8">
      <c r="A1710" s="1">
        <v>979</v>
      </c>
      <c r="B1710" s="45">
        <v>43168.473012581017</v>
      </c>
      <c r="C1710" s="1">
        <v>1.4E-5</v>
      </c>
      <c r="D1710" s="1" t="s">
        <v>366</v>
      </c>
      <c r="E1710" s="1" t="s">
        <v>329</v>
      </c>
      <c r="F1710" s="1" t="s">
        <v>324</v>
      </c>
    </row>
    <row r="1711" spans="1:8">
      <c r="A1711" s="1">
        <v>980</v>
      </c>
      <c r="B1711" s="45">
        <v>43168.473012592593</v>
      </c>
      <c r="C1711" s="1">
        <v>3.2309999999999999E-4</v>
      </c>
      <c r="D1711" s="1" t="s">
        <v>372</v>
      </c>
      <c r="E1711" s="1" t="s">
        <v>325</v>
      </c>
      <c r="F1711" s="1" t="s">
        <v>324</v>
      </c>
    </row>
    <row r="1712" spans="1:8">
      <c r="A1712" s="1">
        <v>981</v>
      </c>
      <c r="B1712" s="45">
        <v>43168.473012592593</v>
      </c>
      <c r="C1712" s="1">
        <v>1.3499999999999999E-5</v>
      </c>
      <c r="D1712" s="1" t="s">
        <v>372</v>
      </c>
      <c r="E1712" s="1" t="s">
        <v>329</v>
      </c>
      <c r="F1712" s="1" t="s">
        <v>324</v>
      </c>
    </row>
    <row r="1713" spans="1:8">
      <c r="A1713" s="1">
        <v>982</v>
      </c>
      <c r="B1713" s="45">
        <v>43168.473012604169</v>
      </c>
      <c r="C1713" s="1">
        <v>1.1631E-3</v>
      </c>
      <c r="D1713" s="1" t="s">
        <v>371</v>
      </c>
      <c r="E1713" s="1" t="s">
        <v>325</v>
      </c>
      <c r="F1713" s="1" t="s">
        <v>324</v>
      </c>
    </row>
    <row r="1714" spans="1:8">
      <c r="A1714" s="1">
        <v>983</v>
      </c>
      <c r="B1714" s="45">
        <v>43168.473012604169</v>
      </c>
      <c r="C1714" s="1">
        <v>8.3700000000000002E-5</v>
      </c>
      <c r="D1714" s="1" t="s">
        <v>371</v>
      </c>
      <c r="E1714" s="1" t="s">
        <v>329</v>
      </c>
      <c r="F1714" s="1" t="s">
        <v>324</v>
      </c>
      <c r="G1714" s="1" t="s">
        <v>190</v>
      </c>
      <c r="H1714" s="1" t="s">
        <v>333</v>
      </c>
    </row>
    <row r="1715" spans="1:8">
      <c r="A1715" s="1">
        <v>984</v>
      </c>
      <c r="B1715" s="45">
        <v>43168.473012615737</v>
      </c>
      <c r="C1715" s="1">
        <v>1.0365999999999999E-3</v>
      </c>
      <c r="D1715" s="1" t="s">
        <v>370</v>
      </c>
      <c r="E1715" s="1" t="s">
        <v>325</v>
      </c>
      <c r="F1715" s="1" t="s">
        <v>324</v>
      </c>
    </row>
    <row r="1716" spans="1:8">
      <c r="A1716" s="1">
        <v>985</v>
      </c>
      <c r="B1716" s="45">
        <v>43168.473012615737</v>
      </c>
      <c r="C1716" s="1">
        <v>2.7500000000000001E-5</v>
      </c>
      <c r="D1716" s="1" t="s">
        <v>370</v>
      </c>
      <c r="E1716" s="1" t="s">
        <v>329</v>
      </c>
      <c r="F1716" s="1" t="s">
        <v>324</v>
      </c>
      <c r="G1716" s="1" t="s">
        <v>189</v>
      </c>
      <c r="H1716" s="1" t="s">
        <v>352</v>
      </c>
    </row>
    <row r="1717" spans="1:8">
      <c r="A1717" s="1">
        <v>986</v>
      </c>
      <c r="B1717" s="45">
        <v>43168.473012615737</v>
      </c>
      <c r="C1717" s="1">
        <v>4.8480000000000002E-4</v>
      </c>
      <c r="D1717" s="1" t="s">
        <v>368</v>
      </c>
      <c r="E1717" s="1" t="s">
        <v>325</v>
      </c>
      <c r="F1717" s="1" t="s">
        <v>324</v>
      </c>
    </row>
    <row r="1718" spans="1:8">
      <c r="A1718" s="1">
        <v>987</v>
      </c>
      <c r="B1718" s="45">
        <v>43168.473012615737</v>
      </c>
      <c r="C1718" s="1">
        <v>8.0900000000000001E-5</v>
      </c>
      <c r="D1718" s="1" t="s">
        <v>368</v>
      </c>
      <c r="E1718" s="1" t="s">
        <v>329</v>
      </c>
      <c r="F1718" s="1" t="s">
        <v>324</v>
      </c>
      <c r="G1718" s="1" t="s">
        <v>362</v>
      </c>
      <c r="H1718" s="1" t="s">
        <v>369</v>
      </c>
    </row>
    <row r="1719" spans="1:8">
      <c r="A1719" s="1">
        <v>988</v>
      </c>
      <c r="B1719" s="45">
        <v>43168.473012627313</v>
      </c>
      <c r="C1719" s="1">
        <v>4.4499999999999997E-4</v>
      </c>
      <c r="D1719" s="1" t="s">
        <v>394</v>
      </c>
      <c r="E1719" s="1" t="s">
        <v>325</v>
      </c>
      <c r="F1719" s="1" t="s">
        <v>324</v>
      </c>
    </row>
    <row r="1720" spans="1:8">
      <c r="A1720" s="1">
        <v>1009</v>
      </c>
      <c r="B1720" s="45">
        <v>43168.47302351852</v>
      </c>
      <c r="C1720" s="1">
        <v>0.340916</v>
      </c>
      <c r="D1720" s="1" t="s">
        <v>375</v>
      </c>
      <c r="E1720" s="1" t="s">
        <v>329</v>
      </c>
      <c r="F1720" s="1" t="s">
        <v>324</v>
      </c>
    </row>
    <row r="1721" spans="1:8">
      <c r="A1721" s="1">
        <v>1010</v>
      </c>
      <c r="B1721" s="45">
        <v>43168.473023564817</v>
      </c>
      <c r="C1721" s="1">
        <v>4.3188000000000002E-3</v>
      </c>
      <c r="D1721" s="1" t="s">
        <v>386</v>
      </c>
      <c r="E1721" s="1" t="s">
        <v>325</v>
      </c>
      <c r="F1721" s="1" t="s">
        <v>324</v>
      </c>
    </row>
    <row r="1722" spans="1:8">
      <c r="A1722" s="1">
        <v>1011</v>
      </c>
      <c r="B1722" s="45">
        <v>43168.473023564817</v>
      </c>
      <c r="C1722" s="1">
        <v>4.4299999999999999E-5</v>
      </c>
      <c r="D1722" s="1" t="s">
        <v>386</v>
      </c>
      <c r="E1722" s="1" t="s">
        <v>329</v>
      </c>
      <c r="F1722" s="1" t="s">
        <v>324</v>
      </c>
      <c r="G1722" s="1" t="s">
        <v>196</v>
      </c>
      <c r="H1722" s="1" t="s">
        <v>387</v>
      </c>
    </row>
    <row r="1723" spans="1:8">
      <c r="A1723" s="1">
        <v>1012</v>
      </c>
      <c r="B1723" s="45">
        <v>43168.473023564817</v>
      </c>
      <c r="C1723" s="1">
        <v>1.3499999999999999E-5</v>
      </c>
      <c r="D1723" s="1" t="s">
        <v>363</v>
      </c>
      <c r="E1723" s="1" t="s">
        <v>325</v>
      </c>
      <c r="F1723" s="1" t="s">
        <v>324</v>
      </c>
    </row>
    <row r="1724" spans="1:8">
      <c r="A1724" s="1">
        <v>1013</v>
      </c>
      <c r="B1724" s="45">
        <v>43168.473023564817</v>
      </c>
      <c r="C1724" s="1">
        <v>2.9200000000000002E-5</v>
      </c>
      <c r="D1724" s="1" t="s">
        <v>363</v>
      </c>
      <c r="E1724" s="1" t="s">
        <v>329</v>
      </c>
      <c r="F1724" s="1" t="s">
        <v>324</v>
      </c>
      <c r="G1724" s="1" t="s">
        <v>195</v>
      </c>
      <c r="H1724" s="1" t="s">
        <v>364</v>
      </c>
    </row>
    <row r="1725" spans="1:8">
      <c r="A1725" s="1">
        <v>1014</v>
      </c>
      <c r="B1725" s="45">
        <v>43168.473023564817</v>
      </c>
      <c r="C1725" s="1">
        <v>5.6999999999999996E-6</v>
      </c>
      <c r="D1725" s="1" t="s">
        <v>385</v>
      </c>
      <c r="E1725" s="1" t="s">
        <v>325</v>
      </c>
      <c r="F1725" s="1" t="s">
        <v>324</v>
      </c>
    </row>
    <row r="1726" spans="1:8">
      <c r="A1726" s="1">
        <v>1023</v>
      </c>
      <c r="B1726" s="45">
        <v>43168.473023564817</v>
      </c>
      <c r="C1726" s="1">
        <v>2.1399999999999998E-5</v>
      </c>
      <c r="D1726" s="1" t="s">
        <v>385</v>
      </c>
      <c r="E1726" s="1" t="s">
        <v>329</v>
      </c>
      <c r="F1726" s="1" t="s">
        <v>324</v>
      </c>
      <c r="G1726" s="1" t="s">
        <v>194</v>
      </c>
      <c r="H1726" s="1" t="s">
        <v>348</v>
      </c>
    </row>
    <row r="1727" spans="1:8">
      <c r="A1727" s="1">
        <v>1024</v>
      </c>
      <c r="B1727" s="45">
        <v>43168.473023564817</v>
      </c>
      <c r="C1727" s="1">
        <v>8.6000000000000007E-6</v>
      </c>
      <c r="D1727" s="1" t="s">
        <v>385</v>
      </c>
      <c r="E1727" s="1" t="s">
        <v>325</v>
      </c>
      <c r="F1727" s="1" t="s">
        <v>324</v>
      </c>
    </row>
    <row r="1728" spans="1:8">
      <c r="A1728" s="1">
        <v>1025</v>
      </c>
      <c r="B1728" s="45">
        <v>43168.473023576385</v>
      </c>
      <c r="C1728" s="1">
        <v>2.4600000000000002E-5</v>
      </c>
      <c r="D1728" s="1" t="s">
        <v>385</v>
      </c>
      <c r="E1728" s="1" t="s">
        <v>329</v>
      </c>
      <c r="F1728" s="1" t="s">
        <v>324</v>
      </c>
      <c r="G1728" s="1" t="s">
        <v>193</v>
      </c>
      <c r="H1728" s="1" t="s">
        <v>348</v>
      </c>
    </row>
    <row r="1729" spans="1:8">
      <c r="A1729" s="1">
        <v>1026</v>
      </c>
      <c r="B1729" s="45">
        <v>43168.473023576385</v>
      </c>
      <c r="C1729" s="1">
        <v>6.1999999999999999E-6</v>
      </c>
      <c r="D1729" s="1" t="s">
        <v>384</v>
      </c>
      <c r="E1729" s="1" t="s">
        <v>325</v>
      </c>
      <c r="F1729" s="1" t="s">
        <v>324</v>
      </c>
    </row>
    <row r="1730" spans="1:8">
      <c r="A1730" s="1">
        <v>1027</v>
      </c>
      <c r="B1730" s="45">
        <v>43168.473023576385</v>
      </c>
      <c r="C1730" s="1">
        <v>2.1800000000000001E-5</v>
      </c>
      <c r="D1730" s="1" t="s">
        <v>384</v>
      </c>
      <c r="E1730" s="1" t="s">
        <v>329</v>
      </c>
      <c r="F1730" s="1" t="s">
        <v>324</v>
      </c>
      <c r="G1730" s="1" t="s">
        <v>192</v>
      </c>
      <c r="H1730" s="1" t="s">
        <v>348</v>
      </c>
    </row>
    <row r="1731" spans="1:8">
      <c r="A1731" s="1">
        <v>1028</v>
      </c>
      <c r="B1731" s="45">
        <v>43168.473024166669</v>
      </c>
      <c r="C1731" s="1">
        <v>5.1109500000000002E-2</v>
      </c>
      <c r="D1731" s="1" t="s">
        <v>373</v>
      </c>
      <c r="E1731" s="1" t="s">
        <v>325</v>
      </c>
      <c r="F1731" s="1" t="s">
        <v>324</v>
      </c>
    </row>
    <row r="1732" spans="1:8">
      <c r="A1732" s="1">
        <v>1037</v>
      </c>
      <c r="B1732" s="45">
        <v>43168.473024166669</v>
      </c>
      <c r="C1732" s="1">
        <v>2.5000000000000001E-5</v>
      </c>
      <c r="D1732" s="1" t="s">
        <v>373</v>
      </c>
      <c r="E1732" s="1" t="s">
        <v>329</v>
      </c>
      <c r="F1732" s="1" t="s">
        <v>324</v>
      </c>
      <c r="G1732" s="1" t="s">
        <v>191</v>
      </c>
      <c r="H1732" s="1" t="s">
        <v>374</v>
      </c>
    </row>
    <row r="1733" spans="1:8">
      <c r="A1733" s="1">
        <v>1038</v>
      </c>
      <c r="B1733" s="45">
        <v>43168.473024178238</v>
      </c>
      <c r="C1733" s="1">
        <v>1.3091999999999999E-3</v>
      </c>
      <c r="D1733" s="1" t="s">
        <v>366</v>
      </c>
      <c r="E1733" s="1" t="s">
        <v>325</v>
      </c>
      <c r="F1733" s="1" t="s">
        <v>324</v>
      </c>
    </row>
    <row r="1734" spans="1:8">
      <c r="A1734" s="1">
        <v>1039</v>
      </c>
      <c r="B1734" s="45">
        <v>43168.473024178238</v>
      </c>
      <c r="C1734" s="1">
        <v>3.4499999999999998E-5</v>
      </c>
      <c r="D1734" s="1" t="s">
        <v>366</v>
      </c>
      <c r="E1734" s="1" t="s">
        <v>329</v>
      </c>
      <c r="F1734" s="1" t="s">
        <v>324</v>
      </c>
    </row>
    <row r="1735" spans="1:8">
      <c r="A1735" s="1">
        <v>1040</v>
      </c>
      <c r="B1735" s="45">
        <v>43168.473024178238</v>
      </c>
      <c r="C1735" s="1">
        <v>2.9520000000000002E-4</v>
      </c>
      <c r="D1735" s="1" t="s">
        <v>372</v>
      </c>
      <c r="E1735" s="1" t="s">
        <v>325</v>
      </c>
      <c r="F1735" s="1" t="s">
        <v>324</v>
      </c>
    </row>
    <row r="1736" spans="1:8">
      <c r="A1736" s="1">
        <v>1041</v>
      </c>
      <c r="B1736" s="45">
        <v>43168.473024189814</v>
      </c>
      <c r="C1736" s="1">
        <v>3.9400000000000002E-5</v>
      </c>
      <c r="D1736" s="1" t="s">
        <v>372</v>
      </c>
      <c r="E1736" s="1" t="s">
        <v>329</v>
      </c>
      <c r="F1736" s="1" t="s">
        <v>324</v>
      </c>
    </row>
    <row r="1737" spans="1:8">
      <c r="A1737" s="1">
        <v>1042</v>
      </c>
      <c r="B1737" s="45">
        <v>43168.47302420139</v>
      </c>
      <c r="C1737" s="1">
        <v>1.0846E-3</v>
      </c>
      <c r="D1737" s="1" t="s">
        <v>371</v>
      </c>
      <c r="E1737" s="1" t="s">
        <v>325</v>
      </c>
      <c r="F1737" s="1" t="s">
        <v>324</v>
      </c>
    </row>
    <row r="1738" spans="1:8">
      <c r="A1738" s="1">
        <v>1043</v>
      </c>
      <c r="B1738" s="45">
        <v>43168.47302420139</v>
      </c>
      <c r="C1738" s="1">
        <v>3.1999999999999999E-5</v>
      </c>
      <c r="D1738" s="1" t="s">
        <v>371</v>
      </c>
      <c r="E1738" s="1" t="s">
        <v>329</v>
      </c>
      <c r="F1738" s="1" t="s">
        <v>324</v>
      </c>
      <c r="G1738" s="1" t="s">
        <v>190</v>
      </c>
      <c r="H1738" s="1" t="s">
        <v>333</v>
      </c>
    </row>
    <row r="1739" spans="1:8">
      <c r="A1739" s="1">
        <v>1044</v>
      </c>
      <c r="B1739" s="45">
        <v>43168.473024212966</v>
      </c>
      <c r="C1739" s="1">
        <v>1.1233E-3</v>
      </c>
      <c r="D1739" s="1" t="s">
        <v>370</v>
      </c>
      <c r="E1739" s="1" t="s">
        <v>325</v>
      </c>
      <c r="F1739" s="1" t="s">
        <v>324</v>
      </c>
    </row>
    <row r="1740" spans="1:8">
      <c r="A1740" s="1">
        <v>1045</v>
      </c>
      <c r="B1740" s="45">
        <v>43168.473024212966</v>
      </c>
      <c r="C1740" s="1">
        <v>2.2900000000000001E-5</v>
      </c>
      <c r="D1740" s="1" t="s">
        <v>370</v>
      </c>
      <c r="E1740" s="1" t="s">
        <v>329</v>
      </c>
      <c r="F1740" s="1" t="s">
        <v>324</v>
      </c>
      <c r="G1740" s="1" t="s">
        <v>189</v>
      </c>
      <c r="H1740" s="1" t="s">
        <v>352</v>
      </c>
    </row>
    <row r="1741" spans="1:8">
      <c r="A1741" s="1">
        <v>1046</v>
      </c>
      <c r="B1741" s="45">
        <v>43168.473024212966</v>
      </c>
      <c r="C1741" s="1">
        <v>4.7580000000000002E-4</v>
      </c>
      <c r="D1741" s="1" t="s">
        <v>368</v>
      </c>
      <c r="E1741" s="1" t="s">
        <v>325</v>
      </c>
      <c r="F1741" s="1" t="s">
        <v>324</v>
      </c>
    </row>
    <row r="1742" spans="1:8">
      <c r="A1742" s="1">
        <v>1047</v>
      </c>
      <c r="B1742" s="45">
        <v>43168.473024212966</v>
      </c>
      <c r="C1742" s="1">
        <v>3.1199999999999999E-5</v>
      </c>
      <c r="D1742" s="1" t="s">
        <v>368</v>
      </c>
      <c r="E1742" s="1" t="s">
        <v>329</v>
      </c>
      <c r="F1742" s="1" t="s">
        <v>324</v>
      </c>
      <c r="G1742" s="1" t="s">
        <v>362</v>
      </c>
      <c r="H1742" s="1" t="s">
        <v>369</v>
      </c>
    </row>
    <row r="1743" spans="1:8">
      <c r="A1743" s="1">
        <v>1048</v>
      </c>
      <c r="B1743" s="45">
        <v>43168.473024224535</v>
      </c>
      <c r="C1743" s="1">
        <v>4.9799999999999996E-4</v>
      </c>
      <c r="D1743" s="1" t="s">
        <v>394</v>
      </c>
      <c r="E1743" s="1" t="s">
        <v>325</v>
      </c>
      <c r="F1743" s="1" t="s">
        <v>324</v>
      </c>
    </row>
    <row r="1744" spans="1:8">
      <c r="A1744" s="1">
        <v>1069</v>
      </c>
      <c r="B1744" s="45">
        <v>43168.47303508102</v>
      </c>
      <c r="C1744" s="1">
        <v>0.66858209999999996</v>
      </c>
      <c r="D1744" s="1" t="s">
        <v>375</v>
      </c>
      <c r="E1744" s="1" t="s">
        <v>329</v>
      </c>
      <c r="F1744" s="1" t="s">
        <v>324</v>
      </c>
    </row>
    <row r="1745" spans="1:8">
      <c r="A1745" s="1">
        <v>1070</v>
      </c>
      <c r="B1745" s="45">
        <v>43168.473035138886</v>
      </c>
      <c r="C1745" s="1">
        <v>4.2469999999999999E-3</v>
      </c>
      <c r="D1745" s="1" t="s">
        <v>386</v>
      </c>
      <c r="E1745" s="1" t="s">
        <v>325</v>
      </c>
      <c r="F1745" s="1" t="s">
        <v>324</v>
      </c>
    </row>
    <row r="1746" spans="1:8">
      <c r="A1746" s="1">
        <v>1071</v>
      </c>
      <c r="B1746" s="45">
        <v>43168.473035138886</v>
      </c>
      <c r="C1746" s="1">
        <v>3.9400000000000002E-5</v>
      </c>
      <c r="D1746" s="1" t="s">
        <v>386</v>
      </c>
      <c r="E1746" s="1" t="s">
        <v>329</v>
      </c>
      <c r="F1746" s="1" t="s">
        <v>324</v>
      </c>
      <c r="G1746" s="1" t="s">
        <v>196</v>
      </c>
      <c r="H1746" s="1" t="s">
        <v>387</v>
      </c>
    </row>
    <row r="1747" spans="1:8">
      <c r="A1747" s="1">
        <v>1072</v>
      </c>
      <c r="B1747" s="45">
        <v>43168.473035138886</v>
      </c>
      <c r="C1747" s="1">
        <v>1.27E-5</v>
      </c>
      <c r="D1747" s="1" t="s">
        <v>363</v>
      </c>
      <c r="E1747" s="1" t="s">
        <v>325</v>
      </c>
      <c r="F1747" s="1" t="s">
        <v>324</v>
      </c>
    </row>
    <row r="1748" spans="1:8">
      <c r="A1748" s="1">
        <v>1073</v>
      </c>
      <c r="B1748" s="45">
        <v>43168.473035138886</v>
      </c>
      <c r="C1748" s="1">
        <v>2.26E-5</v>
      </c>
      <c r="D1748" s="1" t="s">
        <v>363</v>
      </c>
      <c r="E1748" s="1" t="s">
        <v>329</v>
      </c>
      <c r="F1748" s="1" t="s">
        <v>324</v>
      </c>
      <c r="G1748" s="1" t="s">
        <v>195</v>
      </c>
      <c r="H1748" s="1" t="s">
        <v>364</v>
      </c>
    </row>
    <row r="1749" spans="1:8">
      <c r="A1749" s="1">
        <v>1074</v>
      </c>
      <c r="B1749" s="45">
        <v>43168.473035138886</v>
      </c>
      <c r="C1749" s="1">
        <v>4.0999999999999997E-6</v>
      </c>
      <c r="D1749" s="1" t="s">
        <v>385</v>
      </c>
      <c r="E1749" s="1" t="s">
        <v>325</v>
      </c>
      <c r="F1749" s="1" t="s">
        <v>324</v>
      </c>
    </row>
    <row r="1750" spans="1:8">
      <c r="A1750" s="1">
        <v>1083</v>
      </c>
      <c r="B1750" s="45">
        <v>43168.473035138886</v>
      </c>
      <c r="C1750" s="1">
        <v>1.5999999999999999E-5</v>
      </c>
      <c r="D1750" s="1" t="s">
        <v>385</v>
      </c>
      <c r="E1750" s="1" t="s">
        <v>329</v>
      </c>
      <c r="F1750" s="1" t="s">
        <v>324</v>
      </c>
      <c r="G1750" s="1" t="s">
        <v>194</v>
      </c>
      <c r="H1750" s="1" t="s">
        <v>348</v>
      </c>
    </row>
    <row r="1751" spans="1:8">
      <c r="A1751" s="1">
        <v>1084</v>
      </c>
      <c r="B1751" s="45">
        <v>43168.473035138886</v>
      </c>
      <c r="C1751" s="1">
        <v>7.7999999999999999E-6</v>
      </c>
      <c r="D1751" s="1" t="s">
        <v>385</v>
      </c>
      <c r="E1751" s="1" t="s">
        <v>325</v>
      </c>
      <c r="F1751" s="1" t="s">
        <v>324</v>
      </c>
    </row>
    <row r="1752" spans="1:8">
      <c r="A1752" s="1">
        <v>1085</v>
      </c>
      <c r="B1752" s="45">
        <v>43168.473035138886</v>
      </c>
      <c r="C1752" s="1">
        <v>1.8499999999999999E-5</v>
      </c>
      <c r="D1752" s="1" t="s">
        <v>385</v>
      </c>
      <c r="E1752" s="1" t="s">
        <v>329</v>
      </c>
      <c r="F1752" s="1" t="s">
        <v>324</v>
      </c>
      <c r="G1752" s="1" t="s">
        <v>193</v>
      </c>
      <c r="H1752" s="1" t="s">
        <v>348</v>
      </c>
    </row>
    <row r="1753" spans="1:8">
      <c r="A1753" s="1">
        <v>1086</v>
      </c>
      <c r="B1753" s="45">
        <v>43168.473035138886</v>
      </c>
      <c r="C1753" s="1">
        <v>4.0999999999999997E-6</v>
      </c>
      <c r="D1753" s="1" t="s">
        <v>384</v>
      </c>
      <c r="E1753" s="1" t="s">
        <v>325</v>
      </c>
      <c r="F1753" s="1" t="s">
        <v>324</v>
      </c>
    </row>
    <row r="1754" spans="1:8">
      <c r="A1754" s="1">
        <v>1087</v>
      </c>
      <c r="B1754" s="45">
        <v>43168.473035138886</v>
      </c>
      <c r="C1754" s="1">
        <v>1.56E-5</v>
      </c>
      <c r="D1754" s="1" t="s">
        <v>384</v>
      </c>
      <c r="E1754" s="1" t="s">
        <v>329</v>
      </c>
      <c r="F1754" s="1" t="s">
        <v>324</v>
      </c>
      <c r="G1754" s="1" t="s">
        <v>192</v>
      </c>
      <c r="H1754" s="1" t="s">
        <v>348</v>
      </c>
    </row>
    <row r="1755" spans="1:8">
      <c r="A1755" s="1">
        <v>1088</v>
      </c>
      <c r="B1755" s="45">
        <v>43168.47303572917</v>
      </c>
      <c r="C1755" s="1">
        <v>5.1200599999999999E-2</v>
      </c>
      <c r="D1755" s="1" t="s">
        <v>373</v>
      </c>
      <c r="E1755" s="1" t="s">
        <v>325</v>
      </c>
      <c r="F1755" s="1" t="s">
        <v>324</v>
      </c>
    </row>
    <row r="1756" spans="1:8">
      <c r="A1756" s="1">
        <v>1097</v>
      </c>
      <c r="B1756" s="45">
        <v>43168.47303572917</v>
      </c>
      <c r="C1756" s="1">
        <v>1.6799999999999998E-5</v>
      </c>
      <c r="D1756" s="1" t="s">
        <v>373</v>
      </c>
      <c r="E1756" s="1" t="s">
        <v>329</v>
      </c>
      <c r="F1756" s="1" t="s">
        <v>324</v>
      </c>
      <c r="G1756" s="1" t="s">
        <v>191</v>
      </c>
      <c r="H1756" s="1" t="s">
        <v>374</v>
      </c>
    </row>
    <row r="1757" spans="1:8">
      <c r="A1757" s="1">
        <v>1098</v>
      </c>
      <c r="B1757" s="45">
        <v>43168.473035740739</v>
      </c>
      <c r="C1757" s="1">
        <v>1.2635999999999999E-3</v>
      </c>
      <c r="D1757" s="1" t="s">
        <v>366</v>
      </c>
      <c r="E1757" s="1" t="s">
        <v>325</v>
      </c>
      <c r="F1757" s="1" t="s">
        <v>324</v>
      </c>
    </row>
    <row r="1758" spans="1:8">
      <c r="A1758" s="1">
        <v>1099</v>
      </c>
      <c r="B1758" s="45">
        <v>43168.473035740739</v>
      </c>
      <c r="C1758" s="1">
        <v>4.6799999999999999E-5</v>
      </c>
      <c r="D1758" s="1" t="s">
        <v>366</v>
      </c>
      <c r="E1758" s="1" t="s">
        <v>329</v>
      </c>
      <c r="F1758" s="1" t="s">
        <v>324</v>
      </c>
    </row>
    <row r="1759" spans="1:8">
      <c r="A1759" s="1">
        <v>1100</v>
      </c>
      <c r="B1759" s="45">
        <v>43168.473035752315</v>
      </c>
      <c r="C1759" s="1">
        <v>3.4610000000000001E-4</v>
      </c>
      <c r="D1759" s="1" t="s">
        <v>372</v>
      </c>
      <c r="E1759" s="1" t="s">
        <v>325</v>
      </c>
      <c r="F1759" s="1" t="s">
        <v>324</v>
      </c>
    </row>
    <row r="1760" spans="1:8">
      <c r="A1760" s="1">
        <v>1101</v>
      </c>
      <c r="B1760" s="45">
        <v>43168.473035752315</v>
      </c>
      <c r="C1760" s="1">
        <v>5.3000000000000001E-5</v>
      </c>
      <c r="D1760" s="1" t="s">
        <v>372</v>
      </c>
      <c r="E1760" s="1" t="s">
        <v>329</v>
      </c>
      <c r="F1760" s="1" t="s">
        <v>324</v>
      </c>
    </row>
    <row r="1761" spans="1:8">
      <c r="A1761" s="1">
        <v>1102</v>
      </c>
      <c r="B1761" s="45">
        <v>43168.473035763891</v>
      </c>
      <c r="C1761" s="1">
        <v>1.1856E-3</v>
      </c>
      <c r="D1761" s="1" t="s">
        <v>371</v>
      </c>
      <c r="E1761" s="1" t="s">
        <v>325</v>
      </c>
      <c r="F1761" s="1" t="s">
        <v>324</v>
      </c>
    </row>
    <row r="1762" spans="1:8">
      <c r="A1762" s="1">
        <v>1103</v>
      </c>
      <c r="B1762" s="45">
        <v>43168.473035763891</v>
      </c>
      <c r="C1762" s="1">
        <v>3.82E-5</v>
      </c>
      <c r="D1762" s="1" t="s">
        <v>371</v>
      </c>
      <c r="E1762" s="1" t="s">
        <v>329</v>
      </c>
      <c r="F1762" s="1" t="s">
        <v>324</v>
      </c>
      <c r="G1762" s="1" t="s">
        <v>190</v>
      </c>
      <c r="H1762" s="1" t="s">
        <v>333</v>
      </c>
    </row>
    <row r="1763" spans="1:8">
      <c r="A1763" s="1">
        <v>1104</v>
      </c>
      <c r="B1763" s="45">
        <v>43168.47303577546</v>
      </c>
      <c r="C1763" s="1">
        <v>1.1310000000000001E-3</v>
      </c>
      <c r="D1763" s="1" t="s">
        <v>370</v>
      </c>
      <c r="E1763" s="1" t="s">
        <v>325</v>
      </c>
      <c r="F1763" s="1" t="s">
        <v>324</v>
      </c>
    </row>
    <row r="1764" spans="1:8">
      <c r="A1764" s="1">
        <v>1105</v>
      </c>
      <c r="B1764" s="45">
        <v>43168.47303577546</v>
      </c>
      <c r="C1764" s="1">
        <v>4.0599999999999998E-5</v>
      </c>
      <c r="D1764" s="1" t="s">
        <v>370</v>
      </c>
      <c r="E1764" s="1" t="s">
        <v>329</v>
      </c>
      <c r="F1764" s="1" t="s">
        <v>324</v>
      </c>
      <c r="G1764" s="1" t="s">
        <v>189</v>
      </c>
      <c r="H1764" s="1" t="s">
        <v>352</v>
      </c>
    </row>
    <row r="1765" spans="1:8">
      <c r="A1765" s="1">
        <v>1106</v>
      </c>
      <c r="B1765" s="45">
        <v>43168.473035787036</v>
      </c>
      <c r="C1765" s="1">
        <v>4.3520000000000001E-4</v>
      </c>
      <c r="D1765" s="1" t="s">
        <v>368</v>
      </c>
      <c r="E1765" s="1" t="s">
        <v>325</v>
      </c>
      <c r="F1765" s="1" t="s">
        <v>324</v>
      </c>
    </row>
    <row r="1766" spans="1:8">
      <c r="A1766" s="1">
        <v>1107</v>
      </c>
      <c r="B1766" s="45">
        <v>43168.473035787036</v>
      </c>
      <c r="C1766" s="1">
        <v>3.9799999999999998E-5</v>
      </c>
      <c r="D1766" s="1" t="s">
        <v>368</v>
      </c>
      <c r="E1766" s="1" t="s">
        <v>329</v>
      </c>
      <c r="F1766" s="1" t="s">
        <v>324</v>
      </c>
      <c r="G1766" s="1" t="s">
        <v>362</v>
      </c>
      <c r="H1766" s="1" t="s">
        <v>369</v>
      </c>
    </row>
    <row r="1767" spans="1:8">
      <c r="A1767" s="1">
        <v>1108</v>
      </c>
      <c r="B1767" s="45">
        <v>43168.473035787036</v>
      </c>
      <c r="C1767" s="1">
        <v>5.2919999999999996E-4</v>
      </c>
      <c r="D1767" s="1" t="s">
        <v>394</v>
      </c>
      <c r="E1767" s="1" t="s">
        <v>325</v>
      </c>
      <c r="F1767" s="1" t="s">
        <v>324</v>
      </c>
    </row>
    <row r="1768" spans="1:8">
      <c r="A1768" s="1">
        <v>1129</v>
      </c>
      <c r="B1768" s="45">
        <v>43168.47304665509</v>
      </c>
      <c r="C1768" s="1">
        <v>0.66814209999999996</v>
      </c>
      <c r="D1768" s="1" t="s">
        <v>375</v>
      </c>
      <c r="E1768" s="1" t="s">
        <v>329</v>
      </c>
      <c r="F1768" s="1" t="s">
        <v>324</v>
      </c>
    </row>
    <row r="1769" spans="1:8">
      <c r="A1769" s="1">
        <v>1130</v>
      </c>
      <c r="B1769" s="45">
        <v>43168.473046701387</v>
      </c>
      <c r="C1769" s="1">
        <v>4.0547999999999999E-3</v>
      </c>
      <c r="D1769" s="1" t="s">
        <v>386</v>
      </c>
      <c r="E1769" s="1" t="s">
        <v>325</v>
      </c>
      <c r="F1769" s="1" t="s">
        <v>324</v>
      </c>
    </row>
    <row r="1770" spans="1:8">
      <c r="A1770" s="1">
        <v>1131</v>
      </c>
      <c r="B1770" s="45">
        <v>43168.473046701387</v>
      </c>
      <c r="C1770" s="1">
        <v>1.43E-5</v>
      </c>
      <c r="D1770" s="1" t="s">
        <v>386</v>
      </c>
      <c r="E1770" s="1" t="s">
        <v>329</v>
      </c>
      <c r="F1770" s="1" t="s">
        <v>324</v>
      </c>
      <c r="G1770" s="1" t="s">
        <v>196</v>
      </c>
      <c r="H1770" s="1" t="s">
        <v>387</v>
      </c>
    </row>
    <row r="1771" spans="1:8">
      <c r="A1771" s="1">
        <v>1132</v>
      </c>
      <c r="B1771" s="45">
        <v>43168.473046701387</v>
      </c>
      <c r="C1771" s="1">
        <v>5.4E-6</v>
      </c>
      <c r="D1771" s="1" t="s">
        <v>363</v>
      </c>
      <c r="E1771" s="1" t="s">
        <v>325</v>
      </c>
      <c r="F1771" s="1" t="s">
        <v>324</v>
      </c>
    </row>
    <row r="1772" spans="1:8">
      <c r="A1772" s="1">
        <v>1133</v>
      </c>
      <c r="B1772" s="45">
        <v>43168.473046701387</v>
      </c>
      <c r="C1772" s="1">
        <v>9.3999999999999998E-6</v>
      </c>
      <c r="D1772" s="1" t="s">
        <v>363</v>
      </c>
      <c r="E1772" s="1" t="s">
        <v>329</v>
      </c>
      <c r="F1772" s="1" t="s">
        <v>324</v>
      </c>
      <c r="G1772" s="1" t="s">
        <v>195</v>
      </c>
      <c r="H1772" s="1" t="s">
        <v>364</v>
      </c>
    </row>
    <row r="1773" spans="1:8">
      <c r="A1773" s="1">
        <v>1134</v>
      </c>
      <c r="B1773" s="45">
        <v>43168.473046701387</v>
      </c>
      <c r="C1773" s="1">
        <v>2.0999999999999998E-6</v>
      </c>
      <c r="D1773" s="1" t="s">
        <v>385</v>
      </c>
      <c r="E1773" s="1" t="s">
        <v>325</v>
      </c>
      <c r="F1773" s="1" t="s">
        <v>324</v>
      </c>
    </row>
    <row r="1774" spans="1:8">
      <c r="A1774" s="1">
        <v>1143</v>
      </c>
      <c r="B1774" s="45">
        <v>43168.473046701387</v>
      </c>
      <c r="C1774" s="1">
        <v>6.9999999999999999E-6</v>
      </c>
      <c r="D1774" s="1" t="s">
        <v>385</v>
      </c>
      <c r="E1774" s="1" t="s">
        <v>329</v>
      </c>
      <c r="F1774" s="1" t="s">
        <v>324</v>
      </c>
      <c r="G1774" s="1" t="s">
        <v>194</v>
      </c>
      <c r="H1774" s="1" t="s">
        <v>348</v>
      </c>
    </row>
    <row r="1775" spans="1:8">
      <c r="A1775" s="1">
        <v>1144</v>
      </c>
      <c r="B1775" s="45">
        <v>43168.473046701387</v>
      </c>
      <c r="C1775" s="1">
        <v>2.7999999999999999E-6</v>
      </c>
      <c r="D1775" s="1" t="s">
        <v>385</v>
      </c>
      <c r="E1775" s="1" t="s">
        <v>325</v>
      </c>
      <c r="F1775" s="1" t="s">
        <v>324</v>
      </c>
    </row>
    <row r="1776" spans="1:8">
      <c r="A1776" s="1">
        <v>1145</v>
      </c>
      <c r="B1776" s="45">
        <v>43168.473046701387</v>
      </c>
      <c r="C1776" s="1">
        <v>7.4000000000000003E-6</v>
      </c>
      <c r="D1776" s="1" t="s">
        <v>385</v>
      </c>
      <c r="E1776" s="1" t="s">
        <v>329</v>
      </c>
      <c r="F1776" s="1" t="s">
        <v>324</v>
      </c>
      <c r="G1776" s="1" t="s">
        <v>193</v>
      </c>
      <c r="H1776" s="1" t="s">
        <v>348</v>
      </c>
    </row>
    <row r="1777" spans="1:8">
      <c r="A1777" s="1">
        <v>1146</v>
      </c>
      <c r="B1777" s="45">
        <v>43168.473046701387</v>
      </c>
      <c r="C1777" s="1">
        <v>2.0999999999999998E-6</v>
      </c>
      <c r="D1777" s="1" t="s">
        <v>384</v>
      </c>
      <c r="E1777" s="1" t="s">
        <v>325</v>
      </c>
      <c r="F1777" s="1" t="s">
        <v>324</v>
      </c>
    </row>
    <row r="1778" spans="1:8">
      <c r="A1778" s="1">
        <v>1147</v>
      </c>
      <c r="B1778" s="45">
        <v>43168.473046701387</v>
      </c>
      <c r="C1778" s="1">
        <v>6.1E-6</v>
      </c>
      <c r="D1778" s="1" t="s">
        <v>384</v>
      </c>
      <c r="E1778" s="1" t="s">
        <v>329</v>
      </c>
      <c r="F1778" s="1" t="s">
        <v>324</v>
      </c>
      <c r="G1778" s="1" t="s">
        <v>192</v>
      </c>
      <c r="H1778" s="1" t="s">
        <v>348</v>
      </c>
    </row>
    <row r="1779" spans="1:8">
      <c r="A1779" s="1">
        <v>1148</v>
      </c>
      <c r="B1779" s="45">
        <v>43168.473047291664</v>
      </c>
      <c r="C1779" s="1">
        <v>5.1166999999999997E-2</v>
      </c>
      <c r="D1779" s="1" t="s">
        <v>373</v>
      </c>
      <c r="E1779" s="1" t="s">
        <v>325</v>
      </c>
      <c r="F1779" s="1" t="s">
        <v>324</v>
      </c>
    </row>
    <row r="1780" spans="1:8">
      <c r="A1780" s="1">
        <v>1157</v>
      </c>
      <c r="B1780" s="45">
        <v>43168.473047291664</v>
      </c>
      <c r="C1780" s="1">
        <v>2.3E-5</v>
      </c>
      <c r="D1780" s="1" t="s">
        <v>373</v>
      </c>
      <c r="E1780" s="1" t="s">
        <v>329</v>
      </c>
      <c r="F1780" s="1" t="s">
        <v>324</v>
      </c>
      <c r="G1780" s="1" t="s">
        <v>191</v>
      </c>
      <c r="H1780" s="1" t="s">
        <v>374</v>
      </c>
    </row>
    <row r="1781" spans="1:8">
      <c r="A1781" s="1">
        <v>1158</v>
      </c>
      <c r="B1781" s="45">
        <v>43168.473047314816</v>
      </c>
      <c r="C1781" s="1">
        <v>1.2993E-3</v>
      </c>
      <c r="D1781" s="1" t="s">
        <v>366</v>
      </c>
      <c r="E1781" s="1" t="s">
        <v>325</v>
      </c>
      <c r="F1781" s="1" t="s">
        <v>324</v>
      </c>
    </row>
    <row r="1782" spans="1:8">
      <c r="A1782" s="1">
        <v>1159</v>
      </c>
      <c r="B1782" s="45">
        <v>43168.473047314816</v>
      </c>
      <c r="C1782" s="1">
        <v>3.9400000000000002E-5</v>
      </c>
      <c r="D1782" s="1" t="s">
        <v>366</v>
      </c>
      <c r="E1782" s="1" t="s">
        <v>329</v>
      </c>
      <c r="F1782" s="1" t="s">
        <v>324</v>
      </c>
    </row>
    <row r="1783" spans="1:8">
      <c r="A1783" s="1">
        <v>1160</v>
      </c>
      <c r="B1783" s="45">
        <v>43168.473047314816</v>
      </c>
      <c r="C1783" s="1">
        <v>4.0690000000000002E-4</v>
      </c>
      <c r="D1783" s="1" t="s">
        <v>372</v>
      </c>
      <c r="E1783" s="1" t="s">
        <v>325</v>
      </c>
      <c r="F1783" s="1" t="s">
        <v>324</v>
      </c>
    </row>
    <row r="1784" spans="1:8">
      <c r="A1784" s="1">
        <v>1161</v>
      </c>
      <c r="B1784" s="45">
        <v>43168.473047314816</v>
      </c>
      <c r="C1784" s="1">
        <v>8.2100000000000003E-5</v>
      </c>
      <c r="D1784" s="1" t="s">
        <v>372</v>
      </c>
      <c r="E1784" s="1" t="s">
        <v>329</v>
      </c>
      <c r="F1784" s="1" t="s">
        <v>324</v>
      </c>
    </row>
    <row r="1785" spans="1:8">
      <c r="A1785" s="1">
        <v>1162</v>
      </c>
      <c r="B1785" s="45">
        <v>43168.473047326392</v>
      </c>
      <c r="C1785" s="1">
        <v>1.14E-3</v>
      </c>
      <c r="D1785" s="1" t="s">
        <v>371</v>
      </c>
      <c r="E1785" s="1" t="s">
        <v>325</v>
      </c>
      <c r="F1785" s="1" t="s">
        <v>324</v>
      </c>
    </row>
    <row r="1786" spans="1:8">
      <c r="A1786" s="1">
        <v>1163</v>
      </c>
      <c r="B1786" s="45">
        <v>43168.473047326392</v>
      </c>
      <c r="C1786" s="1">
        <v>6.0800000000000001E-5</v>
      </c>
      <c r="D1786" s="1" t="s">
        <v>371</v>
      </c>
      <c r="E1786" s="1" t="s">
        <v>329</v>
      </c>
      <c r="F1786" s="1" t="s">
        <v>324</v>
      </c>
      <c r="G1786" s="1" t="s">
        <v>190</v>
      </c>
      <c r="H1786" s="1" t="s">
        <v>333</v>
      </c>
    </row>
    <row r="1787" spans="1:8">
      <c r="A1787" s="1">
        <v>1164</v>
      </c>
      <c r="B1787" s="45">
        <v>43168.47304733796</v>
      </c>
      <c r="C1787" s="1">
        <v>1.0292000000000001E-3</v>
      </c>
      <c r="D1787" s="1" t="s">
        <v>370</v>
      </c>
      <c r="E1787" s="1" t="s">
        <v>325</v>
      </c>
      <c r="F1787" s="1" t="s">
        <v>324</v>
      </c>
    </row>
    <row r="1788" spans="1:8">
      <c r="A1788" s="1">
        <v>1165</v>
      </c>
      <c r="B1788" s="45">
        <v>43168.47304733796</v>
      </c>
      <c r="C1788" s="1">
        <v>4.2299999999999998E-5</v>
      </c>
      <c r="D1788" s="1" t="s">
        <v>370</v>
      </c>
      <c r="E1788" s="1" t="s">
        <v>329</v>
      </c>
      <c r="F1788" s="1" t="s">
        <v>324</v>
      </c>
      <c r="G1788" s="1" t="s">
        <v>189</v>
      </c>
      <c r="H1788" s="1" t="s">
        <v>352</v>
      </c>
    </row>
    <row r="1789" spans="1:8">
      <c r="A1789" s="1">
        <v>1166</v>
      </c>
      <c r="B1789" s="45">
        <v>43168.473047349537</v>
      </c>
      <c r="C1789" s="1">
        <v>4.3100000000000001E-4</v>
      </c>
      <c r="D1789" s="1" t="s">
        <v>368</v>
      </c>
      <c r="E1789" s="1" t="s">
        <v>325</v>
      </c>
      <c r="F1789" s="1" t="s">
        <v>324</v>
      </c>
    </row>
    <row r="1790" spans="1:8">
      <c r="A1790" s="1">
        <v>1167</v>
      </c>
      <c r="B1790" s="45">
        <v>43168.473047349537</v>
      </c>
      <c r="C1790" s="1">
        <v>2.87E-5</v>
      </c>
      <c r="D1790" s="1" t="s">
        <v>368</v>
      </c>
      <c r="E1790" s="1" t="s">
        <v>329</v>
      </c>
      <c r="F1790" s="1" t="s">
        <v>324</v>
      </c>
      <c r="G1790" s="1" t="s">
        <v>362</v>
      </c>
      <c r="H1790" s="1" t="s">
        <v>369</v>
      </c>
    </row>
    <row r="1791" spans="1:8">
      <c r="A1791" s="1">
        <v>1168</v>
      </c>
      <c r="B1791" s="45">
        <v>43168.473047349537</v>
      </c>
      <c r="C1791" s="1">
        <v>5.5219999999999998E-4</v>
      </c>
      <c r="D1791" s="1" t="s">
        <v>394</v>
      </c>
      <c r="E1791" s="1" t="s">
        <v>325</v>
      </c>
      <c r="F1791" s="1" t="s">
        <v>324</v>
      </c>
    </row>
    <row r="1792" spans="1:8">
      <c r="A1792" s="1">
        <v>1189</v>
      </c>
      <c r="B1792" s="45">
        <v>43168.473058240743</v>
      </c>
      <c r="C1792" s="1">
        <v>0.63774710000000001</v>
      </c>
      <c r="D1792" s="1" t="s">
        <v>375</v>
      </c>
      <c r="E1792" s="1" t="s">
        <v>329</v>
      </c>
      <c r="F1792" s="1" t="s">
        <v>324</v>
      </c>
    </row>
    <row r="1793" spans="1:8">
      <c r="A1793" s="1">
        <v>1190</v>
      </c>
      <c r="B1793" s="45">
        <v>43168.47305828704</v>
      </c>
      <c r="C1793" s="1">
        <v>4.4061999999999999E-3</v>
      </c>
      <c r="D1793" s="1" t="s">
        <v>386</v>
      </c>
      <c r="E1793" s="1" t="s">
        <v>325</v>
      </c>
      <c r="F1793" s="1" t="s">
        <v>324</v>
      </c>
    </row>
    <row r="1794" spans="1:8">
      <c r="A1794" s="1">
        <v>1191</v>
      </c>
      <c r="B1794" s="45">
        <v>43168.47305828704</v>
      </c>
      <c r="C1794" s="1">
        <v>7.0199999999999999E-5</v>
      </c>
      <c r="D1794" s="1" t="s">
        <v>386</v>
      </c>
      <c r="E1794" s="1" t="s">
        <v>329</v>
      </c>
      <c r="F1794" s="1" t="s">
        <v>324</v>
      </c>
      <c r="G1794" s="1" t="s">
        <v>196</v>
      </c>
      <c r="H1794" s="1" t="s">
        <v>387</v>
      </c>
    </row>
    <row r="1795" spans="1:8">
      <c r="A1795" s="1">
        <v>1192</v>
      </c>
      <c r="B1795" s="45">
        <v>43168.47305828704</v>
      </c>
      <c r="C1795" s="1">
        <v>1.6500000000000001E-5</v>
      </c>
      <c r="D1795" s="1" t="s">
        <v>363</v>
      </c>
      <c r="E1795" s="1" t="s">
        <v>325</v>
      </c>
      <c r="F1795" s="1" t="s">
        <v>324</v>
      </c>
    </row>
    <row r="1796" spans="1:8">
      <c r="A1796" s="1">
        <v>1193</v>
      </c>
      <c r="B1796" s="45">
        <v>43168.47305828704</v>
      </c>
      <c r="C1796" s="1">
        <v>3.3599999999999997E-5</v>
      </c>
      <c r="D1796" s="1" t="s">
        <v>363</v>
      </c>
      <c r="E1796" s="1" t="s">
        <v>329</v>
      </c>
      <c r="F1796" s="1" t="s">
        <v>324</v>
      </c>
      <c r="G1796" s="1" t="s">
        <v>195</v>
      </c>
      <c r="H1796" s="1" t="s">
        <v>364</v>
      </c>
    </row>
    <row r="1797" spans="1:8">
      <c r="A1797" s="1">
        <v>1194</v>
      </c>
      <c r="B1797" s="45">
        <v>43168.47305828704</v>
      </c>
      <c r="C1797" s="1">
        <v>6.6000000000000003E-6</v>
      </c>
      <c r="D1797" s="1" t="s">
        <v>385</v>
      </c>
      <c r="E1797" s="1" t="s">
        <v>325</v>
      </c>
      <c r="F1797" s="1" t="s">
        <v>324</v>
      </c>
    </row>
    <row r="1798" spans="1:8">
      <c r="A1798" s="1">
        <v>1203</v>
      </c>
      <c r="B1798" s="45">
        <v>43168.473058298609</v>
      </c>
      <c r="C1798" s="1">
        <v>3.9799999999999998E-5</v>
      </c>
      <c r="D1798" s="1" t="s">
        <v>385</v>
      </c>
      <c r="E1798" s="1" t="s">
        <v>329</v>
      </c>
      <c r="F1798" s="1" t="s">
        <v>324</v>
      </c>
      <c r="G1798" s="1" t="s">
        <v>194</v>
      </c>
      <c r="H1798" s="1" t="s">
        <v>348</v>
      </c>
    </row>
    <row r="1799" spans="1:8">
      <c r="A1799" s="1">
        <v>1204</v>
      </c>
      <c r="B1799" s="45">
        <v>43168.473058298609</v>
      </c>
      <c r="C1799" s="1">
        <v>1.03E-5</v>
      </c>
      <c r="D1799" s="1" t="s">
        <v>385</v>
      </c>
      <c r="E1799" s="1" t="s">
        <v>325</v>
      </c>
      <c r="F1799" s="1" t="s">
        <v>324</v>
      </c>
    </row>
    <row r="1800" spans="1:8">
      <c r="A1800" s="1">
        <v>1205</v>
      </c>
      <c r="B1800" s="45">
        <v>43168.473058298609</v>
      </c>
      <c r="C1800" s="1">
        <v>2.5000000000000001E-5</v>
      </c>
      <c r="D1800" s="1" t="s">
        <v>385</v>
      </c>
      <c r="E1800" s="1" t="s">
        <v>329</v>
      </c>
      <c r="F1800" s="1" t="s">
        <v>324</v>
      </c>
      <c r="G1800" s="1" t="s">
        <v>193</v>
      </c>
      <c r="H1800" s="1" t="s">
        <v>348</v>
      </c>
    </row>
    <row r="1801" spans="1:8">
      <c r="A1801" s="1">
        <v>1206</v>
      </c>
      <c r="B1801" s="45">
        <v>43168.473058298609</v>
      </c>
      <c r="C1801" s="1">
        <v>5.8000000000000004E-6</v>
      </c>
      <c r="D1801" s="1" t="s">
        <v>384</v>
      </c>
      <c r="E1801" s="1" t="s">
        <v>325</v>
      </c>
      <c r="F1801" s="1" t="s">
        <v>324</v>
      </c>
    </row>
    <row r="1802" spans="1:8">
      <c r="A1802" s="1">
        <v>1207</v>
      </c>
      <c r="B1802" s="45">
        <v>43168.473058298609</v>
      </c>
      <c r="C1802" s="1">
        <v>2.1699999999999999E-5</v>
      </c>
      <c r="D1802" s="1" t="s">
        <v>384</v>
      </c>
      <c r="E1802" s="1" t="s">
        <v>329</v>
      </c>
      <c r="F1802" s="1" t="s">
        <v>324</v>
      </c>
      <c r="G1802" s="1" t="s">
        <v>192</v>
      </c>
      <c r="H1802" s="1" t="s">
        <v>348</v>
      </c>
    </row>
    <row r="1803" spans="1:8">
      <c r="A1803" s="1">
        <v>1208</v>
      </c>
      <c r="B1803" s="45">
        <v>43168.473058888892</v>
      </c>
      <c r="C1803" s="1">
        <v>5.1171399999999999E-2</v>
      </c>
      <c r="D1803" s="1" t="s">
        <v>373</v>
      </c>
      <c r="E1803" s="1" t="s">
        <v>325</v>
      </c>
      <c r="F1803" s="1" t="s">
        <v>324</v>
      </c>
    </row>
    <row r="1804" spans="1:8">
      <c r="A1804" s="1">
        <v>1217</v>
      </c>
      <c r="B1804" s="45">
        <v>43168.473058888892</v>
      </c>
      <c r="C1804" s="1">
        <v>2.62E-5</v>
      </c>
      <c r="D1804" s="1" t="s">
        <v>373</v>
      </c>
      <c r="E1804" s="1" t="s">
        <v>329</v>
      </c>
      <c r="F1804" s="1" t="s">
        <v>324</v>
      </c>
      <c r="G1804" s="1" t="s">
        <v>191</v>
      </c>
      <c r="H1804" s="1" t="s">
        <v>374</v>
      </c>
    </row>
    <row r="1805" spans="1:8">
      <c r="A1805" s="1">
        <v>1218</v>
      </c>
      <c r="B1805" s="45">
        <v>43168.473058900461</v>
      </c>
      <c r="C1805" s="1">
        <v>1.2661E-3</v>
      </c>
      <c r="D1805" s="1" t="s">
        <v>366</v>
      </c>
      <c r="E1805" s="1" t="s">
        <v>325</v>
      </c>
      <c r="F1805" s="1" t="s">
        <v>324</v>
      </c>
    </row>
    <row r="1806" spans="1:8">
      <c r="A1806" s="1">
        <v>1219</v>
      </c>
      <c r="B1806" s="45">
        <v>43168.473058900461</v>
      </c>
      <c r="C1806" s="1">
        <v>5.0899999999999997E-5</v>
      </c>
      <c r="D1806" s="1" t="s">
        <v>366</v>
      </c>
      <c r="E1806" s="1" t="s">
        <v>329</v>
      </c>
      <c r="F1806" s="1" t="s">
        <v>324</v>
      </c>
    </row>
    <row r="1807" spans="1:8">
      <c r="A1807" s="1">
        <v>1220</v>
      </c>
      <c r="B1807" s="45">
        <v>43168.473058912037</v>
      </c>
      <c r="C1807" s="1">
        <v>3.8509999999999998E-4</v>
      </c>
      <c r="D1807" s="1" t="s">
        <v>372</v>
      </c>
      <c r="E1807" s="1" t="s">
        <v>325</v>
      </c>
      <c r="F1807" s="1" t="s">
        <v>324</v>
      </c>
    </row>
    <row r="1808" spans="1:8">
      <c r="A1808" s="1">
        <v>1221</v>
      </c>
      <c r="B1808" s="45">
        <v>43168.473058912037</v>
      </c>
      <c r="C1808" s="1">
        <v>5.6199999999999997E-5</v>
      </c>
      <c r="D1808" s="1" t="s">
        <v>372</v>
      </c>
      <c r="E1808" s="1" t="s">
        <v>329</v>
      </c>
      <c r="F1808" s="1" t="s">
        <v>324</v>
      </c>
    </row>
    <row r="1809" spans="1:8">
      <c r="A1809" s="1">
        <v>1222</v>
      </c>
      <c r="B1809" s="45">
        <v>43168.473058923613</v>
      </c>
      <c r="C1809" s="1">
        <v>1.292E-3</v>
      </c>
      <c r="D1809" s="1" t="s">
        <v>371</v>
      </c>
      <c r="E1809" s="1" t="s">
        <v>325</v>
      </c>
      <c r="F1809" s="1" t="s">
        <v>324</v>
      </c>
    </row>
    <row r="1810" spans="1:8">
      <c r="A1810" s="1">
        <v>1223</v>
      </c>
      <c r="B1810" s="45">
        <v>43168.473058923613</v>
      </c>
      <c r="C1810" s="1">
        <v>4.4299999999999999E-5</v>
      </c>
      <c r="D1810" s="1" t="s">
        <v>371</v>
      </c>
      <c r="E1810" s="1" t="s">
        <v>329</v>
      </c>
      <c r="F1810" s="1" t="s">
        <v>324</v>
      </c>
      <c r="G1810" s="1" t="s">
        <v>190</v>
      </c>
      <c r="H1810" s="1" t="s">
        <v>333</v>
      </c>
    </row>
    <row r="1811" spans="1:8">
      <c r="A1811" s="1">
        <v>1224</v>
      </c>
      <c r="B1811" s="45">
        <v>43168.473058935182</v>
      </c>
      <c r="C1811" s="1">
        <v>1.1031000000000001E-3</v>
      </c>
      <c r="D1811" s="1" t="s">
        <v>370</v>
      </c>
      <c r="E1811" s="1" t="s">
        <v>325</v>
      </c>
      <c r="F1811" s="1" t="s">
        <v>324</v>
      </c>
    </row>
    <row r="1812" spans="1:8">
      <c r="A1812" s="1">
        <v>1225</v>
      </c>
      <c r="B1812" s="45">
        <v>43168.473058935182</v>
      </c>
      <c r="C1812" s="1">
        <v>4.1100000000000003E-5</v>
      </c>
      <c r="D1812" s="1" t="s">
        <v>370</v>
      </c>
      <c r="E1812" s="1" t="s">
        <v>329</v>
      </c>
      <c r="F1812" s="1" t="s">
        <v>324</v>
      </c>
      <c r="G1812" s="1" t="s">
        <v>189</v>
      </c>
      <c r="H1812" s="1" t="s">
        <v>352</v>
      </c>
    </row>
    <row r="1813" spans="1:8">
      <c r="A1813" s="1">
        <v>1226</v>
      </c>
      <c r="B1813" s="45">
        <v>43168.473058946758</v>
      </c>
      <c r="C1813" s="1">
        <v>5.6249999999999996E-4</v>
      </c>
      <c r="D1813" s="1" t="s">
        <v>368</v>
      </c>
      <c r="E1813" s="1" t="s">
        <v>325</v>
      </c>
      <c r="F1813" s="1" t="s">
        <v>324</v>
      </c>
    </row>
    <row r="1814" spans="1:8">
      <c r="A1814" s="1">
        <v>1227</v>
      </c>
      <c r="B1814" s="45">
        <v>43168.473058946758</v>
      </c>
      <c r="C1814" s="1">
        <v>3.1999999999999999E-5</v>
      </c>
      <c r="D1814" s="1" t="s">
        <v>368</v>
      </c>
      <c r="E1814" s="1" t="s">
        <v>329</v>
      </c>
      <c r="F1814" s="1" t="s">
        <v>324</v>
      </c>
      <c r="G1814" s="1" t="s">
        <v>362</v>
      </c>
      <c r="H1814" s="1" t="s">
        <v>369</v>
      </c>
    </row>
    <row r="1815" spans="1:8">
      <c r="A1815" s="1">
        <v>1228</v>
      </c>
      <c r="B1815" s="45">
        <v>43168.473058946758</v>
      </c>
      <c r="C1815" s="1">
        <v>6.3139999999999995E-4</v>
      </c>
      <c r="D1815" s="1" t="s">
        <v>394</v>
      </c>
      <c r="E1815" s="1" t="s">
        <v>325</v>
      </c>
      <c r="F1815" s="1" t="s">
        <v>324</v>
      </c>
    </row>
    <row r="1816" spans="1:8">
      <c r="A1816" s="1">
        <v>1249</v>
      </c>
      <c r="B1816" s="45">
        <v>43168.473069803244</v>
      </c>
      <c r="C1816" s="1">
        <v>0.30875010000000003</v>
      </c>
      <c r="D1816" s="1" t="s">
        <v>375</v>
      </c>
      <c r="E1816" s="1" t="s">
        <v>329</v>
      </c>
      <c r="F1816" s="1" t="s">
        <v>324</v>
      </c>
    </row>
    <row r="1817" spans="1:8">
      <c r="A1817" s="1">
        <v>1250</v>
      </c>
      <c r="B1817" s="45">
        <v>43168.47306984954</v>
      </c>
      <c r="C1817" s="1">
        <v>4.2263999999999999E-3</v>
      </c>
      <c r="D1817" s="1" t="s">
        <v>386</v>
      </c>
      <c r="E1817" s="1" t="s">
        <v>325</v>
      </c>
      <c r="F1817" s="1" t="s">
        <v>324</v>
      </c>
    </row>
    <row r="1818" spans="1:8">
      <c r="A1818" s="1">
        <v>1251</v>
      </c>
      <c r="B1818" s="45">
        <v>43168.47306984954</v>
      </c>
      <c r="C1818" s="1">
        <v>1.3200000000000001E-5</v>
      </c>
      <c r="D1818" s="1" t="s">
        <v>386</v>
      </c>
      <c r="E1818" s="1" t="s">
        <v>329</v>
      </c>
      <c r="F1818" s="1" t="s">
        <v>324</v>
      </c>
      <c r="G1818" s="1" t="s">
        <v>196</v>
      </c>
      <c r="H1818" s="1" t="s">
        <v>387</v>
      </c>
    </row>
    <row r="1819" spans="1:8">
      <c r="A1819" s="1">
        <v>1252</v>
      </c>
      <c r="B1819" s="45">
        <v>43168.47306984954</v>
      </c>
      <c r="C1819" s="1">
        <v>5.3000000000000001E-6</v>
      </c>
      <c r="D1819" s="1" t="s">
        <v>363</v>
      </c>
      <c r="E1819" s="1" t="s">
        <v>325</v>
      </c>
      <c r="F1819" s="1" t="s">
        <v>324</v>
      </c>
    </row>
    <row r="1820" spans="1:8">
      <c r="A1820" s="1">
        <v>1253</v>
      </c>
      <c r="B1820" s="45">
        <v>43168.47306984954</v>
      </c>
      <c r="C1820" s="1">
        <v>9.0000000000000002E-6</v>
      </c>
      <c r="D1820" s="1" t="s">
        <v>363</v>
      </c>
      <c r="E1820" s="1" t="s">
        <v>329</v>
      </c>
      <c r="F1820" s="1" t="s">
        <v>324</v>
      </c>
      <c r="G1820" s="1" t="s">
        <v>195</v>
      </c>
      <c r="H1820" s="1" t="s">
        <v>364</v>
      </c>
    </row>
    <row r="1821" spans="1:8">
      <c r="A1821" s="1">
        <v>1254</v>
      </c>
      <c r="B1821" s="45">
        <v>43168.47306984954</v>
      </c>
      <c r="C1821" s="1">
        <v>2.0999999999999998E-6</v>
      </c>
      <c r="D1821" s="1" t="s">
        <v>385</v>
      </c>
      <c r="E1821" s="1" t="s">
        <v>325</v>
      </c>
      <c r="F1821" s="1" t="s">
        <v>324</v>
      </c>
    </row>
    <row r="1822" spans="1:8">
      <c r="A1822" s="1">
        <v>1263</v>
      </c>
      <c r="B1822" s="45">
        <v>43168.47306984954</v>
      </c>
      <c r="C1822" s="1">
        <v>6.6000000000000003E-6</v>
      </c>
      <c r="D1822" s="1" t="s">
        <v>385</v>
      </c>
      <c r="E1822" s="1" t="s">
        <v>329</v>
      </c>
      <c r="F1822" s="1" t="s">
        <v>324</v>
      </c>
      <c r="G1822" s="1" t="s">
        <v>194</v>
      </c>
      <c r="H1822" s="1" t="s">
        <v>348</v>
      </c>
    </row>
    <row r="1823" spans="1:8">
      <c r="A1823" s="1">
        <v>1264</v>
      </c>
      <c r="B1823" s="45">
        <v>43168.47306984954</v>
      </c>
      <c r="C1823" s="1">
        <v>3.3000000000000002E-6</v>
      </c>
      <c r="D1823" s="1" t="s">
        <v>385</v>
      </c>
      <c r="E1823" s="1" t="s">
        <v>325</v>
      </c>
      <c r="F1823" s="1" t="s">
        <v>324</v>
      </c>
    </row>
    <row r="1824" spans="1:8">
      <c r="A1824" s="1">
        <v>1265</v>
      </c>
      <c r="B1824" s="45">
        <v>43168.47306984954</v>
      </c>
      <c r="C1824" s="1">
        <v>6.9E-6</v>
      </c>
      <c r="D1824" s="1" t="s">
        <v>385</v>
      </c>
      <c r="E1824" s="1" t="s">
        <v>329</v>
      </c>
      <c r="F1824" s="1" t="s">
        <v>324</v>
      </c>
      <c r="G1824" s="1" t="s">
        <v>193</v>
      </c>
      <c r="H1824" s="1" t="s">
        <v>348</v>
      </c>
    </row>
    <row r="1825" spans="1:8">
      <c r="A1825" s="1">
        <v>1266</v>
      </c>
      <c r="B1825" s="45">
        <v>43168.47306984954</v>
      </c>
      <c r="C1825" s="1">
        <v>1.7E-6</v>
      </c>
      <c r="D1825" s="1" t="s">
        <v>384</v>
      </c>
      <c r="E1825" s="1" t="s">
        <v>325</v>
      </c>
      <c r="F1825" s="1" t="s">
        <v>324</v>
      </c>
    </row>
    <row r="1826" spans="1:8">
      <c r="A1826" s="1">
        <v>1267</v>
      </c>
      <c r="B1826" s="45">
        <v>43168.47306984954</v>
      </c>
      <c r="C1826" s="1">
        <v>5.6999999999999996E-6</v>
      </c>
      <c r="D1826" s="1" t="s">
        <v>384</v>
      </c>
      <c r="E1826" s="1" t="s">
        <v>329</v>
      </c>
      <c r="F1826" s="1" t="s">
        <v>324</v>
      </c>
      <c r="G1826" s="1" t="s">
        <v>192</v>
      </c>
      <c r="H1826" s="1" t="s">
        <v>348</v>
      </c>
    </row>
    <row r="1827" spans="1:8">
      <c r="A1827" s="1">
        <v>1268</v>
      </c>
      <c r="B1827" s="45">
        <v>43168.473070439817</v>
      </c>
      <c r="C1827" s="1">
        <v>5.1185399999999999E-2</v>
      </c>
      <c r="D1827" s="1" t="s">
        <v>373</v>
      </c>
      <c r="E1827" s="1" t="s">
        <v>325</v>
      </c>
      <c r="F1827" s="1" t="s">
        <v>324</v>
      </c>
    </row>
    <row r="1828" spans="1:8">
      <c r="A1828" s="1">
        <v>1277</v>
      </c>
      <c r="B1828" s="45">
        <v>43168.473070439817</v>
      </c>
      <c r="C1828" s="1">
        <v>6.4999999999999996E-6</v>
      </c>
      <c r="D1828" s="1" t="s">
        <v>373</v>
      </c>
      <c r="E1828" s="1" t="s">
        <v>329</v>
      </c>
      <c r="F1828" s="1" t="s">
        <v>324</v>
      </c>
      <c r="G1828" s="1" t="s">
        <v>191</v>
      </c>
      <c r="H1828" s="1" t="s">
        <v>374</v>
      </c>
    </row>
    <row r="1829" spans="1:8">
      <c r="A1829" s="1">
        <v>1278</v>
      </c>
      <c r="B1829" s="45">
        <v>43168.473070462962</v>
      </c>
      <c r="C1829" s="1">
        <v>1.2439E-3</v>
      </c>
      <c r="D1829" s="1" t="s">
        <v>366</v>
      </c>
      <c r="E1829" s="1" t="s">
        <v>325</v>
      </c>
      <c r="F1829" s="1" t="s">
        <v>324</v>
      </c>
    </row>
    <row r="1830" spans="1:8">
      <c r="A1830" s="1">
        <v>1279</v>
      </c>
      <c r="B1830" s="45">
        <v>43168.473070462962</v>
      </c>
      <c r="C1830" s="1">
        <v>1.24E-5</v>
      </c>
      <c r="D1830" s="1" t="s">
        <v>366</v>
      </c>
      <c r="E1830" s="1" t="s">
        <v>329</v>
      </c>
      <c r="F1830" s="1" t="s">
        <v>324</v>
      </c>
    </row>
    <row r="1831" spans="1:8">
      <c r="A1831" s="1">
        <v>1280</v>
      </c>
      <c r="B1831" s="45">
        <v>43168.473070462962</v>
      </c>
      <c r="C1831" s="1">
        <v>2.496E-4</v>
      </c>
      <c r="D1831" s="1" t="s">
        <v>372</v>
      </c>
      <c r="E1831" s="1" t="s">
        <v>325</v>
      </c>
      <c r="F1831" s="1" t="s">
        <v>324</v>
      </c>
    </row>
    <row r="1832" spans="1:8">
      <c r="A1832" s="1">
        <v>1281</v>
      </c>
      <c r="B1832" s="45">
        <v>43168.473070462962</v>
      </c>
      <c r="C1832" s="1">
        <v>8.1199999999999995E-5</v>
      </c>
      <c r="D1832" s="1" t="s">
        <v>372</v>
      </c>
      <c r="E1832" s="1" t="s">
        <v>329</v>
      </c>
      <c r="F1832" s="1" t="s">
        <v>324</v>
      </c>
    </row>
    <row r="1833" spans="1:8">
      <c r="A1833" s="1">
        <v>1282</v>
      </c>
      <c r="B1833" s="45">
        <v>43168.473070474538</v>
      </c>
      <c r="C1833" s="1">
        <v>1.0231000000000001E-3</v>
      </c>
      <c r="D1833" s="1" t="s">
        <v>371</v>
      </c>
      <c r="E1833" s="1" t="s">
        <v>325</v>
      </c>
      <c r="F1833" s="1" t="s">
        <v>324</v>
      </c>
    </row>
    <row r="1834" spans="1:8">
      <c r="A1834" s="1">
        <v>1283</v>
      </c>
      <c r="B1834" s="45">
        <v>43168.473070474538</v>
      </c>
      <c r="C1834" s="1">
        <v>8.25E-5</v>
      </c>
      <c r="D1834" s="1" t="s">
        <v>371</v>
      </c>
      <c r="E1834" s="1" t="s">
        <v>329</v>
      </c>
      <c r="F1834" s="1" t="s">
        <v>324</v>
      </c>
      <c r="G1834" s="1" t="s">
        <v>190</v>
      </c>
      <c r="H1834" s="1" t="s">
        <v>333</v>
      </c>
    </row>
    <row r="1835" spans="1:8">
      <c r="A1835" s="1">
        <v>1284</v>
      </c>
      <c r="B1835" s="45">
        <v>43168.473070486114</v>
      </c>
      <c r="C1835" s="1">
        <v>1.1881000000000001E-3</v>
      </c>
      <c r="D1835" s="1" t="s">
        <v>370</v>
      </c>
      <c r="E1835" s="1" t="s">
        <v>325</v>
      </c>
      <c r="F1835" s="1" t="s">
        <v>324</v>
      </c>
    </row>
    <row r="1836" spans="1:8">
      <c r="A1836" s="1">
        <v>1285</v>
      </c>
      <c r="B1836" s="45">
        <v>43168.473070486114</v>
      </c>
      <c r="C1836" s="1">
        <v>7.3499999999999998E-5</v>
      </c>
      <c r="D1836" s="1" t="s">
        <v>370</v>
      </c>
      <c r="E1836" s="1" t="s">
        <v>329</v>
      </c>
      <c r="F1836" s="1" t="s">
        <v>324</v>
      </c>
      <c r="G1836" s="1" t="s">
        <v>189</v>
      </c>
      <c r="H1836" s="1" t="s">
        <v>352</v>
      </c>
    </row>
    <row r="1837" spans="1:8">
      <c r="A1837" s="1">
        <v>1286</v>
      </c>
      <c r="B1837" s="45">
        <v>43168.473070497683</v>
      </c>
      <c r="C1837" s="1">
        <v>4.0680000000000002E-4</v>
      </c>
      <c r="D1837" s="1" t="s">
        <v>368</v>
      </c>
      <c r="E1837" s="1" t="s">
        <v>325</v>
      </c>
      <c r="F1837" s="1" t="s">
        <v>324</v>
      </c>
    </row>
    <row r="1838" spans="1:8">
      <c r="A1838" s="1">
        <v>1287</v>
      </c>
      <c r="B1838" s="45">
        <v>43168.473070497683</v>
      </c>
      <c r="C1838" s="1">
        <v>8.1299999999999997E-5</v>
      </c>
      <c r="D1838" s="1" t="s">
        <v>368</v>
      </c>
      <c r="E1838" s="1" t="s">
        <v>329</v>
      </c>
      <c r="F1838" s="1" t="s">
        <v>324</v>
      </c>
      <c r="G1838" s="1" t="s">
        <v>362</v>
      </c>
      <c r="H1838" s="1" t="s">
        <v>369</v>
      </c>
    </row>
    <row r="1839" spans="1:8">
      <c r="A1839" s="1">
        <v>1288</v>
      </c>
      <c r="B1839" s="45">
        <v>43168.473070497683</v>
      </c>
      <c r="C1839" s="1">
        <v>5.1230000000000004E-4</v>
      </c>
      <c r="D1839" s="1" t="s">
        <v>394</v>
      </c>
      <c r="E1839" s="1" t="s">
        <v>325</v>
      </c>
      <c r="F1839" s="1" t="s">
        <v>324</v>
      </c>
    </row>
    <row r="1840" spans="1:8">
      <c r="A1840" s="1">
        <v>1309</v>
      </c>
      <c r="B1840" s="45">
        <v>43168.473081377313</v>
      </c>
      <c r="C1840" s="1">
        <v>0.66853410000000002</v>
      </c>
      <c r="D1840" s="1" t="s">
        <v>375</v>
      </c>
      <c r="E1840" s="1" t="s">
        <v>329</v>
      </c>
      <c r="F1840" s="1" t="s">
        <v>324</v>
      </c>
    </row>
    <row r="1841" spans="1:8">
      <c r="A1841" s="1">
        <v>1310</v>
      </c>
      <c r="B1841" s="45">
        <v>43168.47308142361</v>
      </c>
      <c r="C1841" s="1">
        <v>3.9205999999999998E-3</v>
      </c>
      <c r="D1841" s="1" t="s">
        <v>386</v>
      </c>
      <c r="E1841" s="1" t="s">
        <v>325</v>
      </c>
      <c r="F1841" s="1" t="s">
        <v>324</v>
      </c>
    </row>
    <row r="1842" spans="1:8">
      <c r="A1842" s="1">
        <v>1311</v>
      </c>
      <c r="B1842" s="45">
        <v>43168.47308142361</v>
      </c>
      <c r="C1842" s="1">
        <v>2.9899999999999998E-5</v>
      </c>
      <c r="D1842" s="1" t="s">
        <v>386</v>
      </c>
      <c r="E1842" s="1" t="s">
        <v>329</v>
      </c>
      <c r="F1842" s="1" t="s">
        <v>324</v>
      </c>
      <c r="G1842" s="1" t="s">
        <v>196</v>
      </c>
      <c r="H1842" s="1" t="s">
        <v>387</v>
      </c>
    </row>
    <row r="1843" spans="1:8">
      <c r="A1843" s="1">
        <v>1312</v>
      </c>
      <c r="B1843" s="45">
        <v>43168.47308142361</v>
      </c>
      <c r="C1843" s="1">
        <v>9.5000000000000005E-6</v>
      </c>
      <c r="D1843" s="1" t="s">
        <v>363</v>
      </c>
      <c r="E1843" s="1" t="s">
        <v>325</v>
      </c>
      <c r="F1843" s="1" t="s">
        <v>324</v>
      </c>
    </row>
    <row r="1844" spans="1:8">
      <c r="A1844" s="1">
        <v>1313</v>
      </c>
      <c r="B1844" s="45">
        <v>43168.47308142361</v>
      </c>
      <c r="C1844" s="1">
        <v>1.6799999999999998E-5</v>
      </c>
      <c r="D1844" s="1" t="s">
        <v>363</v>
      </c>
      <c r="E1844" s="1" t="s">
        <v>329</v>
      </c>
      <c r="F1844" s="1" t="s">
        <v>324</v>
      </c>
      <c r="G1844" s="1" t="s">
        <v>195</v>
      </c>
      <c r="H1844" s="1" t="s">
        <v>364</v>
      </c>
    </row>
    <row r="1845" spans="1:8">
      <c r="A1845" s="1">
        <v>1314</v>
      </c>
      <c r="B1845" s="45">
        <v>43168.47308142361</v>
      </c>
      <c r="C1845" s="1">
        <v>3.3000000000000002E-6</v>
      </c>
      <c r="D1845" s="1" t="s">
        <v>385</v>
      </c>
      <c r="E1845" s="1" t="s">
        <v>325</v>
      </c>
      <c r="F1845" s="1" t="s">
        <v>324</v>
      </c>
    </row>
    <row r="1846" spans="1:8">
      <c r="A1846" s="1">
        <v>1323</v>
      </c>
      <c r="B1846" s="45">
        <v>43168.47308142361</v>
      </c>
      <c r="C1846" s="1">
        <v>1.2300000000000001E-5</v>
      </c>
      <c r="D1846" s="1" t="s">
        <v>385</v>
      </c>
      <c r="E1846" s="1" t="s">
        <v>329</v>
      </c>
      <c r="F1846" s="1" t="s">
        <v>324</v>
      </c>
      <c r="G1846" s="1" t="s">
        <v>194</v>
      </c>
      <c r="H1846" s="1" t="s">
        <v>348</v>
      </c>
    </row>
    <row r="1847" spans="1:8">
      <c r="A1847" s="1">
        <v>1324</v>
      </c>
      <c r="B1847" s="45">
        <v>43168.47308142361</v>
      </c>
      <c r="C1847" s="1">
        <v>5.6999999999999996E-6</v>
      </c>
      <c r="D1847" s="1" t="s">
        <v>385</v>
      </c>
      <c r="E1847" s="1" t="s">
        <v>325</v>
      </c>
      <c r="F1847" s="1" t="s">
        <v>324</v>
      </c>
    </row>
    <row r="1848" spans="1:8">
      <c r="A1848" s="1">
        <v>1325</v>
      </c>
      <c r="B1848" s="45">
        <v>43168.473081435186</v>
      </c>
      <c r="C1848" s="1">
        <v>1.36E-5</v>
      </c>
      <c r="D1848" s="1" t="s">
        <v>385</v>
      </c>
      <c r="E1848" s="1" t="s">
        <v>329</v>
      </c>
      <c r="F1848" s="1" t="s">
        <v>324</v>
      </c>
      <c r="G1848" s="1" t="s">
        <v>193</v>
      </c>
      <c r="H1848" s="1" t="s">
        <v>348</v>
      </c>
    </row>
    <row r="1849" spans="1:8">
      <c r="A1849" s="1">
        <v>1326</v>
      </c>
      <c r="B1849" s="45">
        <v>43168.473081435186</v>
      </c>
      <c r="C1849" s="1">
        <v>3.7000000000000002E-6</v>
      </c>
      <c r="D1849" s="1" t="s">
        <v>384</v>
      </c>
      <c r="E1849" s="1" t="s">
        <v>325</v>
      </c>
      <c r="F1849" s="1" t="s">
        <v>324</v>
      </c>
    </row>
    <row r="1850" spans="1:8">
      <c r="A1850" s="1">
        <v>1327</v>
      </c>
      <c r="B1850" s="45">
        <v>43168.473081435186</v>
      </c>
      <c r="C1850" s="1">
        <v>1.19E-5</v>
      </c>
      <c r="D1850" s="1" t="s">
        <v>384</v>
      </c>
      <c r="E1850" s="1" t="s">
        <v>329</v>
      </c>
      <c r="F1850" s="1" t="s">
        <v>324</v>
      </c>
      <c r="G1850" s="1" t="s">
        <v>192</v>
      </c>
      <c r="H1850" s="1" t="s">
        <v>348</v>
      </c>
    </row>
    <row r="1851" spans="1:8">
      <c r="A1851" s="1">
        <v>1328</v>
      </c>
      <c r="B1851" s="45">
        <v>43168.473082025463</v>
      </c>
      <c r="C1851" s="1">
        <v>5.1129500000000001E-2</v>
      </c>
      <c r="D1851" s="1" t="s">
        <v>373</v>
      </c>
      <c r="E1851" s="1" t="s">
        <v>325</v>
      </c>
      <c r="F1851" s="1" t="s">
        <v>324</v>
      </c>
    </row>
    <row r="1852" spans="1:8">
      <c r="A1852" s="1">
        <v>1337</v>
      </c>
      <c r="B1852" s="45">
        <v>43168.473082025463</v>
      </c>
      <c r="C1852" s="1">
        <v>4.2299999999999998E-5</v>
      </c>
      <c r="D1852" s="1" t="s">
        <v>373</v>
      </c>
      <c r="E1852" s="1" t="s">
        <v>329</v>
      </c>
      <c r="F1852" s="1" t="s">
        <v>324</v>
      </c>
      <c r="G1852" s="1" t="s">
        <v>191</v>
      </c>
      <c r="H1852" s="1" t="s">
        <v>374</v>
      </c>
    </row>
    <row r="1853" spans="1:8">
      <c r="A1853" s="1">
        <v>1338</v>
      </c>
      <c r="B1853" s="45">
        <v>43168.473082037039</v>
      </c>
      <c r="C1853" s="1">
        <v>1.3165E-3</v>
      </c>
      <c r="D1853" s="1" t="s">
        <v>366</v>
      </c>
      <c r="E1853" s="1" t="s">
        <v>325</v>
      </c>
      <c r="F1853" s="1" t="s">
        <v>324</v>
      </c>
    </row>
    <row r="1854" spans="1:8">
      <c r="A1854" s="1">
        <v>1339</v>
      </c>
      <c r="B1854" s="45">
        <v>43168.473082037039</v>
      </c>
      <c r="C1854" s="1">
        <v>5.5099999999999998E-5</v>
      </c>
      <c r="D1854" s="1" t="s">
        <v>366</v>
      </c>
      <c r="E1854" s="1" t="s">
        <v>329</v>
      </c>
      <c r="F1854" s="1" t="s">
        <v>324</v>
      </c>
    </row>
    <row r="1855" spans="1:8">
      <c r="A1855" s="1">
        <v>1340</v>
      </c>
      <c r="B1855" s="45">
        <v>43168.473082037039</v>
      </c>
      <c r="C1855" s="1">
        <v>2.9310000000000002E-4</v>
      </c>
      <c r="D1855" s="1" t="s">
        <v>372</v>
      </c>
      <c r="E1855" s="1" t="s">
        <v>325</v>
      </c>
      <c r="F1855" s="1" t="s">
        <v>324</v>
      </c>
    </row>
    <row r="1856" spans="1:8">
      <c r="A1856" s="1">
        <v>1341</v>
      </c>
      <c r="B1856" s="45">
        <v>43168.473082048615</v>
      </c>
      <c r="C1856" s="1">
        <v>5.0899999999999997E-5</v>
      </c>
      <c r="D1856" s="1" t="s">
        <v>372</v>
      </c>
      <c r="E1856" s="1" t="s">
        <v>329</v>
      </c>
      <c r="F1856" s="1" t="s">
        <v>324</v>
      </c>
    </row>
    <row r="1857" spans="1:8">
      <c r="A1857" s="1">
        <v>1342</v>
      </c>
      <c r="B1857" s="45">
        <v>43168.473082060184</v>
      </c>
      <c r="C1857" s="1">
        <v>1.1100999999999999E-3</v>
      </c>
      <c r="D1857" s="1" t="s">
        <v>371</v>
      </c>
      <c r="E1857" s="1" t="s">
        <v>325</v>
      </c>
      <c r="F1857" s="1" t="s">
        <v>324</v>
      </c>
    </row>
    <row r="1858" spans="1:8">
      <c r="A1858" s="1">
        <v>1343</v>
      </c>
      <c r="B1858" s="45">
        <v>43168.473082060184</v>
      </c>
      <c r="C1858" s="1">
        <v>4.4299999999999999E-5</v>
      </c>
      <c r="D1858" s="1" t="s">
        <v>371</v>
      </c>
      <c r="E1858" s="1" t="s">
        <v>329</v>
      </c>
      <c r="F1858" s="1" t="s">
        <v>324</v>
      </c>
      <c r="G1858" s="1" t="s">
        <v>190</v>
      </c>
      <c r="H1858" s="1" t="s">
        <v>333</v>
      </c>
    </row>
    <row r="1859" spans="1:8">
      <c r="A1859" s="1">
        <v>1344</v>
      </c>
      <c r="B1859" s="45">
        <v>43168.47308207176</v>
      </c>
      <c r="C1859" s="1">
        <v>1.0781E-3</v>
      </c>
      <c r="D1859" s="1" t="s">
        <v>370</v>
      </c>
      <c r="E1859" s="1" t="s">
        <v>325</v>
      </c>
      <c r="F1859" s="1" t="s">
        <v>324</v>
      </c>
    </row>
    <row r="1860" spans="1:8">
      <c r="A1860" s="1">
        <v>1345</v>
      </c>
      <c r="B1860" s="45">
        <v>43168.47308207176</v>
      </c>
      <c r="C1860" s="1">
        <v>2.4199999999999999E-5</v>
      </c>
      <c r="D1860" s="1" t="s">
        <v>370</v>
      </c>
      <c r="E1860" s="1" t="s">
        <v>329</v>
      </c>
      <c r="F1860" s="1" t="s">
        <v>324</v>
      </c>
      <c r="G1860" s="1" t="s">
        <v>189</v>
      </c>
      <c r="H1860" s="1" t="s">
        <v>352</v>
      </c>
    </row>
    <row r="1861" spans="1:8">
      <c r="A1861" s="1">
        <v>1346</v>
      </c>
      <c r="B1861" s="45">
        <v>43168.47308207176</v>
      </c>
      <c r="C1861" s="1">
        <v>4.0559999999999999E-4</v>
      </c>
      <c r="D1861" s="1" t="s">
        <v>368</v>
      </c>
      <c r="E1861" s="1" t="s">
        <v>325</v>
      </c>
      <c r="F1861" s="1" t="s">
        <v>324</v>
      </c>
    </row>
    <row r="1862" spans="1:8">
      <c r="A1862" s="1">
        <v>1347</v>
      </c>
      <c r="B1862" s="45">
        <v>43168.47308207176</v>
      </c>
      <c r="C1862" s="1">
        <v>4.0599999999999998E-5</v>
      </c>
      <c r="D1862" s="1" t="s">
        <v>368</v>
      </c>
      <c r="E1862" s="1" t="s">
        <v>329</v>
      </c>
      <c r="F1862" s="1" t="s">
        <v>324</v>
      </c>
      <c r="G1862" s="1" t="s">
        <v>362</v>
      </c>
      <c r="H1862" s="1" t="s">
        <v>369</v>
      </c>
    </row>
    <row r="1863" spans="1:8">
      <c r="A1863" s="1">
        <v>1348</v>
      </c>
      <c r="B1863" s="45">
        <v>43168.473082083336</v>
      </c>
      <c r="C1863" s="1">
        <v>5.3120000000000001E-4</v>
      </c>
      <c r="D1863" s="1" t="s">
        <v>394</v>
      </c>
      <c r="E1863" s="1" t="s">
        <v>325</v>
      </c>
      <c r="F1863" s="1" t="s">
        <v>324</v>
      </c>
    </row>
    <row r="1864" spans="1:8">
      <c r="A1864" s="1">
        <v>1369</v>
      </c>
      <c r="B1864" s="45">
        <v>43168.47309295139</v>
      </c>
      <c r="C1864" s="1">
        <v>0.66826929999999996</v>
      </c>
      <c r="D1864" s="1" t="s">
        <v>375</v>
      </c>
      <c r="E1864" s="1" t="s">
        <v>329</v>
      </c>
      <c r="F1864" s="1" t="s">
        <v>324</v>
      </c>
    </row>
    <row r="1865" spans="1:8">
      <c r="A1865" s="1">
        <v>1370</v>
      </c>
      <c r="B1865" s="45">
        <v>43168.473092997687</v>
      </c>
      <c r="C1865" s="1">
        <v>4.1164000000000001E-3</v>
      </c>
      <c r="D1865" s="1" t="s">
        <v>386</v>
      </c>
      <c r="E1865" s="1" t="s">
        <v>325</v>
      </c>
      <c r="F1865" s="1" t="s">
        <v>324</v>
      </c>
    </row>
    <row r="1866" spans="1:8">
      <c r="A1866" s="1">
        <v>1371</v>
      </c>
      <c r="B1866" s="45">
        <v>43168.473092997687</v>
      </c>
      <c r="C1866" s="1">
        <v>2.0999999999999999E-5</v>
      </c>
      <c r="D1866" s="1" t="s">
        <v>386</v>
      </c>
      <c r="E1866" s="1" t="s">
        <v>329</v>
      </c>
      <c r="F1866" s="1" t="s">
        <v>324</v>
      </c>
      <c r="G1866" s="1" t="s">
        <v>196</v>
      </c>
      <c r="H1866" s="1" t="s">
        <v>387</v>
      </c>
    </row>
    <row r="1867" spans="1:8">
      <c r="A1867" s="1">
        <v>1372</v>
      </c>
      <c r="B1867" s="45">
        <v>43168.473092997687</v>
      </c>
      <c r="C1867" s="1">
        <v>7.3000000000000004E-6</v>
      </c>
      <c r="D1867" s="1" t="s">
        <v>363</v>
      </c>
      <c r="E1867" s="1" t="s">
        <v>325</v>
      </c>
      <c r="F1867" s="1" t="s">
        <v>324</v>
      </c>
    </row>
    <row r="1868" spans="1:8">
      <c r="A1868" s="1">
        <v>1373</v>
      </c>
      <c r="B1868" s="45">
        <v>43168.473092997687</v>
      </c>
      <c r="C1868" s="1">
        <v>1.4399999999999999E-5</v>
      </c>
      <c r="D1868" s="1" t="s">
        <v>363</v>
      </c>
      <c r="E1868" s="1" t="s">
        <v>329</v>
      </c>
      <c r="F1868" s="1" t="s">
        <v>324</v>
      </c>
      <c r="G1868" s="1" t="s">
        <v>195</v>
      </c>
      <c r="H1868" s="1" t="s">
        <v>364</v>
      </c>
    </row>
    <row r="1869" spans="1:8">
      <c r="A1869" s="1">
        <v>1374</v>
      </c>
      <c r="B1869" s="45">
        <v>43168.473092997687</v>
      </c>
      <c r="C1869" s="1">
        <v>3.3000000000000002E-6</v>
      </c>
      <c r="D1869" s="1" t="s">
        <v>385</v>
      </c>
      <c r="E1869" s="1" t="s">
        <v>325</v>
      </c>
      <c r="F1869" s="1" t="s">
        <v>324</v>
      </c>
    </row>
    <row r="1870" spans="1:8">
      <c r="A1870" s="1">
        <v>1383</v>
      </c>
      <c r="B1870" s="45">
        <v>43168.473092997687</v>
      </c>
      <c r="C1870" s="1">
        <v>1.03E-5</v>
      </c>
      <c r="D1870" s="1" t="s">
        <v>385</v>
      </c>
      <c r="E1870" s="1" t="s">
        <v>329</v>
      </c>
      <c r="F1870" s="1" t="s">
        <v>324</v>
      </c>
      <c r="G1870" s="1" t="s">
        <v>194</v>
      </c>
      <c r="H1870" s="1" t="s">
        <v>348</v>
      </c>
    </row>
    <row r="1871" spans="1:8">
      <c r="A1871" s="1">
        <v>1384</v>
      </c>
      <c r="B1871" s="45">
        <v>43168.473092997687</v>
      </c>
      <c r="C1871" s="1">
        <v>4.0999999999999997E-6</v>
      </c>
      <c r="D1871" s="1" t="s">
        <v>385</v>
      </c>
      <c r="E1871" s="1" t="s">
        <v>325</v>
      </c>
      <c r="F1871" s="1" t="s">
        <v>324</v>
      </c>
    </row>
    <row r="1872" spans="1:8">
      <c r="A1872" s="1">
        <v>1385</v>
      </c>
      <c r="B1872" s="45">
        <v>43168.473092997687</v>
      </c>
      <c r="C1872" s="1">
        <v>1.06E-5</v>
      </c>
      <c r="D1872" s="1" t="s">
        <v>385</v>
      </c>
      <c r="E1872" s="1" t="s">
        <v>329</v>
      </c>
      <c r="F1872" s="1" t="s">
        <v>324</v>
      </c>
      <c r="G1872" s="1" t="s">
        <v>193</v>
      </c>
      <c r="H1872" s="1" t="s">
        <v>348</v>
      </c>
    </row>
    <row r="1873" spans="1:8">
      <c r="A1873" s="1">
        <v>1386</v>
      </c>
      <c r="B1873" s="45">
        <v>43168.473092997687</v>
      </c>
      <c r="C1873" s="1">
        <v>2.9000000000000002E-6</v>
      </c>
      <c r="D1873" s="1" t="s">
        <v>384</v>
      </c>
      <c r="E1873" s="1" t="s">
        <v>325</v>
      </c>
      <c r="F1873" s="1" t="s">
        <v>324</v>
      </c>
    </row>
    <row r="1874" spans="1:8">
      <c r="A1874" s="1">
        <v>1387</v>
      </c>
      <c r="B1874" s="45">
        <v>43168.473092997687</v>
      </c>
      <c r="C1874" s="1">
        <v>9.9000000000000001E-6</v>
      </c>
      <c r="D1874" s="1" t="s">
        <v>384</v>
      </c>
      <c r="E1874" s="1" t="s">
        <v>329</v>
      </c>
      <c r="F1874" s="1" t="s">
        <v>324</v>
      </c>
      <c r="G1874" s="1" t="s">
        <v>192</v>
      </c>
      <c r="H1874" s="1" t="s">
        <v>348</v>
      </c>
    </row>
    <row r="1875" spans="1:8">
      <c r="A1875" s="1">
        <v>1388</v>
      </c>
      <c r="B1875" s="45">
        <v>43168.473093599539</v>
      </c>
      <c r="C1875" s="1">
        <v>5.1159799999999998E-2</v>
      </c>
      <c r="D1875" s="1" t="s">
        <v>373</v>
      </c>
      <c r="E1875" s="1" t="s">
        <v>325</v>
      </c>
      <c r="F1875" s="1" t="s">
        <v>324</v>
      </c>
    </row>
    <row r="1876" spans="1:8">
      <c r="A1876" s="1">
        <v>1397</v>
      </c>
      <c r="B1876" s="45">
        <v>43168.473093599539</v>
      </c>
      <c r="C1876" s="1">
        <v>9.9000000000000001E-6</v>
      </c>
      <c r="D1876" s="1" t="s">
        <v>373</v>
      </c>
      <c r="E1876" s="1" t="s">
        <v>329</v>
      </c>
      <c r="F1876" s="1" t="s">
        <v>324</v>
      </c>
      <c r="G1876" s="1" t="s">
        <v>191</v>
      </c>
      <c r="H1876" s="1" t="s">
        <v>374</v>
      </c>
    </row>
    <row r="1877" spans="1:8">
      <c r="A1877" s="1">
        <v>1398</v>
      </c>
      <c r="B1877" s="45">
        <v>43168.473093611108</v>
      </c>
      <c r="C1877" s="1">
        <v>1.3096E-3</v>
      </c>
      <c r="D1877" s="1" t="s">
        <v>366</v>
      </c>
      <c r="E1877" s="1" t="s">
        <v>325</v>
      </c>
      <c r="F1877" s="1" t="s">
        <v>324</v>
      </c>
    </row>
    <row r="1878" spans="1:8">
      <c r="A1878" s="1">
        <v>1399</v>
      </c>
      <c r="B1878" s="45">
        <v>43168.473093611108</v>
      </c>
      <c r="C1878" s="1">
        <v>1.4800000000000001E-5</v>
      </c>
      <c r="D1878" s="1" t="s">
        <v>366</v>
      </c>
      <c r="E1878" s="1" t="s">
        <v>329</v>
      </c>
      <c r="F1878" s="1" t="s">
        <v>324</v>
      </c>
    </row>
    <row r="1879" spans="1:8">
      <c r="A1879" s="1">
        <v>1400</v>
      </c>
      <c r="B1879" s="45">
        <v>43168.473093611108</v>
      </c>
      <c r="C1879" s="1">
        <v>3.813E-4</v>
      </c>
      <c r="D1879" s="1" t="s">
        <v>372</v>
      </c>
      <c r="E1879" s="1" t="s">
        <v>325</v>
      </c>
      <c r="F1879" s="1" t="s">
        <v>324</v>
      </c>
    </row>
    <row r="1880" spans="1:8">
      <c r="A1880" s="1">
        <v>1401</v>
      </c>
      <c r="B1880" s="45">
        <v>43168.473093611108</v>
      </c>
      <c r="C1880" s="1">
        <v>3.04E-5</v>
      </c>
      <c r="D1880" s="1" t="s">
        <v>372</v>
      </c>
      <c r="E1880" s="1" t="s">
        <v>329</v>
      </c>
      <c r="F1880" s="1" t="s">
        <v>324</v>
      </c>
    </row>
    <row r="1881" spans="1:8">
      <c r="A1881" s="1">
        <v>1402</v>
      </c>
      <c r="B1881" s="45">
        <v>43168.473093622684</v>
      </c>
      <c r="C1881" s="1">
        <v>1.0242999999999999E-3</v>
      </c>
      <c r="D1881" s="1" t="s">
        <v>371</v>
      </c>
      <c r="E1881" s="1" t="s">
        <v>325</v>
      </c>
      <c r="F1881" s="1" t="s">
        <v>324</v>
      </c>
    </row>
    <row r="1882" spans="1:8">
      <c r="A1882" s="1">
        <v>1403</v>
      </c>
      <c r="B1882" s="45">
        <v>43168.47309363426</v>
      </c>
      <c r="C1882" s="1">
        <v>3.6100000000000003E-5</v>
      </c>
      <c r="D1882" s="1" t="s">
        <v>371</v>
      </c>
      <c r="E1882" s="1" t="s">
        <v>329</v>
      </c>
      <c r="F1882" s="1" t="s">
        <v>324</v>
      </c>
      <c r="G1882" s="1" t="s">
        <v>190</v>
      </c>
      <c r="H1882" s="1" t="s">
        <v>333</v>
      </c>
    </row>
    <row r="1883" spans="1:8">
      <c r="A1883" s="1">
        <v>1404</v>
      </c>
      <c r="B1883" s="45">
        <v>43168.473093645836</v>
      </c>
      <c r="C1883" s="1">
        <v>1.0124000000000001E-3</v>
      </c>
      <c r="D1883" s="1" t="s">
        <v>370</v>
      </c>
      <c r="E1883" s="1" t="s">
        <v>325</v>
      </c>
      <c r="F1883" s="1" t="s">
        <v>324</v>
      </c>
    </row>
    <row r="1884" spans="1:8">
      <c r="A1884" s="1">
        <v>1405</v>
      </c>
      <c r="B1884" s="45">
        <v>43168.473093645836</v>
      </c>
      <c r="C1884" s="1">
        <v>3.6900000000000002E-5</v>
      </c>
      <c r="D1884" s="1" t="s">
        <v>370</v>
      </c>
      <c r="E1884" s="1" t="s">
        <v>329</v>
      </c>
      <c r="F1884" s="1" t="s">
        <v>324</v>
      </c>
      <c r="G1884" s="1" t="s">
        <v>189</v>
      </c>
      <c r="H1884" s="1" t="s">
        <v>352</v>
      </c>
    </row>
    <row r="1885" spans="1:8">
      <c r="A1885" s="1">
        <v>1406</v>
      </c>
      <c r="B1885" s="45">
        <v>43168.473093645836</v>
      </c>
      <c r="C1885" s="1">
        <v>4.4220000000000001E-4</v>
      </c>
      <c r="D1885" s="1" t="s">
        <v>368</v>
      </c>
      <c r="E1885" s="1" t="s">
        <v>325</v>
      </c>
      <c r="F1885" s="1" t="s">
        <v>324</v>
      </c>
    </row>
    <row r="1886" spans="1:8">
      <c r="A1886" s="1">
        <v>1407</v>
      </c>
      <c r="B1886" s="45">
        <v>43168.473093645836</v>
      </c>
      <c r="C1886" s="1">
        <v>3.3699999999999999E-5</v>
      </c>
      <c r="D1886" s="1" t="s">
        <v>368</v>
      </c>
      <c r="E1886" s="1" t="s">
        <v>329</v>
      </c>
      <c r="F1886" s="1" t="s">
        <v>324</v>
      </c>
      <c r="G1886" s="1" t="s">
        <v>362</v>
      </c>
      <c r="H1886" s="1" t="s">
        <v>369</v>
      </c>
    </row>
    <row r="1887" spans="1:8">
      <c r="A1887" s="1">
        <v>1408</v>
      </c>
      <c r="B1887" s="45">
        <v>43168.473093657405</v>
      </c>
      <c r="C1887" s="1">
        <v>4.8970000000000003E-4</v>
      </c>
      <c r="D1887" s="1" t="s">
        <v>394</v>
      </c>
      <c r="E1887" s="1" t="s">
        <v>325</v>
      </c>
      <c r="F1887" s="1" t="s">
        <v>324</v>
      </c>
    </row>
    <row r="1888" spans="1:8">
      <c r="A1888" s="1">
        <v>1429</v>
      </c>
      <c r="B1888" s="45">
        <v>43168.473104537035</v>
      </c>
      <c r="C1888" s="1">
        <v>0.66855900000000001</v>
      </c>
      <c r="D1888" s="1" t="s">
        <v>375</v>
      </c>
      <c r="E1888" s="1" t="s">
        <v>329</v>
      </c>
      <c r="F1888" s="1" t="s">
        <v>324</v>
      </c>
    </row>
    <row r="1889" spans="1:8">
      <c r="A1889" s="1">
        <v>1430</v>
      </c>
      <c r="B1889" s="45">
        <v>43168.473104583332</v>
      </c>
      <c r="C1889" s="1">
        <v>4.0064000000000002E-3</v>
      </c>
      <c r="D1889" s="1" t="s">
        <v>386</v>
      </c>
      <c r="E1889" s="1" t="s">
        <v>325</v>
      </c>
      <c r="F1889" s="1" t="s">
        <v>324</v>
      </c>
    </row>
    <row r="1890" spans="1:8">
      <c r="A1890" s="1">
        <v>1431</v>
      </c>
      <c r="B1890" s="45">
        <v>43168.473104583332</v>
      </c>
      <c r="C1890" s="1">
        <v>3.2799999999999998E-5</v>
      </c>
      <c r="D1890" s="1" t="s">
        <v>386</v>
      </c>
      <c r="E1890" s="1" t="s">
        <v>329</v>
      </c>
      <c r="F1890" s="1" t="s">
        <v>324</v>
      </c>
      <c r="G1890" s="1" t="s">
        <v>196</v>
      </c>
      <c r="H1890" s="1" t="s">
        <v>387</v>
      </c>
    </row>
    <row r="1891" spans="1:8">
      <c r="A1891" s="1">
        <v>1432</v>
      </c>
      <c r="B1891" s="45">
        <v>43168.473104583332</v>
      </c>
      <c r="C1891" s="1">
        <v>9.9000000000000001E-6</v>
      </c>
      <c r="D1891" s="1" t="s">
        <v>363</v>
      </c>
      <c r="E1891" s="1" t="s">
        <v>325</v>
      </c>
      <c r="F1891" s="1" t="s">
        <v>324</v>
      </c>
    </row>
    <row r="1892" spans="1:8">
      <c r="A1892" s="1">
        <v>1433</v>
      </c>
      <c r="B1892" s="45">
        <v>43168.473104583332</v>
      </c>
      <c r="C1892" s="1">
        <v>1.7600000000000001E-5</v>
      </c>
      <c r="D1892" s="1" t="s">
        <v>363</v>
      </c>
      <c r="E1892" s="1" t="s">
        <v>329</v>
      </c>
      <c r="F1892" s="1" t="s">
        <v>324</v>
      </c>
      <c r="G1892" s="1" t="s">
        <v>195</v>
      </c>
      <c r="H1892" s="1" t="s">
        <v>364</v>
      </c>
    </row>
    <row r="1893" spans="1:8">
      <c r="A1893" s="1">
        <v>1434</v>
      </c>
      <c r="B1893" s="45">
        <v>43168.473104583332</v>
      </c>
      <c r="C1893" s="1">
        <v>3.3000000000000002E-6</v>
      </c>
      <c r="D1893" s="1" t="s">
        <v>385</v>
      </c>
      <c r="E1893" s="1" t="s">
        <v>325</v>
      </c>
      <c r="F1893" s="1" t="s">
        <v>324</v>
      </c>
    </row>
    <row r="1894" spans="1:8">
      <c r="A1894" s="1">
        <v>1443</v>
      </c>
      <c r="B1894" s="45">
        <v>43168.473104583332</v>
      </c>
      <c r="C1894" s="1">
        <v>1.15E-5</v>
      </c>
      <c r="D1894" s="1" t="s">
        <v>385</v>
      </c>
      <c r="E1894" s="1" t="s">
        <v>329</v>
      </c>
      <c r="F1894" s="1" t="s">
        <v>324</v>
      </c>
      <c r="G1894" s="1" t="s">
        <v>194</v>
      </c>
      <c r="H1894" s="1" t="s">
        <v>348</v>
      </c>
    </row>
    <row r="1895" spans="1:8">
      <c r="A1895" s="1">
        <v>1444</v>
      </c>
      <c r="B1895" s="45">
        <v>43168.473104583332</v>
      </c>
      <c r="C1895" s="1">
        <v>5.8000000000000004E-6</v>
      </c>
      <c r="D1895" s="1" t="s">
        <v>385</v>
      </c>
      <c r="E1895" s="1" t="s">
        <v>325</v>
      </c>
      <c r="F1895" s="1" t="s">
        <v>324</v>
      </c>
    </row>
    <row r="1896" spans="1:8">
      <c r="A1896" s="1">
        <v>1445</v>
      </c>
      <c r="B1896" s="45">
        <v>43168.473104583332</v>
      </c>
      <c r="C1896" s="1">
        <v>2.9099999999999999E-5</v>
      </c>
      <c r="D1896" s="1" t="s">
        <v>385</v>
      </c>
      <c r="E1896" s="1" t="s">
        <v>329</v>
      </c>
      <c r="F1896" s="1" t="s">
        <v>324</v>
      </c>
      <c r="G1896" s="1" t="s">
        <v>193</v>
      </c>
      <c r="H1896" s="1" t="s">
        <v>348</v>
      </c>
    </row>
    <row r="1897" spans="1:8">
      <c r="A1897" s="1">
        <v>1446</v>
      </c>
      <c r="B1897" s="45">
        <v>43168.473104583332</v>
      </c>
      <c r="C1897" s="1">
        <v>4.0999999999999997E-6</v>
      </c>
      <c r="D1897" s="1" t="s">
        <v>384</v>
      </c>
      <c r="E1897" s="1" t="s">
        <v>325</v>
      </c>
      <c r="F1897" s="1" t="s">
        <v>324</v>
      </c>
    </row>
    <row r="1898" spans="1:8">
      <c r="A1898" s="1">
        <v>1447</v>
      </c>
      <c r="B1898" s="45">
        <v>43168.473104583332</v>
      </c>
      <c r="C1898" s="1">
        <v>1.19E-5</v>
      </c>
      <c r="D1898" s="1" t="s">
        <v>384</v>
      </c>
      <c r="E1898" s="1" t="s">
        <v>329</v>
      </c>
      <c r="F1898" s="1" t="s">
        <v>324</v>
      </c>
      <c r="G1898" s="1" t="s">
        <v>192</v>
      </c>
      <c r="H1898" s="1" t="s">
        <v>348</v>
      </c>
    </row>
    <row r="1899" spans="1:8">
      <c r="A1899" s="1">
        <v>1448</v>
      </c>
      <c r="B1899" s="45">
        <v>43168.473105173609</v>
      </c>
      <c r="C1899" s="1">
        <v>5.0983500000000001E-2</v>
      </c>
      <c r="D1899" s="1" t="s">
        <v>373</v>
      </c>
      <c r="E1899" s="1" t="s">
        <v>325</v>
      </c>
      <c r="F1899" s="1" t="s">
        <v>324</v>
      </c>
    </row>
    <row r="1900" spans="1:8">
      <c r="A1900" s="1">
        <v>1457</v>
      </c>
      <c r="B1900" s="45">
        <v>43168.473105173609</v>
      </c>
      <c r="C1900" s="1">
        <v>1.31E-5</v>
      </c>
      <c r="D1900" s="1" t="s">
        <v>373</v>
      </c>
      <c r="E1900" s="1" t="s">
        <v>329</v>
      </c>
      <c r="F1900" s="1" t="s">
        <v>324</v>
      </c>
      <c r="G1900" s="1" t="s">
        <v>191</v>
      </c>
      <c r="H1900" s="1" t="s">
        <v>374</v>
      </c>
    </row>
    <row r="1901" spans="1:8">
      <c r="A1901" s="1">
        <v>1458</v>
      </c>
      <c r="B1901" s="45">
        <v>43168.473105185185</v>
      </c>
      <c r="C1901" s="1">
        <v>1.2583E-3</v>
      </c>
      <c r="D1901" s="1" t="s">
        <v>366</v>
      </c>
      <c r="E1901" s="1" t="s">
        <v>325</v>
      </c>
      <c r="F1901" s="1" t="s">
        <v>324</v>
      </c>
    </row>
    <row r="1902" spans="1:8">
      <c r="A1902" s="1">
        <v>1459</v>
      </c>
      <c r="B1902" s="45">
        <v>43168.473105185185</v>
      </c>
      <c r="C1902" s="1">
        <v>2.5000000000000001E-5</v>
      </c>
      <c r="D1902" s="1" t="s">
        <v>366</v>
      </c>
      <c r="E1902" s="1" t="s">
        <v>329</v>
      </c>
      <c r="F1902" s="1" t="s">
        <v>324</v>
      </c>
    </row>
    <row r="1903" spans="1:8">
      <c r="A1903" s="1">
        <v>1460</v>
      </c>
      <c r="B1903" s="45">
        <v>43168.473105185185</v>
      </c>
      <c r="C1903" s="1">
        <v>2.923E-4</v>
      </c>
      <c r="D1903" s="1" t="s">
        <v>372</v>
      </c>
      <c r="E1903" s="1" t="s">
        <v>325</v>
      </c>
      <c r="F1903" s="1" t="s">
        <v>324</v>
      </c>
    </row>
    <row r="1904" spans="1:8">
      <c r="A1904" s="1">
        <v>1461</v>
      </c>
      <c r="B1904" s="45">
        <v>43168.473105185185</v>
      </c>
      <c r="C1904" s="1">
        <v>4.7200000000000002E-5</v>
      </c>
      <c r="D1904" s="1" t="s">
        <v>372</v>
      </c>
      <c r="E1904" s="1" t="s">
        <v>329</v>
      </c>
      <c r="F1904" s="1" t="s">
        <v>324</v>
      </c>
    </row>
    <row r="1905" spans="1:8">
      <c r="A1905" s="1">
        <v>1462</v>
      </c>
      <c r="B1905" s="45">
        <v>43168.473105196761</v>
      </c>
      <c r="C1905" s="1">
        <v>9.9430000000000004E-4</v>
      </c>
      <c r="D1905" s="1" t="s">
        <v>371</v>
      </c>
      <c r="E1905" s="1" t="s">
        <v>325</v>
      </c>
      <c r="F1905" s="1" t="s">
        <v>324</v>
      </c>
    </row>
    <row r="1906" spans="1:8">
      <c r="A1906" s="1">
        <v>1463</v>
      </c>
      <c r="B1906" s="45">
        <v>43168.473105196761</v>
      </c>
      <c r="C1906" s="1">
        <v>4.1499999999999999E-5</v>
      </c>
      <c r="D1906" s="1" t="s">
        <v>371</v>
      </c>
      <c r="E1906" s="1" t="s">
        <v>329</v>
      </c>
      <c r="F1906" s="1" t="s">
        <v>324</v>
      </c>
      <c r="G1906" s="1" t="s">
        <v>190</v>
      </c>
      <c r="H1906" s="1" t="s">
        <v>333</v>
      </c>
    </row>
    <row r="1907" spans="1:8">
      <c r="A1907" s="1">
        <v>1464</v>
      </c>
      <c r="B1907" s="45">
        <v>43168.47310520833</v>
      </c>
      <c r="C1907" s="1">
        <v>9.6100000000000005E-4</v>
      </c>
      <c r="D1907" s="1" t="s">
        <v>370</v>
      </c>
      <c r="E1907" s="1" t="s">
        <v>325</v>
      </c>
      <c r="F1907" s="1" t="s">
        <v>324</v>
      </c>
    </row>
    <row r="1908" spans="1:8">
      <c r="A1908" s="1">
        <v>1465</v>
      </c>
      <c r="B1908" s="45">
        <v>43168.47310520833</v>
      </c>
      <c r="C1908" s="1">
        <v>3.6600000000000002E-5</v>
      </c>
      <c r="D1908" s="1" t="s">
        <v>370</v>
      </c>
      <c r="E1908" s="1" t="s">
        <v>329</v>
      </c>
      <c r="F1908" s="1" t="s">
        <v>324</v>
      </c>
      <c r="G1908" s="1" t="s">
        <v>189</v>
      </c>
      <c r="H1908" s="1" t="s">
        <v>352</v>
      </c>
    </row>
    <row r="1909" spans="1:8">
      <c r="A1909" s="1">
        <v>1466</v>
      </c>
      <c r="B1909" s="45">
        <v>43168.473105219906</v>
      </c>
      <c r="C1909" s="1">
        <v>3.3290000000000001E-4</v>
      </c>
      <c r="D1909" s="1" t="s">
        <v>368</v>
      </c>
      <c r="E1909" s="1" t="s">
        <v>325</v>
      </c>
      <c r="F1909" s="1" t="s">
        <v>324</v>
      </c>
    </row>
    <row r="1910" spans="1:8">
      <c r="A1910" s="1">
        <v>1467</v>
      </c>
      <c r="B1910" s="45">
        <v>43168.473105219906</v>
      </c>
      <c r="C1910" s="1">
        <v>3.57E-5</v>
      </c>
      <c r="D1910" s="1" t="s">
        <v>368</v>
      </c>
      <c r="E1910" s="1" t="s">
        <v>329</v>
      </c>
      <c r="F1910" s="1" t="s">
        <v>324</v>
      </c>
      <c r="G1910" s="1" t="s">
        <v>362</v>
      </c>
      <c r="H1910" s="1" t="s">
        <v>369</v>
      </c>
    </row>
    <row r="1911" spans="1:8">
      <c r="A1911" s="1">
        <v>1468</v>
      </c>
      <c r="B1911" s="45">
        <v>43168.473105219906</v>
      </c>
      <c r="C1911" s="1">
        <v>4.7169999999999997E-4</v>
      </c>
      <c r="D1911" s="1" t="s">
        <v>394</v>
      </c>
      <c r="E1911" s="1" t="s">
        <v>325</v>
      </c>
      <c r="F1911" s="1" t="s">
        <v>324</v>
      </c>
    </row>
    <row r="1912" spans="1:8">
      <c r="A1912" s="1">
        <v>1489</v>
      </c>
      <c r="B1912" s="45">
        <v>43168.473116099536</v>
      </c>
      <c r="C1912" s="1">
        <v>0.35534650000000001</v>
      </c>
      <c r="D1912" s="1" t="s">
        <v>375</v>
      </c>
      <c r="E1912" s="1" t="s">
        <v>329</v>
      </c>
      <c r="F1912" s="1" t="s">
        <v>324</v>
      </c>
    </row>
    <row r="1913" spans="1:8">
      <c r="A1913" s="1">
        <v>1490</v>
      </c>
      <c r="B1913" s="45">
        <v>43168.473116145833</v>
      </c>
      <c r="C1913" s="1">
        <v>3.7667E-3</v>
      </c>
      <c r="D1913" s="1" t="s">
        <v>386</v>
      </c>
      <c r="E1913" s="1" t="s">
        <v>325</v>
      </c>
      <c r="F1913" s="1" t="s">
        <v>324</v>
      </c>
    </row>
    <row r="1914" spans="1:8">
      <c r="A1914" s="1">
        <v>1491</v>
      </c>
      <c r="B1914" s="45">
        <v>43168.473116145833</v>
      </c>
      <c r="C1914" s="1">
        <v>1.6399999999999999E-5</v>
      </c>
      <c r="D1914" s="1" t="s">
        <v>386</v>
      </c>
      <c r="E1914" s="1" t="s">
        <v>329</v>
      </c>
      <c r="F1914" s="1" t="s">
        <v>324</v>
      </c>
      <c r="G1914" s="1" t="s">
        <v>196</v>
      </c>
      <c r="H1914" s="1" t="s">
        <v>387</v>
      </c>
    </row>
    <row r="1915" spans="1:8">
      <c r="A1915" s="1">
        <v>1492</v>
      </c>
      <c r="B1915" s="45">
        <v>43168.473116145833</v>
      </c>
      <c r="C1915" s="1">
        <v>5.3000000000000001E-6</v>
      </c>
      <c r="D1915" s="1" t="s">
        <v>363</v>
      </c>
      <c r="E1915" s="1" t="s">
        <v>325</v>
      </c>
      <c r="F1915" s="1" t="s">
        <v>324</v>
      </c>
    </row>
    <row r="1916" spans="1:8">
      <c r="A1916" s="1">
        <v>1493</v>
      </c>
      <c r="B1916" s="45">
        <v>43168.473116145833</v>
      </c>
      <c r="C1916" s="1">
        <v>7.7999999999999999E-6</v>
      </c>
      <c r="D1916" s="1" t="s">
        <v>363</v>
      </c>
      <c r="E1916" s="1" t="s">
        <v>329</v>
      </c>
      <c r="F1916" s="1" t="s">
        <v>324</v>
      </c>
      <c r="G1916" s="1" t="s">
        <v>195</v>
      </c>
      <c r="H1916" s="1" t="s">
        <v>364</v>
      </c>
    </row>
    <row r="1917" spans="1:8">
      <c r="A1917" s="1">
        <v>1494</v>
      </c>
      <c r="B1917" s="45">
        <v>43168.473116145833</v>
      </c>
      <c r="C1917" s="1">
        <v>1.7E-6</v>
      </c>
      <c r="D1917" s="1" t="s">
        <v>385</v>
      </c>
      <c r="E1917" s="1" t="s">
        <v>325</v>
      </c>
      <c r="F1917" s="1" t="s">
        <v>324</v>
      </c>
    </row>
    <row r="1918" spans="1:8">
      <c r="A1918" s="1">
        <v>1503</v>
      </c>
      <c r="B1918" s="45">
        <v>43168.473116145833</v>
      </c>
      <c r="C1918" s="1">
        <v>6.1999999999999999E-6</v>
      </c>
      <c r="D1918" s="1" t="s">
        <v>385</v>
      </c>
      <c r="E1918" s="1" t="s">
        <v>329</v>
      </c>
      <c r="F1918" s="1" t="s">
        <v>324</v>
      </c>
      <c r="G1918" s="1" t="s">
        <v>194</v>
      </c>
      <c r="H1918" s="1" t="s">
        <v>348</v>
      </c>
    </row>
    <row r="1919" spans="1:8">
      <c r="A1919" s="1">
        <v>1504</v>
      </c>
      <c r="B1919" s="45">
        <v>43168.473116145833</v>
      </c>
      <c r="C1919" s="1">
        <v>2.3999999999999999E-6</v>
      </c>
      <c r="D1919" s="1" t="s">
        <v>385</v>
      </c>
      <c r="E1919" s="1" t="s">
        <v>325</v>
      </c>
      <c r="F1919" s="1" t="s">
        <v>324</v>
      </c>
    </row>
    <row r="1920" spans="1:8">
      <c r="A1920" s="1">
        <v>1505</v>
      </c>
      <c r="B1920" s="45">
        <v>43168.473116145833</v>
      </c>
      <c r="C1920" s="1">
        <v>6.9999999999999999E-6</v>
      </c>
      <c r="D1920" s="1" t="s">
        <v>385</v>
      </c>
      <c r="E1920" s="1" t="s">
        <v>329</v>
      </c>
      <c r="F1920" s="1" t="s">
        <v>324</v>
      </c>
      <c r="G1920" s="1" t="s">
        <v>193</v>
      </c>
      <c r="H1920" s="1" t="s">
        <v>348</v>
      </c>
    </row>
    <row r="1921" spans="1:8">
      <c r="A1921" s="1">
        <v>1506</v>
      </c>
      <c r="B1921" s="45">
        <v>43168.473116145833</v>
      </c>
      <c r="C1921" s="1">
        <v>1.7E-6</v>
      </c>
      <c r="D1921" s="1" t="s">
        <v>384</v>
      </c>
      <c r="E1921" s="1" t="s">
        <v>325</v>
      </c>
      <c r="F1921" s="1" t="s">
        <v>324</v>
      </c>
    </row>
    <row r="1922" spans="1:8">
      <c r="A1922" s="1">
        <v>1507</v>
      </c>
      <c r="B1922" s="45">
        <v>43168.473116145833</v>
      </c>
      <c r="C1922" s="1">
        <v>6.1E-6</v>
      </c>
      <c r="D1922" s="1" t="s">
        <v>384</v>
      </c>
      <c r="E1922" s="1" t="s">
        <v>329</v>
      </c>
      <c r="F1922" s="1" t="s">
        <v>324</v>
      </c>
      <c r="G1922" s="1" t="s">
        <v>192</v>
      </c>
      <c r="H1922" s="1" t="s">
        <v>348</v>
      </c>
    </row>
    <row r="1923" spans="1:8">
      <c r="A1923" s="1">
        <v>1508</v>
      </c>
      <c r="B1923" s="45">
        <v>43168.47311673611</v>
      </c>
      <c r="C1923" s="1">
        <v>5.0963399999999999E-2</v>
      </c>
      <c r="D1923" s="1" t="s">
        <v>373</v>
      </c>
      <c r="E1923" s="1" t="s">
        <v>325</v>
      </c>
      <c r="F1923" s="1" t="s">
        <v>324</v>
      </c>
    </row>
    <row r="1924" spans="1:8">
      <c r="A1924" s="1">
        <v>1517</v>
      </c>
      <c r="B1924" s="45">
        <v>43168.47311673611</v>
      </c>
      <c r="C1924" s="1">
        <v>6.4999999999999996E-6</v>
      </c>
      <c r="D1924" s="1" t="s">
        <v>373</v>
      </c>
      <c r="E1924" s="1" t="s">
        <v>329</v>
      </c>
      <c r="F1924" s="1" t="s">
        <v>324</v>
      </c>
      <c r="G1924" s="1" t="s">
        <v>191</v>
      </c>
      <c r="H1924" s="1" t="s">
        <v>374</v>
      </c>
    </row>
    <row r="1925" spans="1:8">
      <c r="A1925" s="1">
        <v>1518</v>
      </c>
      <c r="B1925" s="45">
        <v>43168.473116747686</v>
      </c>
      <c r="C1925" s="1">
        <v>1.3277E-3</v>
      </c>
      <c r="D1925" s="1" t="s">
        <v>366</v>
      </c>
      <c r="E1925" s="1" t="s">
        <v>325</v>
      </c>
      <c r="F1925" s="1" t="s">
        <v>324</v>
      </c>
    </row>
    <row r="1926" spans="1:8">
      <c r="A1926" s="1">
        <v>1519</v>
      </c>
      <c r="B1926" s="45">
        <v>43168.473116747686</v>
      </c>
      <c r="C1926" s="1">
        <v>8.2100000000000003E-5</v>
      </c>
      <c r="D1926" s="1" t="s">
        <v>366</v>
      </c>
      <c r="E1926" s="1" t="s">
        <v>329</v>
      </c>
      <c r="F1926" s="1" t="s">
        <v>324</v>
      </c>
    </row>
    <row r="1927" spans="1:8">
      <c r="A1927" s="1">
        <v>1520</v>
      </c>
      <c r="B1927" s="45">
        <v>43168.473116759262</v>
      </c>
      <c r="C1927" s="1">
        <v>3.0459999999999998E-4</v>
      </c>
      <c r="D1927" s="1" t="s">
        <v>372</v>
      </c>
      <c r="E1927" s="1" t="s">
        <v>325</v>
      </c>
      <c r="F1927" s="1" t="s">
        <v>324</v>
      </c>
    </row>
    <row r="1928" spans="1:8">
      <c r="A1928" s="1">
        <v>1521</v>
      </c>
      <c r="B1928" s="45">
        <v>43168.473116759262</v>
      </c>
      <c r="C1928" s="1">
        <v>6.9800000000000003E-5</v>
      </c>
      <c r="D1928" s="1" t="s">
        <v>372</v>
      </c>
      <c r="E1928" s="1" t="s">
        <v>329</v>
      </c>
      <c r="F1928" s="1" t="s">
        <v>324</v>
      </c>
    </row>
    <row r="1929" spans="1:8">
      <c r="A1929" s="1">
        <v>1522</v>
      </c>
      <c r="B1929" s="45">
        <v>43168.473116770831</v>
      </c>
      <c r="C1929" s="1">
        <v>1.0727E-3</v>
      </c>
      <c r="D1929" s="1" t="s">
        <v>371</v>
      </c>
      <c r="E1929" s="1" t="s">
        <v>325</v>
      </c>
      <c r="F1929" s="1" t="s">
        <v>324</v>
      </c>
    </row>
    <row r="1930" spans="1:8">
      <c r="A1930" s="1">
        <v>1523</v>
      </c>
      <c r="B1930" s="45">
        <v>43168.473116770831</v>
      </c>
      <c r="C1930" s="1">
        <v>1.5999999999999999E-5</v>
      </c>
      <c r="D1930" s="1" t="s">
        <v>371</v>
      </c>
      <c r="E1930" s="1" t="s">
        <v>329</v>
      </c>
      <c r="F1930" s="1" t="s">
        <v>324</v>
      </c>
      <c r="G1930" s="1" t="s">
        <v>190</v>
      </c>
      <c r="H1930" s="1" t="s">
        <v>333</v>
      </c>
    </row>
    <row r="1931" spans="1:8">
      <c r="A1931" s="1">
        <v>1524</v>
      </c>
      <c r="B1931" s="45">
        <v>43168.473116782407</v>
      </c>
      <c r="C1931" s="1">
        <v>1.1942999999999999E-3</v>
      </c>
      <c r="D1931" s="1" t="s">
        <v>370</v>
      </c>
      <c r="E1931" s="1" t="s">
        <v>325</v>
      </c>
      <c r="F1931" s="1" t="s">
        <v>324</v>
      </c>
    </row>
    <row r="1932" spans="1:8">
      <c r="A1932" s="1">
        <v>1525</v>
      </c>
      <c r="B1932" s="45">
        <v>43168.473116782407</v>
      </c>
      <c r="C1932" s="1">
        <v>8.3700000000000002E-5</v>
      </c>
      <c r="D1932" s="1" t="s">
        <v>370</v>
      </c>
      <c r="E1932" s="1" t="s">
        <v>329</v>
      </c>
      <c r="F1932" s="1" t="s">
        <v>324</v>
      </c>
      <c r="G1932" s="1" t="s">
        <v>189</v>
      </c>
      <c r="H1932" s="1" t="s">
        <v>352</v>
      </c>
    </row>
    <row r="1933" spans="1:8">
      <c r="A1933" s="1">
        <v>1526</v>
      </c>
      <c r="B1933" s="45">
        <v>43168.473116782407</v>
      </c>
      <c r="C1933" s="1">
        <v>3.859E-4</v>
      </c>
      <c r="D1933" s="1" t="s">
        <v>368</v>
      </c>
      <c r="E1933" s="1" t="s">
        <v>325</v>
      </c>
      <c r="F1933" s="1" t="s">
        <v>324</v>
      </c>
    </row>
    <row r="1934" spans="1:8">
      <c r="A1934" s="1">
        <v>1527</v>
      </c>
      <c r="B1934" s="45">
        <v>43168.473116793983</v>
      </c>
      <c r="C1934" s="1">
        <v>8.1699999999999994E-5</v>
      </c>
      <c r="D1934" s="1" t="s">
        <v>368</v>
      </c>
      <c r="E1934" s="1" t="s">
        <v>329</v>
      </c>
      <c r="F1934" s="1" t="s">
        <v>324</v>
      </c>
      <c r="G1934" s="1" t="s">
        <v>362</v>
      </c>
      <c r="H1934" s="1" t="s">
        <v>369</v>
      </c>
    </row>
    <row r="1935" spans="1:8">
      <c r="A1935" s="1">
        <v>1528</v>
      </c>
      <c r="B1935" s="45">
        <v>43168.473116793983</v>
      </c>
      <c r="C1935" s="1">
        <v>4.6640000000000001E-4</v>
      </c>
      <c r="D1935" s="1" t="s">
        <v>394</v>
      </c>
      <c r="E1935" s="1" t="s">
        <v>325</v>
      </c>
      <c r="F1935" s="1" t="s">
        <v>324</v>
      </c>
    </row>
    <row r="1936" spans="1:8">
      <c r="A1936" s="1">
        <v>1549</v>
      </c>
      <c r="B1936" s="45">
        <v>43168.473127685182</v>
      </c>
      <c r="C1936" s="1">
        <v>0.66835580000000006</v>
      </c>
      <c r="D1936" s="1" t="s">
        <v>375</v>
      </c>
      <c r="E1936" s="1" t="s">
        <v>329</v>
      </c>
      <c r="F1936" s="1" t="s">
        <v>324</v>
      </c>
    </row>
    <row r="1937" spans="1:8">
      <c r="A1937" s="1">
        <v>1550</v>
      </c>
      <c r="B1937" s="45">
        <v>43168.473127731479</v>
      </c>
      <c r="C1937" s="1">
        <v>4.0774000000000001E-3</v>
      </c>
      <c r="D1937" s="1" t="s">
        <v>386</v>
      </c>
      <c r="E1937" s="1" t="s">
        <v>325</v>
      </c>
      <c r="F1937" s="1" t="s">
        <v>324</v>
      </c>
    </row>
    <row r="1938" spans="1:8">
      <c r="A1938" s="1">
        <v>1551</v>
      </c>
      <c r="B1938" s="45">
        <v>43168.473127731479</v>
      </c>
      <c r="C1938" s="1">
        <v>1.31E-5</v>
      </c>
      <c r="D1938" s="1" t="s">
        <v>386</v>
      </c>
      <c r="E1938" s="1" t="s">
        <v>329</v>
      </c>
      <c r="F1938" s="1" t="s">
        <v>324</v>
      </c>
      <c r="G1938" s="1" t="s">
        <v>196</v>
      </c>
      <c r="H1938" s="1" t="s">
        <v>387</v>
      </c>
    </row>
    <row r="1939" spans="1:8">
      <c r="A1939" s="1">
        <v>1552</v>
      </c>
      <c r="B1939" s="45">
        <v>43168.473127731479</v>
      </c>
      <c r="C1939" s="1">
        <v>5.4E-6</v>
      </c>
      <c r="D1939" s="1" t="s">
        <v>363</v>
      </c>
      <c r="E1939" s="1" t="s">
        <v>325</v>
      </c>
      <c r="F1939" s="1" t="s">
        <v>324</v>
      </c>
    </row>
    <row r="1940" spans="1:8">
      <c r="A1940" s="1">
        <v>1553</v>
      </c>
      <c r="B1940" s="45">
        <v>43168.473127731479</v>
      </c>
      <c r="C1940" s="1">
        <v>7.7999999999999999E-6</v>
      </c>
      <c r="D1940" s="1" t="s">
        <v>363</v>
      </c>
      <c r="E1940" s="1" t="s">
        <v>329</v>
      </c>
      <c r="F1940" s="1" t="s">
        <v>324</v>
      </c>
      <c r="G1940" s="1" t="s">
        <v>195</v>
      </c>
      <c r="H1940" s="1" t="s">
        <v>364</v>
      </c>
    </row>
    <row r="1941" spans="1:8">
      <c r="A1941" s="1">
        <v>1554</v>
      </c>
      <c r="B1941" s="45">
        <v>43168.473127731479</v>
      </c>
      <c r="C1941" s="1">
        <v>1.5999999999999999E-6</v>
      </c>
      <c r="D1941" s="1" t="s">
        <v>385</v>
      </c>
      <c r="E1941" s="1" t="s">
        <v>325</v>
      </c>
      <c r="F1941" s="1" t="s">
        <v>324</v>
      </c>
    </row>
    <row r="1942" spans="1:8">
      <c r="A1942" s="1">
        <v>1563</v>
      </c>
      <c r="B1942" s="45">
        <v>43168.473127731479</v>
      </c>
      <c r="C1942" s="1">
        <v>6.1E-6</v>
      </c>
      <c r="D1942" s="1" t="s">
        <v>385</v>
      </c>
      <c r="E1942" s="1" t="s">
        <v>329</v>
      </c>
      <c r="F1942" s="1" t="s">
        <v>324</v>
      </c>
      <c r="G1942" s="1" t="s">
        <v>194</v>
      </c>
      <c r="H1942" s="1" t="s">
        <v>348</v>
      </c>
    </row>
    <row r="1943" spans="1:8">
      <c r="A1943" s="1">
        <v>1564</v>
      </c>
      <c r="B1943" s="45">
        <v>43168.473127731479</v>
      </c>
      <c r="C1943" s="1">
        <v>3.7000000000000002E-6</v>
      </c>
      <c r="D1943" s="1" t="s">
        <v>385</v>
      </c>
      <c r="E1943" s="1" t="s">
        <v>325</v>
      </c>
      <c r="F1943" s="1" t="s">
        <v>324</v>
      </c>
    </row>
    <row r="1944" spans="1:8">
      <c r="A1944" s="1">
        <v>1565</v>
      </c>
      <c r="B1944" s="45">
        <v>43168.473127731479</v>
      </c>
      <c r="C1944" s="1">
        <v>6.9999999999999999E-6</v>
      </c>
      <c r="D1944" s="1" t="s">
        <v>385</v>
      </c>
      <c r="E1944" s="1" t="s">
        <v>329</v>
      </c>
      <c r="F1944" s="1" t="s">
        <v>324</v>
      </c>
      <c r="G1944" s="1" t="s">
        <v>193</v>
      </c>
      <c r="H1944" s="1" t="s">
        <v>348</v>
      </c>
    </row>
    <row r="1945" spans="1:8">
      <c r="A1945" s="1">
        <v>1566</v>
      </c>
      <c r="B1945" s="45">
        <v>43168.473127731479</v>
      </c>
      <c r="C1945" s="1">
        <v>1.5999999999999999E-6</v>
      </c>
      <c r="D1945" s="1" t="s">
        <v>384</v>
      </c>
      <c r="E1945" s="1" t="s">
        <v>325</v>
      </c>
      <c r="F1945" s="1" t="s">
        <v>324</v>
      </c>
    </row>
    <row r="1946" spans="1:8">
      <c r="A1946" s="1">
        <v>1567</v>
      </c>
      <c r="B1946" s="45">
        <v>43168.473127731479</v>
      </c>
      <c r="C1946" s="1">
        <v>6.6000000000000003E-6</v>
      </c>
      <c r="D1946" s="1" t="s">
        <v>384</v>
      </c>
      <c r="E1946" s="1" t="s">
        <v>329</v>
      </c>
      <c r="F1946" s="1" t="s">
        <v>324</v>
      </c>
      <c r="G1946" s="1" t="s">
        <v>192</v>
      </c>
      <c r="H1946" s="1" t="s">
        <v>348</v>
      </c>
    </row>
    <row r="1947" spans="1:8">
      <c r="A1947" s="1">
        <v>1568</v>
      </c>
      <c r="B1947" s="45">
        <v>43168.473128321762</v>
      </c>
      <c r="C1947" s="1">
        <v>5.1105400000000002E-2</v>
      </c>
      <c r="D1947" s="1" t="s">
        <v>373</v>
      </c>
      <c r="E1947" s="1" t="s">
        <v>325</v>
      </c>
      <c r="F1947" s="1" t="s">
        <v>324</v>
      </c>
    </row>
    <row r="1948" spans="1:8">
      <c r="A1948" s="1">
        <v>1577</v>
      </c>
      <c r="B1948" s="45">
        <v>43168.473128321762</v>
      </c>
      <c r="C1948" s="1">
        <v>7.7999999999999999E-6</v>
      </c>
      <c r="D1948" s="1" t="s">
        <v>373</v>
      </c>
      <c r="E1948" s="1" t="s">
        <v>329</v>
      </c>
      <c r="F1948" s="1" t="s">
        <v>324</v>
      </c>
      <c r="G1948" s="1" t="s">
        <v>191</v>
      </c>
      <c r="H1948" s="1" t="s">
        <v>374</v>
      </c>
    </row>
    <row r="1949" spans="1:8">
      <c r="A1949" s="1">
        <v>1578</v>
      </c>
      <c r="B1949" s="45">
        <v>43168.473128333331</v>
      </c>
      <c r="C1949" s="1">
        <v>1.3146E-3</v>
      </c>
      <c r="D1949" s="1" t="s">
        <v>366</v>
      </c>
      <c r="E1949" s="1" t="s">
        <v>325</v>
      </c>
      <c r="F1949" s="1" t="s">
        <v>324</v>
      </c>
    </row>
    <row r="1950" spans="1:8">
      <c r="A1950" s="1">
        <v>1579</v>
      </c>
      <c r="B1950" s="45">
        <v>43168.473128333331</v>
      </c>
      <c r="C1950" s="1">
        <v>3.0300000000000001E-5</v>
      </c>
      <c r="D1950" s="1" t="s">
        <v>366</v>
      </c>
      <c r="E1950" s="1" t="s">
        <v>329</v>
      </c>
      <c r="F1950" s="1" t="s">
        <v>324</v>
      </c>
    </row>
    <row r="1951" spans="1:8">
      <c r="A1951" s="1">
        <v>1580</v>
      </c>
      <c r="B1951" s="45">
        <v>43168.473128344907</v>
      </c>
      <c r="C1951" s="1">
        <v>2.9480000000000001E-4</v>
      </c>
      <c r="D1951" s="1" t="s">
        <v>372</v>
      </c>
      <c r="E1951" s="1" t="s">
        <v>325</v>
      </c>
      <c r="F1951" s="1" t="s">
        <v>324</v>
      </c>
    </row>
    <row r="1952" spans="1:8">
      <c r="A1952" s="1">
        <v>1581</v>
      </c>
      <c r="B1952" s="45">
        <v>43168.473128344907</v>
      </c>
      <c r="C1952" s="1">
        <v>2.2200000000000001E-5</v>
      </c>
      <c r="D1952" s="1" t="s">
        <v>372</v>
      </c>
      <c r="E1952" s="1" t="s">
        <v>329</v>
      </c>
      <c r="F1952" s="1" t="s">
        <v>324</v>
      </c>
    </row>
    <row r="1953" spans="1:8">
      <c r="A1953" s="1">
        <v>1582</v>
      </c>
      <c r="B1953" s="45">
        <v>43168.473128356483</v>
      </c>
      <c r="C1953" s="1">
        <v>1.1523E-3</v>
      </c>
      <c r="D1953" s="1" t="s">
        <v>371</v>
      </c>
      <c r="E1953" s="1" t="s">
        <v>325</v>
      </c>
      <c r="F1953" s="1" t="s">
        <v>324</v>
      </c>
    </row>
    <row r="1954" spans="1:8">
      <c r="A1954" s="1">
        <v>1583</v>
      </c>
      <c r="B1954" s="45">
        <v>43168.473128356483</v>
      </c>
      <c r="C1954" s="1">
        <v>3.9400000000000002E-5</v>
      </c>
      <c r="D1954" s="1" t="s">
        <v>371</v>
      </c>
      <c r="E1954" s="1" t="s">
        <v>329</v>
      </c>
      <c r="F1954" s="1" t="s">
        <v>324</v>
      </c>
      <c r="G1954" s="1" t="s">
        <v>190</v>
      </c>
      <c r="H1954" s="1" t="s">
        <v>333</v>
      </c>
    </row>
    <row r="1955" spans="1:8">
      <c r="A1955" s="1">
        <v>1584</v>
      </c>
      <c r="B1955" s="45">
        <v>43168.473128368052</v>
      </c>
      <c r="C1955" s="1">
        <v>1.1171E-3</v>
      </c>
      <c r="D1955" s="1" t="s">
        <v>370</v>
      </c>
      <c r="E1955" s="1" t="s">
        <v>325</v>
      </c>
      <c r="F1955" s="1" t="s">
        <v>324</v>
      </c>
    </row>
    <row r="1956" spans="1:8">
      <c r="A1956" s="1">
        <v>1585</v>
      </c>
      <c r="B1956" s="45">
        <v>43168.473128368052</v>
      </c>
      <c r="C1956" s="1">
        <v>8.0900000000000001E-5</v>
      </c>
      <c r="D1956" s="1" t="s">
        <v>370</v>
      </c>
      <c r="E1956" s="1" t="s">
        <v>329</v>
      </c>
      <c r="F1956" s="1" t="s">
        <v>324</v>
      </c>
      <c r="G1956" s="1" t="s">
        <v>189</v>
      </c>
      <c r="H1956" s="1" t="s">
        <v>352</v>
      </c>
    </row>
    <row r="1957" spans="1:8">
      <c r="A1957" s="1">
        <v>1586</v>
      </c>
      <c r="B1957" s="45">
        <v>43168.473128368052</v>
      </c>
      <c r="C1957" s="1">
        <v>4.1829999999999998E-4</v>
      </c>
      <c r="D1957" s="1" t="s">
        <v>368</v>
      </c>
      <c r="E1957" s="1" t="s">
        <v>325</v>
      </c>
      <c r="F1957" s="1" t="s">
        <v>324</v>
      </c>
    </row>
    <row r="1958" spans="1:8">
      <c r="A1958" s="1">
        <v>1587</v>
      </c>
      <c r="B1958" s="45">
        <v>43168.473128379628</v>
      </c>
      <c r="C1958" s="1">
        <v>8.1299999999999997E-5</v>
      </c>
      <c r="D1958" s="1" t="s">
        <v>368</v>
      </c>
      <c r="E1958" s="1" t="s">
        <v>329</v>
      </c>
      <c r="F1958" s="1" t="s">
        <v>324</v>
      </c>
      <c r="G1958" s="1" t="s">
        <v>362</v>
      </c>
      <c r="H1958" s="1" t="s">
        <v>369</v>
      </c>
    </row>
    <row r="1959" spans="1:8">
      <c r="A1959" s="1">
        <v>1588</v>
      </c>
      <c r="B1959" s="45">
        <v>43168.473128379628</v>
      </c>
      <c r="C1959" s="1">
        <v>4.9839999999999997E-4</v>
      </c>
      <c r="D1959" s="1" t="s">
        <v>394</v>
      </c>
      <c r="E1959" s="1" t="s">
        <v>325</v>
      </c>
      <c r="F1959" s="1" t="s">
        <v>324</v>
      </c>
    </row>
    <row r="1960" spans="1:8">
      <c r="A1960" s="1">
        <v>1609</v>
      </c>
      <c r="B1960" s="45">
        <v>43168.473131643521</v>
      </c>
      <c r="C1960" s="1">
        <v>1.12887E-2</v>
      </c>
      <c r="D1960" s="1" t="s">
        <v>375</v>
      </c>
      <c r="E1960" s="1" t="s">
        <v>329</v>
      </c>
      <c r="F1960" s="1" t="s">
        <v>324</v>
      </c>
    </row>
    <row r="1961" spans="1:8">
      <c r="A1961" s="1">
        <v>1610</v>
      </c>
      <c r="B1961" s="45">
        <v>43168.473131689818</v>
      </c>
      <c r="C1961" s="1">
        <v>4.0626999999999998E-3</v>
      </c>
      <c r="D1961" s="1" t="s">
        <v>386</v>
      </c>
      <c r="E1961" s="1" t="s">
        <v>325</v>
      </c>
      <c r="F1961" s="1" t="s">
        <v>324</v>
      </c>
    </row>
    <row r="1962" spans="1:8">
      <c r="A1962" s="1">
        <v>1611</v>
      </c>
      <c r="B1962" s="45">
        <v>43168.473131689818</v>
      </c>
      <c r="C1962" s="1">
        <v>1.5999999999999999E-5</v>
      </c>
      <c r="D1962" s="1" t="s">
        <v>386</v>
      </c>
      <c r="E1962" s="1" t="s">
        <v>329</v>
      </c>
      <c r="F1962" s="1" t="s">
        <v>324</v>
      </c>
      <c r="G1962" s="1" t="s">
        <v>196</v>
      </c>
      <c r="H1962" s="1" t="s">
        <v>387</v>
      </c>
    </row>
    <row r="1963" spans="1:8">
      <c r="A1963" s="1">
        <v>1612</v>
      </c>
      <c r="B1963" s="45">
        <v>43168.473131689818</v>
      </c>
      <c r="C1963" s="1">
        <v>5.3000000000000001E-6</v>
      </c>
      <c r="D1963" s="1" t="s">
        <v>363</v>
      </c>
      <c r="E1963" s="1" t="s">
        <v>325</v>
      </c>
      <c r="F1963" s="1" t="s">
        <v>324</v>
      </c>
    </row>
    <row r="1964" spans="1:8">
      <c r="A1964" s="1">
        <v>1613</v>
      </c>
      <c r="B1964" s="45">
        <v>43168.473131689818</v>
      </c>
      <c r="C1964" s="1">
        <v>9.5000000000000005E-6</v>
      </c>
      <c r="D1964" s="1" t="s">
        <v>363</v>
      </c>
      <c r="E1964" s="1" t="s">
        <v>329</v>
      </c>
      <c r="F1964" s="1" t="s">
        <v>324</v>
      </c>
      <c r="G1964" s="1" t="s">
        <v>195</v>
      </c>
      <c r="H1964" s="1" t="s">
        <v>364</v>
      </c>
    </row>
    <row r="1965" spans="1:8">
      <c r="A1965" s="1">
        <v>1614</v>
      </c>
      <c r="B1965" s="45">
        <v>43168.473131689818</v>
      </c>
      <c r="C1965" s="1">
        <v>1.5999999999999999E-6</v>
      </c>
      <c r="D1965" s="1" t="s">
        <v>385</v>
      </c>
      <c r="E1965" s="1" t="s">
        <v>325</v>
      </c>
      <c r="F1965" s="1" t="s">
        <v>324</v>
      </c>
    </row>
    <row r="1966" spans="1:8">
      <c r="A1966" s="1">
        <v>1623</v>
      </c>
      <c r="B1966" s="45">
        <v>43168.473131701387</v>
      </c>
      <c r="C1966" s="1">
        <v>5.8000000000000004E-6</v>
      </c>
      <c r="D1966" s="1" t="s">
        <v>385</v>
      </c>
      <c r="E1966" s="1" t="s">
        <v>329</v>
      </c>
      <c r="F1966" s="1" t="s">
        <v>324</v>
      </c>
      <c r="G1966" s="1" t="s">
        <v>194</v>
      </c>
      <c r="H1966" s="1" t="s">
        <v>348</v>
      </c>
    </row>
    <row r="1967" spans="1:8">
      <c r="A1967" s="1">
        <v>1624</v>
      </c>
      <c r="B1967" s="45">
        <v>43168.473131701387</v>
      </c>
      <c r="C1967" s="1">
        <v>2.7999999999999999E-6</v>
      </c>
      <c r="D1967" s="1" t="s">
        <v>385</v>
      </c>
      <c r="E1967" s="1" t="s">
        <v>325</v>
      </c>
      <c r="F1967" s="1" t="s">
        <v>324</v>
      </c>
    </row>
    <row r="1968" spans="1:8">
      <c r="A1968" s="1">
        <v>1625</v>
      </c>
      <c r="B1968" s="45">
        <v>43168.473131701387</v>
      </c>
      <c r="C1968" s="1">
        <v>1.0699999999999999E-5</v>
      </c>
      <c r="D1968" s="1" t="s">
        <v>385</v>
      </c>
      <c r="E1968" s="1" t="s">
        <v>329</v>
      </c>
      <c r="F1968" s="1" t="s">
        <v>324</v>
      </c>
      <c r="G1968" s="1" t="s">
        <v>193</v>
      </c>
      <c r="H1968" s="1" t="s">
        <v>348</v>
      </c>
    </row>
    <row r="1969" spans="1:8">
      <c r="A1969" s="1">
        <v>1626</v>
      </c>
      <c r="B1969" s="45">
        <v>43168.473131701387</v>
      </c>
      <c r="C1969" s="1">
        <v>1.7E-6</v>
      </c>
      <c r="D1969" s="1" t="s">
        <v>384</v>
      </c>
      <c r="E1969" s="1" t="s">
        <v>325</v>
      </c>
      <c r="F1969" s="1" t="s">
        <v>324</v>
      </c>
    </row>
    <row r="1970" spans="1:8">
      <c r="A1970" s="1">
        <v>1627</v>
      </c>
      <c r="B1970" s="45">
        <v>43168.473131701387</v>
      </c>
      <c r="C1970" s="1">
        <v>6.9E-6</v>
      </c>
      <c r="D1970" s="1" t="s">
        <v>384</v>
      </c>
      <c r="E1970" s="1" t="s">
        <v>329</v>
      </c>
      <c r="F1970" s="1" t="s">
        <v>324</v>
      </c>
      <c r="G1970" s="1" t="s">
        <v>192</v>
      </c>
      <c r="H1970" s="1" t="s">
        <v>348</v>
      </c>
    </row>
    <row r="1971" spans="1:8">
      <c r="A1971" s="1">
        <v>1628</v>
      </c>
      <c r="B1971" s="45">
        <v>43168.473132291663</v>
      </c>
      <c r="C1971" s="1">
        <v>5.10537E-2</v>
      </c>
      <c r="D1971" s="1" t="s">
        <v>373</v>
      </c>
      <c r="E1971" s="1" t="s">
        <v>325</v>
      </c>
      <c r="F1971" s="1" t="s">
        <v>324</v>
      </c>
    </row>
    <row r="1972" spans="1:8">
      <c r="A1972" s="1">
        <v>1637</v>
      </c>
      <c r="B1972" s="45">
        <v>43168.473132291663</v>
      </c>
      <c r="C1972" s="1">
        <v>9.0000000000000002E-6</v>
      </c>
      <c r="D1972" s="1" t="s">
        <v>373</v>
      </c>
      <c r="E1972" s="1" t="s">
        <v>329</v>
      </c>
      <c r="F1972" s="1" t="s">
        <v>324</v>
      </c>
      <c r="G1972" s="1" t="s">
        <v>191</v>
      </c>
      <c r="H1972" s="1" t="s">
        <v>374</v>
      </c>
    </row>
    <row r="1973" spans="1:8">
      <c r="A1973" s="1">
        <v>1638</v>
      </c>
      <c r="B1973" s="45">
        <v>43168.473132303239</v>
      </c>
      <c r="C1973" s="1">
        <v>1.2698E-3</v>
      </c>
      <c r="D1973" s="1" t="s">
        <v>366</v>
      </c>
      <c r="E1973" s="1" t="s">
        <v>325</v>
      </c>
      <c r="F1973" s="1" t="s">
        <v>324</v>
      </c>
    </row>
    <row r="1974" spans="1:8">
      <c r="A1974" s="1">
        <v>1639</v>
      </c>
      <c r="B1974" s="45">
        <v>43168.473132303239</v>
      </c>
      <c r="C1974" s="1">
        <v>3.82E-5</v>
      </c>
      <c r="D1974" s="1" t="s">
        <v>366</v>
      </c>
      <c r="E1974" s="1" t="s">
        <v>329</v>
      </c>
      <c r="F1974" s="1" t="s">
        <v>324</v>
      </c>
    </row>
    <row r="1975" spans="1:8">
      <c r="A1975" s="1">
        <v>1640</v>
      </c>
      <c r="B1975" s="45">
        <v>43168.473132303239</v>
      </c>
      <c r="C1975" s="1">
        <v>3.2019999999999998E-4</v>
      </c>
      <c r="D1975" s="1" t="s">
        <v>372</v>
      </c>
      <c r="E1975" s="1" t="s">
        <v>325</v>
      </c>
      <c r="F1975" s="1" t="s">
        <v>324</v>
      </c>
    </row>
    <row r="1976" spans="1:8">
      <c r="A1976" s="1">
        <v>1641</v>
      </c>
      <c r="B1976" s="45">
        <v>43168.473132303239</v>
      </c>
      <c r="C1976" s="1">
        <v>6.7700000000000006E-5</v>
      </c>
      <c r="D1976" s="1" t="s">
        <v>372</v>
      </c>
      <c r="E1976" s="1" t="s">
        <v>329</v>
      </c>
      <c r="F1976" s="1" t="s">
        <v>324</v>
      </c>
    </row>
    <row r="1977" spans="1:8">
      <c r="A1977" s="1">
        <v>1642</v>
      </c>
      <c r="B1977" s="45">
        <v>43168.473132326391</v>
      </c>
      <c r="C1977" s="1">
        <v>1.191E-3</v>
      </c>
      <c r="D1977" s="1" t="s">
        <v>371</v>
      </c>
      <c r="E1977" s="1" t="s">
        <v>325</v>
      </c>
      <c r="F1977" s="1" t="s">
        <v>324</v>
      </c>
    </row>
    <row r="1978" spans="1:8">
      <c r="A1978" s="1">
        <v>1643</v>
      </c>
      <c r="B1978" s="45">
        <v>43168.473132326391</v>
      </c>
      <c r="C1978" s="1">
        <v>3.4E-5</v>
      </c>
      <c r="D1978" s="1" t="s">
        <v>371</v>
      </c>
      <c r="E1978" s="1" t="s">
        <v>329</v>
      </c>
      <c r="F1978" s="1" t="s">
        <v>324</v>
      </c>
      <c r="G1978" s="1" t="s">
        <v>190</v>
      </c>
      <c r="H1978" s="1" t="s">
        <v>333</v>
      </c>
    </row>
    <row r="1979" spans="1:8">
      <c r="A1979" s="1">
        <v>1644</v>
      </c>
      <c r="B1979" s="45">
        <v>43168.47313233796</v>
      </c>
      <c r="C1979" s="1">
        <v>1.0476999999999999E-3</v>
      </c>
      <c r="D1979" s="1" t="s">
        <v>370</v>
      </c>
      <c r="E1979" s="1" t="s">
        <v>325</v>
      </c>
      <c r="F1979" s="1" t="s">
        <v>324</v>
      </c>
    </row>
    <row r="1980" spans="1:8">
      <c r="A1980" s="1">
        <v>1645</v>
      </c>
      <c r="B1980" s="45">
        <v>43168.47313233796</v>
      </c>
      <c r="C1980" s="1">
        <v>2.7100000000000001E-5</v>
      </c>
      <c r="D1980" s="1" t="s">
        <v>370</v>
      </c>
      <c r="E1980" s="1" t="s">
        <v>329</v>
      </c>
      <c r="F1980" s="1" t="s">
        <v>324</v>
      </c>
      <c r="G1980" s="1" t="s">
        <v>189</v>
      </c>
      <c r="H1980" s="1" t="s">
        <v>352</v>
      </c>
    </row>
    <row r="1981" spans="1:8">
      <c r="A1981" s="1">
        <v>1646</v>
      </c>
      <c r="B1981" s="45">
        <v>43168.47313233796</v>
      </c>
      <c r="C1981" s="1">
        <v>4.7459999999999999E-4</v>
      </c>
      <c r="D1981" s="1" t="s">
        <v>368</v>
      </c>
      <c r="E1981" s="1" t="s">
        <v>325</v>
      </c>
      <c r="F1981" s="1" t="s">
        <v>324</v>
      </c>
    </row>
    <row r="1982" spans="1:8">
      <c r="A1982" s="1">
        <v>1647</v>
      </c>
      <c r="B1982" s="45">
        <v>43168.47313233796</v>
      </c>
      <c r="C1982" s="1">
        <v>5.66E-5</v>
      </c>
      <c r="D1982" s="1" t="s">
        <v>368</v>
      </c>
      <c r="E1982" s="1" t="s">
        <v>329</v>
      </c>
      <c r="F1982" s="1" t="s">
        <v>324</v>
      </c>
      <c r="G1982" s="1" t="s">
        <v>362</v>
      </c>
      <c r="H1982" s="1" t="s">
        <v>369</v>
      </c>
    </row>
    <row r="1983" spans="1:8">
      <c r="A1983" s="1">
        <v>1648</v>
      </c>
      <c r="B1983" s="45">
        <v>43168.473132349536</v>
      </c>
      <c r="C1983" s="1">
        <v>4.2450000000000002E-4</v>
      </c>
      <c r="D1983" s="1" t="s">
        <v>394</v>
      </c>
      <c r="E1983" s="1" t="s">
        <v>325</v>
      </c>
      <c r="F1983" s="1" t="s">
        <v>324</v>
      </c>
    </row>
    <row r="1984" spans="1:8">
      <c r="A1984" s="1">
        <v>1663</v>
      </c>
      <c r="B1984" s="45">
        <v>43168.473139259258</v>
      </c>
      <c r="C1984" s="1">
        <v>0.53690590000000005</v>
      </c>
      <c r="D1984" s="1" t="s">
        <v>375</v>
      </c>
      <c r="E1984" s="1" t="s">
        <v>329</v>
      </c>
      <c r="F1984" s="1" t="s">
        <v>324</v>
      </c>
    </row>
    <row r="1985" spans="1:8">
      <c r="A1985" s="1">
        <v>1664</v>
      </c>
      <c r="B1985" s="45">
        <v>43168.473139317131</v>
      </c>
      <c r="C1985" s="1">
        <v>4.4161000000000001E-3</v>
      </c>
      <c r="D1985" s="1" t="s">
        <v>386</v>
      </c>
      <c r="E1985" s="1" t="s">
        <v>325</v>
      </c>
      <c r="F1985" s="1" t="s">
        <v>324</v>
      </c>
    </row>
    <row r="1986" spans="1:8">
      <c r="A1986" s="1">
        <v>1665</v>
      </c>
      <c r="B1986" s="45">
        <v>43168.473139317131</v>
      </c>
      <c r="C1986" s="1">
        <v>4.8000000000000001E-5</v>
      </c>
      <c r="D1986" s="1" t="s">
        <v>386</v>
      </c>
      <c r="E1986" s="1" t="s">
        <v>329</v>
      </c>
      <c r="F1986" s="1" t="s">
        <v>324</v>
      </c>
      <c r="G1986" s="1" t="s">
        <v>196</v>
      </c>
      <c r="H1986" s="1" t="s">
        <v>387</v>
      </c>
    </row>
    <row r="1987" spans="1:8">
      <c r="A1987" s="1">
        <v>1666</v>
      </c>
      <c r="B1987" s="45">
        <v>43168.473139317131</v>
      </c>
      <c r="C1987" s="1">
        <v>1.56E-5</v>
      </c>
      <c r="D1987" s="1" t="s">
        <v>363</v>
      </c>
      <c r="E1987" s="1" t="s">
        <v>325</v>
      </c>
      <c r="F1987" s="1" t="s">
        <v>324</v>
      </c>
    </row>
    <row r="1988" spans="1:8">
      <c r="A1988" s="1">
        <v>1667</v>
      </c>
      <c r="B1988" s="45">
        <v>43168.473139317131</v>
      </c>
      <c r="C1988" s="1">
        <v>3.0800000000000003E-5</v>
      </c>
      <c r="D1988" s="1" t="s">
        <v>363</v>
      </c>
      <c r="E1988" s="1" t="s">
        <v>329</v>
      </c>
      <c r="F1988" s="1" t="s">
        <v>324</v>
      </c>
      <c r="G1988" s="1" t="s">
        <v>195</v>
      </c>
      <c r="H1988" s="1" t="s">
        <v>364</v>
      </c>
    </row>
    <row r="1989" spans="1:8">
      <c r="A1989" s="1">
        <v>1668</v>
      </c>
      <c r="B1989" s="45">
        <v>43168.473139317131</v>
      </c>
      <c r="C1989" s="1">
        <v>5.8000000000000004E-6</v>
      </c>
      <c r="D1989" s="1" t="s">
        <v>385</v>
      </c>
      <c r="E1989" s="1" t="s">
        <v>325</v>
      </c>
      <c r="F1989" s="1" t="s">
        <v>324</v>
      </c>
    </row>
    <row r="1990" spans="1:8">
      <c r="A1990" s="1">
        <v>1677</v>
      </c>
      <c r="B1990" s="45">
        <v>43168.473139317131</v>
      </c>
      <c r="C1990" s="1">
        <v>2.26E-5</v>
      </c>
      <c r="D1990" s="1" t="s">
        <v>385</v>
      </c>
      <c r="E1990" s="1" t="s">
        <v>329</v>
      </c>
      <c r="F1990" s="1" t="s">
        <v>324</v>
      </c>
      <c r="G1990" s="1" t="s">
        <v>194</v>
      </c>
      <c r="H1990" s="1" t="s">
        <v>348</v>
      </c>
    </row>
    <row r="1991" spans="1:8">
      <c r="A1991" s="1">
        <v>1678</v>
      </c>
      <c r="B1991" s="45">
        <v>43168.473139317131</v>
      </c>
      <c r="C1991" s="1">
        <v>9.3999999999999998E-6</v>
      </c>
      <c r="D1991" s="1" t="s">
        <v>385</v>
      </c>
      <c r="E1991" s="1" t="s">
        <v>325</v>
      </c>
      <c r="F1991" s="1" t="s">
        <v>324</v>
      </c>
    </row>
    <row r="1992" spans="1:8">
      <c r="A1992" s="1">
        <v>1679</v>
      </c>
      <c r="B1992" s="45">
        <v>43168.473139317131</v>
      </c>
      <c r="C1992" s="1">
        <v>2.4700000000000001E-5</v>
      </c>
      <c r="D1992" s="1" t="s">
        <v>385</v>
      </c>
      <c r="E1992" s="1" t="s">
        <v>329</v>
      </c>
      <c r="F1992" s="1" t="s">
        <v>324</v>
      </c>
      <c r="G1992" s="1" t="s">
        <v>193</v>
      </c>
      <c r="H1992" s="1" t="s">
        <v>348</v>
      </c>
    </row>
    <row r="1993" spans="1:8">
      <c r="A1993" s="1">
        <v>1680</v>
      </c>
      <c r="B1993" s="45">
        <v>43168.473139317131</v>
      </c>
      <c r="C1993" s="1">
        <v>6.1E-6</v>
      </c>
      <c r="D1993" s="1" t="s">
        <v>384</v>
      </c>
      <c r="E1993" s="1" t="s">
        <v>325</v>
      </c>
      <c r="F1993" s="1" t="s">
        <v>324</v>
      </c>
    </row>
    <row r="1994" spans="1:8">
      <c r="A1994" s="1">
        <v>1681</v>
      </c>
      <c r="B1994" s="45">
        <v>43168.473139317131</v>
      </c>
      <c r="C1994" s="1">
        <v>2.3E-5</v>
      </c>
      <c r="D1994" s="1" t="s">
        <v>384</v>
      </c>
      <c r="E1994" s="1" t="s">
        <v>329</v>
      </c>
      <c r="F1994" s="1" t="s">
        <v>324</v>
      </c>
      <c r="G1994" s="1" t="s">
        <v>192</v>
      </c>
      <c r="H1994" s="1" t="s">
        <v>348</v>
      </c>
    </row>
    <row r="1995" spans="1:8">
      <c r="A1995" s="1">
        <v>1682</v>
      </c>
      <c r="B1995" s="45">
        <v>43168.473139907408</v>
      </c>
      <c r="C1995" s="1">
        <v>5.1061500000000003E-2</v>
      </c>
      <c r="D1995" s="1" t="s">
        <v>373</v>
      </c>
      <c r="E1995" s="1" t="s">
        <v>325</v>
      </c>
      <c r="F1995" s="1" t="s">
        <v>324</v>
      </c>
    </row>
    <row r="1996" spans="1:8">
      <c r="A1996" s="1">
        <v>1691</v>
      </c>
      <c r="B1996" s="45">
        <v>43168.473139907408</v>
      </c>
      <c r="C1996" s="1">
        <v>1.43E-5</v>
      </c>
      <c r="D1996" s="1" t="s">
        <v>373</v>
      </c>
      <c r="E1996" s="1" t="s">
        <v>329</v>
      </c>
      <c r="F1996" s="1" t="s">
        <v>324</v>
      </c>
      <c r="G1996" s="1" t="s">
        <v>191</v>
      </c>
      <c r="H1996" s="1" t="s">
        <v>374</v>
      </c>
    </row>
    <row r="1997" spans="1:8">
      <c r="A1997" s="1">
        <v>1692</v>
      </c>
      <c r="B1997" s="45">
        <v>43168.473139930553</v>
      </c>
      <c r="C1997" s="1">
        <v>1.2645E-3</v>
      </c>
      <c r="D1997" s="1" t="s">
        <v>366</v>
      </c>
      <c r="E1997" s="1" t="s">
        <v>325</v>
      </c>
      <c r="F1997" s="1" t="s">
        <v>324</v>
      </c>
    </row>
    <row r="1998" spans="1:8">
      <c r="A1998" s="1">
        <v>1693</v>
      </c>
      <c r="B1998" s="45">
        <v>43168.473139930553</v>
      </c>
      <c r="C1998" s="1">
        <v>3.57E-5</v>
      </c>
      <c r="D1998" s="1" t="s">
        <v>366</v>
      </c>
      <c r="E1998" s="1" t="s">
        <v>329</v>
      </c>
      <c r="F1998" s="1" t="s">
        <v>324</v>
      </c>
    </row>
    <row r="1999" spans="1:8">
      <c r="A1999" s="1">
        <v>1694</v>
      </c>
      <c r="B1999" s="45">
        <v>43168.473139930553</v>
      </c>
      <c r="C1999" s="1">
        <v>2.7179999999999999E-4</v>
      </c>
      <c r="D1999" s="1" t="s">
        <v>372</v>
      </c>
      <c r="E1999" s="1" t="s">
        <v>325</v>
      </c>
      <c r="F1999" s="1" t="s">
        <v>324</v>
      </c>
    </row>
    <row r="2000" spans="1:8">
      <c r="A2000" s="1">
        <v>1695</v>
      </c>
      <c r="B2000" s="45">
        <v>43168.473139930553</v>
      </c>
      <c r="C2000" s="1">
        <v>4.3099999999999997E-5</v>
      </c>
      <c r="D2000" s="1" t="s">
        <v>372</v>
      </c>
      <c r="E2000" s="1" t="s">
        <v>329</v>
      </c>
      <c r="F2000" s="1" t="s">
        <v>324</v>
      </c>
    </row>
    <row r="2001" spans="1:8">
      <c r="A2001" s="1">
        <v>1696</v>
      </c>
      <c r="B2001" s="45">
        <v>43168.473139942129</v>
      </c>
      <c r="C2001" s="1">
        <v>1.0866000000000001E-3</v>
      </c>
      <c r="D2001" s="1" t="s">
        <v>371</v>
      </c>
      <c r="E2001" s="1" t="s">
        <v>325</v>
      </c>
      <c r="F2001" s="1" t="s">
        <v>324</v>
      </c>
    </row>
    <row r="2002" spans="1:8">
      <c r="A2002" s="1">
        <v>1697</v>
      </c>
      <c r="B2002" s="45">
        <v>43168.473139942129</v>
      </c>
      <c r="C2002" s="1">
        <v>5.1E-5</v>
      </c>
      <c r="D2002" s="1" t="s">
        <v>371</v>
      </c>
      <c r="E2002" s="1" t="s">
        <v>329</v>
      </c>
      <c r="F2002" s="1" t="s">
        <v>324</v>
      </c>
      <c r="G2002" s="1" t="s">
        <v>190</v>
      </c>
      <c r="H2002" s="1" t="s">
        <v>333</v>
      </c>
    </row>
    <row r="2003" spans="1:8">
      <c r="A2003" s="1">
        <v>1698</v>
      </c>
      <c r="B2003" s="45">
        <v>43168.473139953705</v>
      </c>
      <c r="C2003" s="1">
        <v>1.1371E-3</v>
      </c>
      <c r="D2003" s="1" t="s">
        <v>370</v>
      </c>
      <c r="E2003" s="1" t="s">
        <v>325</v>
      </c>
      <c r="F2003" s="1" t="s">
        <v>324</v>
      </c>
    </row>
    <row r="2004" spans="1:8">
      <c r="A2004" s="1">
        <v>1699</v>
      </c>
      <c r="B2004" s="45">
        <v>43168.473139953705</v>
      </c>
      <c r="C2004" s="1">
        <v>3.1600000000000002E-5</v>
      </c>
      <c r="D2004" s="1" t="s">
        <v>370</v>
      </c>
      <c r="E2004" s="1" t="s">
        <v>329</v>
      </c>
      <c r="F2004" s="1" t="s">
        <v>324</v>
      </c>
      <c r="G2004" s="1" t="s">
        <v>189</v>
      </c>
      <c r="H2004" s="1" t="s">
        <v>352</v>
      </c>
    </row>
    <row r="2005" spans="1:8">
      <c r="A2005" s="1">
        <v>1700</v>
      </c>
      <c r="B2005" s="45">
        <v>43168.473139965281</v>
      </c>
      <c r="C2005" s="1">
        <v>4.8319999999999998E-4</v>
      </c>
      <c r="D2005" s="1" t="s">
        <v>368</v>
      </c>
      <c r="E2005" s="1" t="s">
        <v>325</v>
      </c>
      <c r="F2005" s="1" t="s">
        <v>324</v>
      </c>
    </row>
    <row r="2006" spans="1:8">
      <c r="A2006" s="1">
        <v>1701</v>
      </c>
      <c r="B2006" s="45">
        <v>43168.473139965281</v>
      </c>
      <c r="C2006" s="1">
        <v>3.6600000000000002E-5</v>
      </c>
      <c r="D2006" s="1" t="s">
        <v>368</v>
      </c>
      <c r="E2006" s="1" t="s">
        <v>329</v>
      </c>
      <c r="F2006" s="1" t="s">
        <v>324</v>
      </c>
      <c r="G2006" s="1" t="s">
        <v>362</v>
      </c>
      <c r="H2006" s="1" t="s">
        <v>369</v>
      </c>
    </row>
    <row r="2007" spans="1:8">
      <c r="A2007" s="1">
        <v>1702</v>
      </c>
      <c r="B2007" s="45">
        <v>43168.473139965281</v>
      </c>
      <c r="C2007" s="1">
        <v>5.7830000000000002E-4</v>
      </c>
      <c r="D2007" s="1" t="s">
        <v>394</v>
      </c>
      <c r="E2007" s="1" t="s">
        <v>325</v>
      </c>
      <c r="F2007" s="1" t="s">
        <v>324</v>
      </c>
    </row>
    <row r="2008" spans="1:8">
      <c r="A2008" s="1">
        <v>1723</v>
      </c>
      <c r="B2008" s="45">
        <v>43168.473150821759</v>
      </c>
      <c r="C2008" s="1">
        <v>0.66803349999999995</v>
      </c>
      <c r="D2008" s="1" t="s">
        <v>375</v>
      </c>
      <c r="E2008" s="1" t="s">
        <v>329</v>
      </c>
      <c r="F2008" s="1" t="s">
        <v>324</v>
      </c>
    </row>
    <row r="2009" spans="1:8">
      <c r="A2009" s="1">
        <v>1724</v>
      </c>
      <c r="B2009" s="45">
        <v>43168.473150879632</v>
      </c>
      <c r="C2009" s="1">
        <v>4.2859999999999999E-3</v>
      </c>
      <c r="D2009" s="1" t="s">
        <v>386</v>
      </c>
      <c r="E2009" s="1" t="s">
        <v>325</v>
      </c>
      <c r="F2009" s="1" t="s">
        <v>324</v>
      </c>
    </row>
    <row r="2010" spans="1:8">
      <c r="A2010" s="1">
        <v>1725</v>
      </c>
      <c r="B2010" s="45">
        <v>43168.473150879632</v>
      </c>
      <c r="C2010" s="1">
        <v>1.4800000000000001E-5</v>
      </c>
      <c r="D2010" s="1" t="s">
        <v>386</v>
      </c>
      <c r="E2010" s="1" t="s">
        <v>329</v>
      </c>
      <c r="F2010" s="1" t="s">
        <v>324</v>
      </c>
      <c r="G2010" s="1" t="s">
        <v>196</v>
      </c>
      <c r="H2010" s="1" t="s">
        <v>387</v>
      </c>
    </row>
    <row r="2011" spans="1:8">
      <c r="A2011" s="1">
        <v>1726</v>
      </c>
      <c r="B2011" s="45">
        <v>43168.473150879632</v>
      </c>
      <c r="C2011" s="1">
        <v>5.3000000000000001E-6</v>
      </c>
      <c r="D2011" s="1" t="s">
        <v>363</v>
      </c>
      <c r="E2011" s="1" t="s">
        <v>325</v>
      </c>
      <c r="F2011" s="1" t="s">
        <v>324</v>
      </c>
    </row>
    <row r="2012" spans="1:8">
      <c r="A2012" s="1">
        <v>1727</v>
      </c>
      <c r="B2012" s="45">
        <v>43168.473150879632</v>
      </c>
      <c r="C2012" s="1">
        <v>9.3999999999999998E-6</v>
      </c>
      <c r="D2012" s="1" t="s">
        <v>363</v>
      </c>
      <c r="E2012" s="1" t="s">
        <v>329</v>
      </c>
      <c r="F2012" s="1" t="s">
        <v>324</v>
      </c>
      <c r="G2012" s="1" t="s">
        <v>195</v>
      </c>
      <c r="H2012" s="1" t="s">
        <v>364</v>
      </c>
    </row>
    <row r="2013" spans="1:8">
      <c r="A2013" s="1">
        <v>1728</v>
      </c>
      <c r="B2013" s="45">
        <v>43168.473150879632</v>
      </c>
      <c r="C2013" s="1">
        <v>2.0999999999999998E-6</v>
      </c>
      <c r="D2013" s="1" t="s">
        <v>385</v>
      </c>
      <c r="E2013" s="1" t="s">
        <v>325</v>
      </c>
      <c r="F2013" s="1" t="s">
        <v>324</v>
      </c>
    </row>
    <row r="2014" spans="1:8">
      <c r="A2014" s="1">
        <v>1737</v>
      </c>
      <c r="B2014" s="45">
        <v>43168.473150879632</v>
      </c>
      <c r="C2014" s="1">
        <v>6.6000000000000003E-6</v>
      </c>
      <c r="D2014" s="1" t="s">
        <v>385</v>
      </c>
      <c r="E2014" s="1" t="s">
        <v>329</v>
      </c>
      <c r="F2014" s="1" t="s">
        <v>324</v>
      </c>
      <c r="G2014" s="1" t="s">
        <v>194</v>
      </c>
      <c r="H2014" s="1" t="s">
        <v>348</v>
      </c>
    </row>
    <row r="2015" spans="1:8">
      <c r="A2015" s="1">
        <v>1738</v>
      </c>
      <c r="B2015" s="45">
        <v>43168.473150879632</v>
      </c>
      <c r="C2015" s="1">
        <v>3.3000000000000002E-6</v>
      </c>
      <c r="D2015" s="1" t="s">
        <v>385</v>
      </c>
      <c r="E2015" s="1" t="s">
        <v>325</v>
      </c>
      <c r="F2015" s="1" t="s">
        <v>324</v>
      </c>
    </row>
    <row r="2016" spans="1:8">
      <c r="A2016" s="1">
        <v>1739</v>
      </c>
      <c r="B2016" s="45">
        <v>43168.473150879632</v>
      </c>
      <c r="C2016" s="1">
        <v>6.9999999999999999E-6</v>
      </c>
      <c r="D2016" s="1" t="s">
        <v>385</v>
      </c>
      <c r="E2016" s="1" t="s">
        <v>329</v>
      </c>
      <c r="F2016" s="1" t="s">
        <v>324</v>
      </c>
      <c r="G2016" s="1" t="s">
        <v>193</v>
      </c>
      <c r="H2016" s="1" t="s">
        <v>348</v>
      </c>
    </row>
    <row r="2017" spans="1:8">
      <c r="A2017" s="1">
        <v>1740</v>
      </c>
      <c r="B2017" s="45">
        <v>43168.473150879632</v>
      </c>
      <c r="C2017" s="1">
        <v>1.9999999999999999E-6</v>
      </c>
      <c r="D2017" s="1" t="s">
        <v>384</v>
      </c>
      <c r="E2017" s="1" t="s">
        <v>325</v>
      </c>
      <c r="F2017" s="1" t="s">
        <v>324</v>
      </c>
    </row>
    <row r="2018" spans="1:8">
      <c r="A2018" s="1">
        <v>1741</v>
      </c>
      <c r="B2018" s="45">
        <v>43168.473150879632</v>
      </c>
      <c r="C2018" s="1">
        <v>6.6000000000000003E-6</v>
      </c>
      <c r="D2018" s="1" t="s">
        <v>384</v>
      </c>
      <c r="E2018" s="1" t="s">
        <v>329</v>
      </c>
      <c r="F2018" s="1" t="s">
        <v>324</v>
      </c>
      <c r="G2018" s="1" t="s">
        <v>192</v>
      </c>
      <c r="H2018" s="1" t="s">
        <v>348</v>
      </c>
    </row>
    <row r="2019" spans="1:8">
      <c r="A2019" s="1">
        <v>1742</v>
      </c>
      <c r="B2019" s="45">
        <v>43168.473151469909</v>
      </c>
      <c r="C2019" s="1">
        <v>5.1051199999999998E-2</v>
      </c>
      <c r="D2019" s="1" t="s">
        <v>373</v>
      </c>
      <c r="E2019" s="1" t="s">
        <v>325</v>
      </c>
      <c r="F2019" s="1" t="s">
        <v>324</v>
      </c>
    </row>
    <row r="2020" spans="1:8">
      <c r="A2020" s="1">
        <v>1751</v>
      </c>
      <c r="B2020" s="45">
        <v>43168.473151469909</v>
      </c>
      <c r="C2020" s="1">
        <v>6.1E-6</v>
      </c>
      <c r="D2020" s="1" t="s">
        <v>373</v>
      </c>
      <c r="E2020" s="1" t="s">
        <v>329</v>
      </c>
      <c r="F2020" s="1" t="s">
        <v>324</v>
      </c>
      <c r="G2020" s="1" t="s">
        <v>191</v>
      </c>
      <c r="H2020" s="1" t="s">
        <v>374</v>
      </c>
    </row>
    <row r="2021" spans="1:8">
      <c r="A2021" s="1">
        <v>1752</v>
      </c>
      <c r="B2021" s="45">
        <v>43168.473151481485</v>
      </c>
      <c r="C2021" s="1">
        <v>1.3140999999999999E-3</v>
      </c>
      <c r="D2021" s="1" t="s">
        <v>366</v>
      </c>
      <c r="E2021" s="1" t="s">
        <v>325</v>
      </c>
      <c r="F2021" s="1" t="s">
        <v>324</v>
      </c>
    </row>
    <row r="2022" spans="1:8">
      <c r="A2022" s="1">
        <v>1753</v>
      </c>
      <c r="B2022" s="45">
        <v>43168.473151481485</v>
      </c>
      <c r="C2022" s="1">
        <v>8.3399999999999994E-5</v>
      </c>
      <c r="D2022" s="1" t="s">
        <v>366</v>
      </c>
      <c r="E2022" s="1" t="s">
        <v>329</v>
      </c>
      <c r="F2022" s="1" t="s">
        <v>324</v>
      </c>
    </row>
    <row r="2023" spans="1:8">
      <c r="A2023" s="1">
        <v>1754</v>
      </c>
      <c r="B2023" s="45">
        <v>43168.473151493054</v>
      </c>
      <c r="C2023" s="1">
        <v>3.054E-4</v>
      </c>
      <c r="D2023" s="1" t="s">
        <v>372</v>
      </c>
      <c r="E2023" s="1" t="s">
        <v>325</v>
      </c>
      <c r="F2023" s="1" t="s">
        <v>324</v>
      </c>
    </row>
    <row r="2024" spans="1:8">
      <c r="A2024" s="1">
        <v>1755</v>
      </c>
      <c r="B2024" s="45">
        <v>43168.473151493054</v>
      </c>
      <c r="C2024" s="1">
        <v>8.1299999999999997E-5</v>
      </c>
      <c r="D2024" s="1" t="s">
        <v>372</v>
      </c>
      <c r="E2024" s="1" t="s">
        <v>329</v>
      </c>
      <c r="F2024" s="1" t="s">
        <v>324</v>
      </c>
    </row>
    <row r="2025" spans="1:8">
      <c r="A2025" s="1">
        <v>1756</v>
      </c>
      <c r="B2025" s="45">
        <v>43168.47315150463</v>
      </c>
      <c r="C2025" s="1">
        <v>1.078E-3</v>
      </c>
      <c r="D2025" s="1" t="s">
        <v>371</v>
      </c>
      <c r="E2025" s="1" t="s">
        <v>325</v>
      </c>
      <c r="F2025" s="1" t="s">
        <v>324</v>
      </c>
    </row>
    <row r="2026" spans="1:8">
      <c r="A2026" s="1">
        <v>1757</v>
      </c>
      <c r="B2026" s="45">
        <v>43168.47315150463</v>
      </c>
      <c r="C2026" s="1">
        <v>7.5199999999999998E-5</v>
      </c>
      <c r="D2026" s="1" t="s">
        <v>371</v>
      </c>
      <c r="E2026" s="1" t="s">
        <v>329</v>
      </c>
      <c r="F2026" s="1" t="s">
        <v>324</v>
      </c>
      <c r="G2026" s="1" t="s">
        <v>190</v>
      </c>
      <c r="H2026" s="1" t="s">
        <v>333</v>
      </c>
    </row>
    <row r="2027" spans="1:8">
      <c r="A2027" s="1">
        <v>1758</v>
      </c>
      <c r="B2027" s="45">
        <v>43168.473151516206</v>
      </c>
      <c r="C2027" s="1">
        <v>9.5120000000000003E-4</v>
      </c>
      <c r="D2027" s="1" t="s">
        <v>370</v>
      </c>
      <c r="E2027" s="1" t="s">
        <v>325</v>
      </c>
      <c r="F2027" s="1" t="s">
        <v>324</v>
      </c>
    </row>
    <row r="2028" spans="1:8">
      <c r="A2028" s="1">
        <v>1759</v>
      </c>
      <c r="B2028" s="45">
        <v>43168.473151516206</v>
      </c>
      <c r="C2028" s="1">
        <v>8.1199999999999995E-5</v>
      </c>
      <c r="D2028" s="1" t="s">
        <v>370</v>
      </c>
      <c r="E2028" s="1" t="s">
        <v>329</v>
      </c>
      <c r="F2028" s="1" t="s">
        <v>324</v>
      </c>
      <c r="G2028" s="1" t="s">
        <v>189</v>
      </c>
      <c r="H2028" s="1" t="s">
        <v>352</v>
      </c>
    </row>
    <row r="2029" spans="1:8">
      <c r="A2029" s="1">
        <v>1760</v>
      </c>
      <c r="B2029" s="45">
        <v>43168.473151516206</v>
      </c>
      <c r="C2029" s="1">
        <v>4.5120000000000002E-4</v>
      </c>
      <c r="D2029" s="1" t="s">
        <v>368</v>
      </c>
      <c r="E2029" s="1" t="s">
        <v>325</v>
      </c>
      <c r="F2029" s="1" t="s">
        <v>324</v>
      </c>
    </row>
    <row r="2030" spans="1:8">
      <c r="A2030" s="1">
        <v>1761</v>
      </c>
      <c r="B2030" s="45">
        <v>43168.473151516206</v>
      </c>
      <c r="C2030" s="1">
        <v>9.98E-5</v>
      </c>
      <c r="D2030" s="1" t="s">
        <v>368</v>
      </c>
      <c r="E2030" s="1" t="s">
        <v>329</v>
      </c>
      <c r="F2030" s="1" t="s">
        <v>324</v>
      </c>
      <c r="G2030" s="1" t="s">
        <v>362</v>
      </c>
      <c r="H2030" s="1" t="s">
        <v>369</v>
      </c>
    </row>
    <row r="2031" spans="1:8">
      <c r="A2031" s="1">
        <v>1762</v>
      </c>
      <c r="B2031" s="45">
        <v>43168.473151527774</v>
      </c>
      <c r="C2031" s="1">
        <v>5.6450000000000001E-4</v>
      </c>
      <c r="D2031" s="1" t="s">
        <v>394</v>
      </c>
      <c r="E2031" s="1" t="s">
        <v>325</v>
      </c>
      <c r="F2031" s="1" t="s">
        <v>324</v>
      </c>
    </row>
    <row r="2032" spans="1:8">
      <c r="A2032" s="1">
        <v>1783</v>
      </c>
      <c r="B2032" s="45">
        <v>43168.473162395836</v>
      </c>
      <c r="C2032" s="1">
        <v>0.40246929999999997</v>
      </c>
      <c r="D2032" s="1" t="s">
        <v>375</v>
      </c>
      <c r="E2032" s="1" t="s">
        <v>329</v>
      </c>
      <c r="F2032" s="1" t="s">
        <v>324</v>
      </c>
    </row>
    <row r="2033" spans="1:8">
      <c r="A2033" s="1">
        <v>1784</v>
      </c>
      <c r="B2033" s="45">
        <v>43168.473162442133</v>
      </c>
      <c r="C2033" s="1">
        <v>3.9484999999999998E-3</v>
      </c>
      <c r="D2033" s="1" t="s">
        <v>386</v>
      </c>
      <c r="E2033" s="1" t="s">
        <v>325</v>
      </c>
      <c r="F2033" s="1" t="s">
        <v>324</v>
      </c>
    </row>
    <row r="2034" spans="1:8">
      <c r="A2034" s="1">
        <v>1785</v>
      </c>
      <c r="B2034" s="45">
        <v>43168.473162442133</v>
      </c>
      <c r="C2034" s="1">
        <v>1.9700000000000001E-5</v>
      </c>
      <c r="D2034" s="1" t="s">
        <v>386</v>
      </c>
      <c r="E2034" s="1" t="s">
        <v>329</v>
      </c>
      <c r="F2034" s="1" t="s">
        <v>324</v>
      </c>
      <c r="G2034" s="1" t="s">
        <v>196</v>
      </c>
      <c r="H2034" s="1" t="s">
        <v>387</v>
      </c>
    </row>
    <row r="2035" spans="1:8">
      <c r="A2035" s="1">
        <v>1786</v>
      </c>
      <c r="B2035" s="45">
        <v>43168.473162442133</v>
      </c>
      <c r="C2035" s="1">
        <v>5.8000000000000004E-6</v>
      </c>
      <c r="D2035" s="1" t="s">
        <v>363</v>
      </c>
      <c r="E2035" s="1" t="s">
        <v>325</v>
      </c>
      <c r="F2035" s="1" t="s">
        <v>324</v>
      </c>
    </row>
    <row r="2036" spans="1:8">
      <c r="A2036" s="1">
        <v>1787</v>
      </c>
      <c r="B2036" s="45">
        <v>43168.473162442133</v>
      </c>
      <c r="C2036" s="1">
        <v>8.1999999999999994E-6</v>
      </c>
      <c r="D2036" s="1" t="s">
        <v>363</v>
      </c>
      <c r="E2036" s="1" t="s">
        <v>329</v>
      </c>
      <c r="F2036" s="1" t="s">
        <v>324</v>
      </c>
      <c r="G2036" s="1" t="s">
        <v>195</v>
      </c>
      <c r="H2036" s="1" t="s">
        <v>364</v>
      </c>
    </row>
    <row r="2037" spans="1:8">
      <c r="A2037" s="1">
        <v>1788</v>
      </c>
      <c r="B2037" s="45">
        <v>43168.473162442133</v>
      </c>
      <c r="C2037" s="1">
        <v>1.5999999999999999E-6</v>
      </c>
      <c r="D2037" s="1" t="s">
        <v>385</v>
      </c>
      <c r="E2037" s="1" t="s">
        <v>325</v>
      </c>
      <c r="F2037" s="1" t="s">
        <v>324</v>
      </c>
    </row>
    <row r="2038" spans="1:8">
      <c r="A2038" s="1">
        <v>1797</v>
      </c>
      <c r="B2038" s="45">
        <v>43168.473162442133</v>
      </c>
      <c r="C2038" s="1">
        <v>5.8000000000000004E-6</v>
      </c>
      <c r="D2038" s="1" t="s">
        <v>385</v>
      </c>
      <c r="E2038" s="1" t="s">
        <v>329</v>
      </c>
      <c r="F2038" s="1" t="s">
        <v>324</v>
      </c>
      <c r="G2038" s="1" t="s">
        <v>194</v>
      </c>
      <c r="H2038" s="1" t="s">
        <v>348</v>
      </c>
    </row>
    <row r="2039" spans="1:8">
      <c r="A2039" s="1">
        <v>1798</v>
      </c>
      <c r="B2039" s="45">
        <v>43168.473162442133</v>
      </c>
      <c r="C2039" s="1">
        <v>3.3000000000000002E-6</v>
      </c>
      <c r="D2039" s="1" t="s">
        <v>385</v>
      </c>
      <c r="E2039" s="1" t="s">
        <v>325</v>
      </c>
      <c r="F2039" s="1" t="s">
        <v>324</v>
      </c>
    </row>
    <row r="2040" spans="1:8">
      <c r="A2040" s="1">
        <v>1799</v>
      </c>
      <c r="B2040" s="45">
        <v>43168.473162442133</v>
      </c>
      <c r="C2040" s="1">
        <v>1.0200000000000001E-5</v>
      </c>
      <c r="D2040" s="1" t="s">
        <v>385</v>
      </c>
      <c r="E2040" s="1" t="s">
        <v>329</v>
      </c>
      <c r="F2040" s="1" t="s">
        <v>324</v>
      </c>
      <c r="G2040" s="1" t="s">
        <v>193</v>
      </c>
      <c r="H2040" s="1" t="s">
        <v>348</v>
      </c>
    </row>
    <row r="2041" spans="1:8">
      <c r="A2041" s="1">
        <v>1800</v>
      </c>
      <c r="B2041" s="45">
        <v>43168.473162442133</v>
      </c>
      <c r="C2041" s="1">
        <v>2.0999999999999998E-6</v>
      </c>
      <c r="D2041" s="1" t="s">
        <v>384</v>
      </c>
      <c r="E2041" s="1" t="s">
        <v>325</v>
      </c>
      <c r="F2041" s="1" t="s">
        <v>324</v>
      </c>
    </row>
    <row r="2042" spans="1:8">
      <c r="A2042" s="1">
        <v>1801</v>
      </c>
      <c r="B2042" s="45">
        <v>43168.473162442133</v>
      </c>
      <c r="C2042" s="1">
        <v>6.9999999999999999E-6</v>
      </c>
      <c r="D2042" s="1" t="s">
        <v>384</v>
      </c>
      <c r="E2042" s="1" t="s">
        <v>329</v>
      </c>
      <c r="F2042" s="1" t="s">
        <v>324</v>
      </c>
      <c r="G2042" s="1" t="s">
        <v>192</v>
      </c>
      <c r="H2042" s="1" t="s">
        <v>348</v>
      </c>
    </row>
    <row r="2043" spans="1:8">
      <c r="A2043" s="1">
        <v>1802</v>
      </c>
      <c r="B2043" s="45">
        <v>43168.47316303241</v>
      </c>
      <c r="C2043" s="1">
        <v>5.1105299999999999E-2</v>
      </c>
      <c r="D2043" s="1" t="s">
        <v>373</v>
      </c>
      <c r="E2043" s="1" t="s">
        <v>325</v>
      </c>
      <c r="F2043" s="1" t="s">
        <v>324</v>
      </c>
    </row>
    <row r="2044" spans="1:8">
      <c r="A2044" s="1">
        <v>1811</v>
      </c>
      <c r="B2044" s="45">
        <v>43168.473163043978</v>
      </c>
      <c r="C2044" s="1">
        <v>6.9999999999999999E-6</v>
      </c>
      <c r="D2044" s="1" t="s">
        <v>373</v>
      </c>
      <c r="E2044" s="1" t="s">
        <v>329</v>
      </c>
      <c r="F2044" s="1" t="s">
        <v>324</v>
      </c>
      <c r="G2044" s="1" t="s">
        <v>191</v>
      </c>
      <c r="H2044" s="1" t="s">
        <v>374</v>
      </c>
    </row>
    <row r="2045" spans="1:8">
      <c r="A2045" s="1">
        <v>1812</v>
      </c>
      <c r="B2045" s="45">
        <v>43168.473163055554</v>
      </c>
      <c r="C2045" s="1">
        <v>1.1397E-3</v>
      </c>
      <c r="D2045" s="1" t="s">
        <v>366</v>
      </c>
      <c r="E2045" s="1" t="s">
        <v>325</v>
      </c>
      <c r="F2045" s="1" t="s">
        <v>324</v>
      </c>
    </row>
    <row r="2046" spans="1:8">
      <c r="A2046" s="1">
        <v>1813</v>
      </c>
      <c r="B2046" s="45">
        <v>43168.473163055554</v>
      </c>
      <c r="C2046" s="1">
        <v>9.7999999999999993E-6</v>
      </c>
      <c r="D2046" s="1" t="s">
        <v>366</v>
      </c>
      <c r="E2046" s="1" t="s">
        <v>329</v>
      </c>
      <c r="F2046" s="1" t="s">
        <v>324</v>
      </c>
    </row>
    <row r="2047" spans="1:8">
      <c r="A2047" s="1">
        <v>1814</v>
      </c>
      <c r="B2047" s="45">
        <v>43168.473163055554</v>
      </c>
      <c r="C2047" s="1">
        <v>4.1140000000000003E-4</v>
      </c>
      <c r="D2047" s="1" t="s">
        <v>372</v>
      </c>
      <c r="E2047" s="1" t="s">
        <v>325</v>
      </c>
      <c r="F2047" s="1" t="s">
        <v>324</v>
      </c>
    </row>
    <row r="2048" spans="1:8">
      <c r="A2048" s="1">
        <v>1815</v>
      </c>
      <c r="B2048" s="45">
        <v>43168.473163055554</v>
      </c>
      <c r="C2048" s="1">
        <v>8.2100000000000003E-5</v>
      </c>
      <c r="D2048" s="1" t="s">
        <v>372</v>
      </c>
      <c r="E2048" s="1" t="s">
        <v>329</v>
      </c>
      <c r="F2048" s="1" t="s">
        <v>324</v>
      </c>
    </row>
    <row r="2049" spans="1:8">
      <c r="A2049" s="1">
        <v>1816</v>
      </c>
      <c r="B2049" s="45">
        <v>43168.47316306713</v>
      </c>
      <c r="C2049" s="1">
        <v>1.2209E-3</v>
      </c>
      <c r="D2049" s="1" t="s">
        <v>371</v>
      </c>
      <c r="E2049" s="1" t="s">
        <v>325</v>
      </c>
      <c r="F2049" s="1" t="s">
        <v>324</v>
      </c>
    </row>
    <row r="2050" spans="1:8">
      <c r="A2050" s="1">
        <v>1817</v>
      </c>
      <c r="B2050" s="45">
        <v>43168.47316306713</v>
      </c>
      <c r="C2050" s="1">
        <v>2.9499999999999999E-5</v>
      </c>
      <c r="D2050" s="1" t="s">
        <v>371</v>
      </c>
      <c r="E2050" s="1" t="s">
        <v>329</v>
      </c>
      <c r="F2050" s="1" t="s">
        <v>324</v>
      </c>
      <c r="G2050" s="1" t="s">
        <v>190</v>
      </c>
      <c r="H2050" s="1" t="s">
        <v>333</v>
      </c>
    </row>
    <row r="2051" spans="1:8">
      <c r="A2051" s="1">
        <v>1818</v>
      </c>
      <c r="B2051" s="45">
        <v>43168.473163090275</v>
      </c>
      <c r="C2051" s="1">
        <v>1.1437999999999999E-3</v>
      </c>
      <c r="D2051" s="1" t="s">
        <v>370</v>
      </c>
      <c r="E2051" s="1" t="s">
        <v>325</v>
      </c>
      <c r="F2051" s="1" t="s">
        <v>324</v>
      </c>
    </row>
    <row r="2052" spans="1:8">
      <c r="A2052" s="1">
        <v>1819</v>
      </c>
      <c r="B2052" s="45">
        <v>43168.473163090275</v>
      </c>
      <c r="C2052" s="1">
        <v>7.3100000000000001E-5</v>
      </c>
      <c r="D2052" s="1" t="s">
        <v>370</v>
      </c>
      <c r="E2052" s="1" t="s">
        <v>329</v>
      </c>
      <c r="F2052" s="1" t="s">
        <v>324</v>
      </c>
      <c r="G2052" s="1" t="s">
        <v>189</v>
      </c>
      <c r="H2052" s="1" t="s">
        <v>352</v>
      </c>
    </row>
    <row r="2053" spans="1:8">
      <c r="A2053" s="1">
        <v>1820</v>
      </c>
      <c r="B2053" s="45">
        <v>43168.473163090275</v>
      </c>
      <c r="C2053" s="1">
        <v>5.1309999999999995E-4</v>
      </c>
      <c r="D2053" s="1" t="s">
        <v>368</v>
      </c>
      <c r="E2053" s="1" t="s">
        <v>325</v>
      </c>
      <c r="F2053" s="1" t="s">
        <v>324</v>
      </c>
    </row>
    <row r="2054" spans="1:8">
      <c r="A2054" s="1">
        <v>1821</v>
      </c>
      <c r="B2054" s="45">
        <v>43168.473163090275</v>
      </c>
      <c r="C2054" s="1">
        <v>7.7999999999999999E-6</v>
      </c>
      <c r="D2054" s="1" t="s">
        <v>368</v>
      </c>
      <c r="E2054" s="1" t="s">
        <v>329</v>
      </c>
      <c r="F2054" s="1" t="s">
        <v>324</v>
      </c>
      <c r="G2054" s="1" t="s">
        <v>362</v>
      </c>
      <c r="H2054" s="1" t="s">
        <v>369</v>
      </c>
    </row>
    <row r="2055" spans="1:8">
      <c r="A2055" s="1">
        <v>1822</v>
      </c>
      <c r="B2055" s="45">
        <v>43168.473163101851</v>
      </c>
      <c r="C2055" s="1">
        <v>4.6270000000000003E-4</v>
      </c>
      <c r="D2055" s="1" t="s">
        <v>394</v>
      </c>
      <c r="E2055" s="1" t="s">
        <v>325</v>
      </c>
      <c r="F2055" s="1" t="s">
        <v>324</v>
      </c>
    </row>
    <row r="2056" spans="1:8">
      <c r="A2056" s="1">
        <v>1843</v>
      </c>
      <c r="B2056" s="45">
        <v>43168.473173981482</v>
      </c>
      <c r="C2056" s="1">
        <v>0.66842330000000005</v>
      </c>
      <c r="D2056" s="1" t="s">
        <v>375</v>
      </c>
      <c r="E2056" s="1" t="s">
        <v>329</v>
      </c>
      <c r="F2056" s="1" t="s">
        <v>324</v>
      </c>
    </row>
    <row r="2057" spans="1:8">
      <c r="A2057" s="1">
        <v>1844</v>
      </c>
      <c r="B2057" s="45">
        <v>43168.473174027778</v>
      </c>
      <c r="C2057" s="1">
        <v>4.0140999999999996E-3</v>
      </c>
      <c r="D2057" s="1" t="s">
        <v>386</v>
      </c>
      <c r="E2057" s="1" t="s">
        <v>325</v>
      </c>
      <c r="F2057" s="1" t="s">
        <v>324</v>
      </c>
    </row>
    <row r="2058" spans="1:8">
      <c r="A2058" s="1">
        <v>1845</v>
      </c>
      <c r="B2058" s="45">
        <v>43168.473174027778</v>
      </c>
      <c r="C2058" s="1">
        <v>2.76E-5</v>
      </c>
      <c r="D2058" s="1" t="s">
        <v>386</v>
      </c>
      <c r="E2058" s="1" t="s">
        <v>329</v>
      </c>
      <c r="F2058" s="1" t="s">
        <v>324</v>
      </c>
      <c r="G2058" s="1" t="s">
        <v>196</v>
      </c>
      <c r="H2058" s="1" t="s">
        <v>387</v>
      </c>
    </row>
    <row r="2059" spans="1:8">
      <c r="A2059" s="1">
        <v>1846</v>
      </c>
      <c r="B2059" s="45">
        <v>43168.473174027778</v>
      </c>
      <c r="C2059" s="1">
        <v>9.7999999999999993E-6</v>
      </c>
      <c r="D2059" s="1" t="s">
        <v>363</v>
      </c>
      <c r="E2059" s="1" t="s">
        <v>325</v>
      </c>
      <c r="F2059" s="1" t="s">
        <v>324</v>
      </c>
    </row>
    <row r="2060" spans="1:8">
      <c r="A2060" s="1">
        <v>1847</v>
      </c>
      <c r="B2060" s="45">
        <v>43168.473174027778</v>
      </c>
      <c r="C2060" s="1">
        <v>1.77E-5</v>
      </c>
      <c r="D2060" s="1" t="s">
        <v>363</v>
      </c>
      <c r="E2060" s="1" t="s">
        <v>329</v>
      </c>
      <c r="F2060" s="1" t="s">
        <v>324</v>
      </c>
      <c r="G2060" s="1" t="s">
        <v>195</v>
      </c>
      <c r="H2060" s="1" t="s">
        <v>364</v>
      </c>
    </row>
    <row r="2061" spans="1:8">
      <c r="A2061" s="1">
        <v>1848</v>
      </c>
      <c r="B2061" s="45">
        <v>43168.473174027778</v>
      </c>
      <c r="C2061" s="1">
        <v>3.7000000000000002E-6</v>
      </c>
      <c r="D2061" s="1" t="s">
        <v>385</v>
      </c>
      <c r="E2061" s="1" t="s">
        <v>325</v>
      </c>
      <c r="F2061" s="1" t="s">
        <v>324</v>
      </c>
    </row>
    <row r="2062" spans="1:8">
      <c r="A2062" s="1">
        <v>1857</v>
      </c>
      <c r="B2062" s="45">
        <v>43168.473174027778</v>
      </c>
      <c r="C2062" s="1">
        <v>1.15E-5</v>
      </c>
      <c r="D2062" s="1" t="s">
        <v>385</v>
      </c>
      <c r="E2062" s="1" t="s">
        <v>329</v>
      </c>
      <c r="F2062" s="1" t="s">
        <v>324</v>
      </c>
      <c r="G2062" s="1" t="s">
        <v>194</v>
      </c>
      <c r="H2062" s="1" t="s">
        <v>348</v>
      </c>
    </row>
    <row r="2063" spans="1:8">
      <c r="A2063" s="1">
        <v>1858</v>
      </c>
      <c r="B2063" s="45">
        <v>43168.473174027778</v>
      </c>
      <c r="C2063" s="1">
        <v>5.8000000000000004E-6</v>
      </c>
      <c r="D2063" s="1" t="s">
        <v>385</v>
      </c>
      <c r="E2063" s="1" t="s">
        <v>325</v>
      </c>
      <c r="F2063" s="1" t="s">
        <v>324</v>
      </c>
    </row>
    <row r="2064" spans="1:8">
      <c r="A2064" s="1">
        <v>1859</v>
      </c>
      <c r="B2064" s="45">
        <v>43168.473174027778</v>
      </c>
      <c r="C2064" s="1">
        <v>1.3900000000000001E-5</v>
      </c>
      <c r="D2064" s="1" t="s">
        <v>385</v>
      </c>
      <c r="E2064" s="1" t="s">
        <v>329</v>
      </c>
      <c r="F2064" s="1" t="s">
        <v>324</v>
      </c>
      <c r="G2064" s="1" t="s">
        <v>193</v>
      </c>
      <c r="H2064" s="1" t="s">
        <v>348</v>
      </c>
    </row>
    <row r="2065" spans="1:8">
      <c r="A2065" s="1">
        <v>1860</v>
      </c>
      <c r="B2065" s="45">
        <v>43168.473174027778</v>
      </c>
      <c r="C2065" s="1">
        <v>3.3000000000000002E-6</v>
      </c>
      <c r="D2065" s="1" t="s">
        <v>384</v>
      </c>
      <c r="E2065" s="1" t="s">
        <v>325</v>
      </c>
      <c r="F2065" s="1" t="s">
        <v>324</v>
      </c>
    </row>
    <row r="2066" spans="1:8">
      <c r="A2066" s="1">
        <v>1861</v>
      </c>
      <c r="B2066" s="45">
        <v>43168.473174027778</v>
      </c>
      <c r="C2066" s="1">
        <v>1.15E-5</v>
      </c>
      <c r="D2066" s="1" t="s">
        <v>384</v>
      </c>
      <c r="E2066" s="1" t="s">
        <v>329</v>
      </c>
      <c r="F2066" s="1" t="s">
        <v>324</v>
      </c>
      <c r="G2066" s="1" t="s">
        <v>192</v>
      </c>
      <c r="H2066" s="1" t="s">
        <v>348</v>
      </c>
    </row>
    <row r="2067" spans="1:8">
      <c r="A2067" s="1">
        <v>1862</v>
      </c>
      <c r="B2067" s="45">
        <v>43168.473174618055</v>
      </c>
      <c r="C2067" s="1">
        <v>5.1209999999999999E-2</v>
      </c>
      <c r="D2067" s="1" t="s">
        <v>373</v>
      </c>
      <c r="E2067" s="1" t="s">
        <v>325</v>
      </c>
      <c r="F2067" s="1" t="s">
        <v>324</v>
      </c>
    </row>
    <row r="2068" spans="1:8">
      <c r="A2068" s="1">
        <v>1871</v>
      </c>
      <c r="B2068" s="45">
        <v>43168.473174618055</v>
      </c>
      <c r="C2068" s="1">
        <v>1.3200000000000001E-5</v>
      </c>
      <c r="D2068" s="1" t="s">
        <v>373</v>
      </c>
      <c r="E2068" s="1" t="s">
        <v>329</v>
      </c>
      <c r="F2068" s="1" t="s">
        <v>324</v>
      </c>
      <c r="G2068" s="1" t="s">
        <v>191</v>
      </c>
      <c r="H2068" s="1" t="s">
        <v>374</v>
      </c>
    </row>
    <row r="2069" spans="1:8">
      <c r="A2069" s="1">
        <v>1872</v>
      </c>
      <c r="B2069" s="45">
        <v>43168.473174629631</v>
      </c>
      <c r="C2069" s="1">
        <v>1.2061000000000001E-3</v>
      </c>
      <c r="D2069" s="1" t="s">
        <v>366</v>
      </c>
      <c r="E2069" s="1" t="s">
        <v>325</v>
      </c>
      <c r="F2069" s="1" t="s">
        <v>324</v>
      </c>
    </row>
    <row r="2070" spans="1:8">
      <c r="A2070" s="1">
        <v>1873</v>
      </c>
      <c r="B2070" s="45">
        <v>43168.473174629631</v>
      </c>
      <c r="C2070" s="1">
        <v>1.7200000000000001E-5</v>
      </c>
      <c r="D2070" s="1" t="s">
        <v>366</v>
      </c>
      <c r="E2070" s="1" t="s">
        <v>329</v>
      </c>
      <c r="F2070" s="1" t="s">
        <v>324</v>
      </c>
    </row>
    <row r="2071" spans="1:8">
      <c r="A2071" s="1">
        <v>1874</v>
      </c>
      <c r="B2071" s="45">
        <v>43168.473174641207</v>
      </c>
      <c r="C2071" s="1">
        <v>3.1080000000000002E-4</v>
      </c>
      <c r="D2071" s="1" t="s">
        <v>372</v>
      </c>
      <c r="E2071" s="1" t="s">
        <v>325</v>
      </c>
      <c r="F2071" s="1" t="s">
        <v>324</v>
      </c>
    </row>
    <row r="2072" spans="1:8">
      <c r="A2072" s="1">
        <v>1875</v>
      </c>
      <c r="B2072" s="45">
        <v>43168.473174641207</v>
      </c>
      <c r="C2072" s="1">
        <v>3.04E-5</v>
      </c>
      <c r="D2072" s="1" t="s">
        <v>372</v>
      </c>
      <c r="E2072" s="1" t="s">
        <v>329</v>
      </c>
      <c r="F2072" s="1" t="s">
        <v>324</v>
      </c>
    </row>
    <row r="2073" spans="1:8">
      <c r="A2073" s="1">
        <v>1876</v>
      </c>
      <c r="B2073" s="45">
        <v>43168.473174652776</v>
      </c>
      <c r="C2073" s="1">
        <v>1.1585E-3</v>
      </c>
      <c r="D2073" s="1" t="s">
        <v>371</v>
      </c>
      <c r="E2073" s="1" t="s">
        <v>325</v>
      </c>
      <c r="F2073" s="1" t="s">
        <v>324</v>
      </c>
    </row>
    <row r="2074" spans="1:8">
      <c r="A2074" s="1">
        <v>1877</v>
      </c>
      <c r="B2074" s="45">
        <v>43168.473174652776</v>
      </c>
      <c r="C2074" s="1">
        <v>2.6299999999999999E-5</v>
      </c>
      <c r="D2074" s="1" t="s">
        <v>371</v>
      </c>
      <c r="E2074" s="1" t="s">
        <v>329</v>
      </c>
      <c r="F2074" s="1" t="s">
        <v>324</v>
      </c>
      <c r="G2074" s="1" t="s">
        <v>190</v>
      </c>
      <c r="H2074" s="1" t="s">
        <v>333</v>
      </c>
    </row>
    <row r="2075" spans="1:8">
      <c r="A2075" s="1">
        <v>1878</v>
      </c>
      <c r="B2075" s="45">
        <v>43168.473174664352</v>
      </c>
      <c r="C2075" s="1">
        <v>1.2179999999999999E-3</v>
      </c>
      <c r="D2075" s="1" t="s">
        <v>370</v>
      </c>
      <c r="E2075" s="1" t="s">
        <v>325</v>
      </c>
      <c r="F2075" s="1" t="s">
        <v>324</v>
      </c>
    </row>
    <row r="2076" spans="1:8">
      <c r="A2076" s="1">
        <v>1879</v>
      </c>
      <c r="B2076" s="45">
        <v>43168.473174664352</v>
      </c>
      <c r="C2076" s="1">
        <v>2.55E-5</v>
      </c>
      <c r="D2076" s="1" t="s">
        <v>370</v>
      </c>
      <c r="E2076" s="1" t="s">
        <v>329</v>
      </c>
      <c r="F2076" s="1" t="s">
        <v>324</v>
      </c>
      <c r="G2076" s="1" t="s">
        <v>189</v>
      </c>
      <c r="H2076" s="1" t="s">
        <v>352</v>
      </c>
    </row>
    <row r="2077" spans="1:8">
      <c r="A2077" s="1">
        <v>1880</v>
      </c>
      <c r="B2077" s="45">
        <v>43168.473174675928</v>
      </c>
      <c r="C2077" s="1">
        <v>4.126E-4</v>
      </c>
      <c r="D2077" s="1" t="s">
        <v>368</v>
      </c>
      <c r="E2077" s="1" t="s">
        <v>325</v>
      </c>
      <c r="F2077" s="1" t="s">
        <v>324</v>
      </c>
    </row>
    <row r="2078" spans="1:8">
      <c r="A2078" s="1">
        <v>1881</v>
      </c>
      <c r="B2078" s="45">
        <v>43168.473174675928</v>
      </c>
      <c r="C2078" s="1">
        <v>2.34E-5</v>
      </c>
      <c r="D2078" s="1" t="s">
        <v>368</v>
      </c>
      <c r="E2078" s="1" t="s">
        <v>329</v>
      </c>
      <c r="F2078" s="1" t="s">
        <v>324</v>
      </c>
      <c r="G2078" s="1" t="s">
        <v>362</v>
      </c>
      <c r="H2078" s="1" t="s">
        <v>369</v>
      </c>
    </row>
    <row r="2079" spans="1:8">
      <c r="A2079" s="1">
        <v>1882</v>
      </c>
      <c r="B2079" s="45">
        <v>43168.473174675928</v>
      </c>
      <c r="C2079" s="1">
        <v>4.9839999999999997E-4</v>
      </c>
      <c r="D2079" s="1" t="s">
        <v>394</v>
      </c>
      <c r="E2079" s="1" t="s">
        <v>325</v>
      </c>
      <c r="F2079" s="1" t="s">
        <v>324</v>
      </c>
    </row>
    <row r="2080" spans="1:8">
      <c r="A2080" s="1">
        <v>1903</v>
      </c>
      <c r="B2080" s="45">
        <v>43168.473184641203</v>
      </c>
      <c r="C2080" s="1">
        <v>0.58942799999999995</v>
      </c>
      <c r="D2080" s="1" t="s">
        <v>375</v>
      </c>
      <c r="E2080" s="1" t="s">
        <v>329</v>
      </c>
      <c r="F2080" s="1" t="s">
        <v>324</v>
      </c>
    </row>
    <row r="2081" spans="1:8">
      <c r="A2081" s="1">
        <v>1904</v>
      </c>
      <c r="B2081" s="45">
        <v>43168.4731846875</v>
      </c>
      <c r="C2081" s="1">
        <v>3.9058000000000001E-3</v>
      </c>
      <c r="D2081" s="1" t="s">
        <v>386</v>
      </c>
      <c r="E2081" s="1" t="s">
        <v>325</v>
      </c>
      <c r="F2081" s="1" t="s">
        <v>324</v>
      </c>
    </row>
    <row r="2082" spans="1:8">
      <c r="A2082" s="1">
        <v>1905</v>
      </c>
      <c r="B2082" s="45">
        <v>43168.4731846875</v>
      </c>
      <c r="C2082" s="1">
        <v>1.6799999999999998E-5</v>
      </c>
      <c r="D2082" s="1" t="s">
        <v>386</v>
      </c>
      <c r="E2082" s="1" t="s">
        <v>329</v>
      </c>
      <c r="F2082" s="1" t="s">
        <v>324</v>
      </c>
      <c r="G2082" s="1" t="s">
        <v>196</v>
      </c>
      <c r="H2082" s="1" t="s">
        <v>387</v>
      </c>
    </row>
    <row r="2083" spans="1:8">
      <c r="A2083" s="1">
        <v>1906</v>
      </c>
      <c r="B2083" s="45">
        <v>43168.4731846875</v>
      </c>
      <c r="C2083" s="1">
        <v>5.6999999999999996E-6</v>
      </c>
      <c r="D2083" s="1" t="s">
        <v>363</v>
      </c>
      <c r="E2083" s="1" t="s">
        <v>325</v>
      </c>
      <c r="F2083" s="1" t="s">
        <v>324</v>
      </c>
    </row>
    <row r="2084" spans="1:8">
      <c r="A2084" s="1">
        <v>1907</v>
      </c>
      <c r="B2084" s="45">
        <v>43168.4731846875</v>
      </c>
      <c r="C2084" s="1">
        <v>9.9000000000000001E-6</v>
      </c>
      <c r="D2084" s="1" t="s">
        <v>363</v>
      </c>
      <c r="E2084" s="1" t="s">
        <v>329</v>
      </c>
      <c r="F2084" s="1" t="s">
        <v>324</v>
      </c>
      <c r="G2084" s="1" t="s">
        <v>195</v>
      </c>
      <c r="H2084" s="1" t="s">
        <v>364</v>
      </c>
    </row>
    <row r="2085" spans="1:8">
      <c r="A2085" s="1">
        <v>1908</v>
      </c>
      <c r="B2085" s="45">
        <v>43168.4731846875</v>
      </c>
      <c r="C2085" s="1">
        <v>2.5000000000000002E-6</v>
      </c>
      <c r="D2085" s="1" t="s">
        <v>385</v>
      </c>
      <c r="E2085" s="1" t="s">
        <v>325</v>
      </c>
      <c r="F2085" s="1" t="s">
        <v>324</v>
      </c>
    </row>
    <row r="2086" spans="1:8">
      <c r="A2086" s="1">
        <v>1917</v>
      </c>
      <c r="B2086" s="45">
        <v>43168.4731846875</v>
      </c>
      <c r="C2086" s="1">
        <v>9.0000000000000002E-6</v>
      </c>
      <c r="D2086" s="1" t="s">
        <v>385</v>
      </c>
      <c r="E2086" s="1" t="s">
        <v>329</v>
      </c>
      <c r="F2086" s="1" t="s">
        <v>324</v>
      </c>
      <c r="G2086" s="1" t="s">
        <v>194</v>
      </c>
      <c r="H2086" s="1" t="s">
        <v>348</v>
      </c>
    </row>
    <row r="2087" spans="1:8">
      <c r="A2087" s="1">
        <v>1918</v>
      </c>
      <c r="B2087" s="45">
        <v>43168.4731846875</v>
      </c>
      <c r="C2087" s="1">
        <v>4.0999999999999997E-6</v>
      </c>
      <c r="D2087" s="1" t="s">
        <v>385</v>
      </c>
      <c r="E2087" s="1" t="s">
        <v>325</v>
      </c>
      <c r="F2087" s="1" t="s">
        <v>324</v>
      </c>
    </row>
    <row r="2088" spans="1:8">
      <c r="A2088" s="1">
        <v>1919</v>
      </c>
      <c r="B2088" s="45">
        <v>43168.4731846875</v>
      </c>
      <c r="C2088" s="1">
        <v>8.1999999999999994E-6</v>
      </c>
      <c r="D2088" s="1" t="s">
        <v>385</v>
      </c>
      <c r="E2088" s="1" t="s">
        <v>329</v>
      </c>
      <c r="F2088" s="1" t="s">
        <v>324</v>
      </c>
      <c r="G2088" s="1" t="s">
        <v>193</v>
      </c>
      <c r="H2088" s="1" t="s">
        <v>348</v>
      </c>
    </row>
    <row r="2089" spans="1:8">
      <c r="A2089" s="1">
        <v>1920</v>
      </c>
      <c r="B2089" s="45">
        <v>43168.4731846875</v>
      </c>
      <c r="C2089" s="1">
        <v>1.7E-6</v>
      </c>
      <c r="D2089" s="1" t="s">
        <v>384</v>
      </c>
      <c r="E2089" s="1" t="s">
        <v>325</v>
      </c>
      <c r="F2089" s="1" t="s">
        <v>324</v>
      </c>
    </row>
    <row r="2090" spans="1:8">
      <c r="A2090" s="1">
        <v>1921</v>
      </c>
      <c r="B2090" s="45">
        <v>43168.4731846875</v>
      </c>
      <c r="C2090" s="1">
        <v>6.4999999999999996E-6</v>
      </c>
      <c r="D2090" s="1" t="s">
        <v>384</v>
      </c>
      <c r="E2090" s="1" t="s">
        <v>329</v>
      </c>
      <c r="F2090" s="1" t="s">
        <v>324</v>
      </c>
      <c r="G2090" s="1" t="s">
        <v>192</v>
      </c>
      <c r="H2090" s="1" t="s">
        <v>348</v>
      </c>
    </row>
    <row r="2091" spans="1:8">
      <c r="A2091" s="1">
        <v>1922</v>
      </c>
      <c r="B2091" s="45">
        <v>43168.473185277777</v>
      </c>
      <c r="C2091" s="1">
        <v>5.1125499999999997E-2</v>
      </c>
      <c r="D2091" s="1" t="s">
        <v>373</v>
      </c>
      <c r="E2091" s="1" t="s">
        <v>325</v>
      </c>
      <c r="F2091" s="1" t="s">
        <v>324</v>
      </c>
    </row>
    <row r="2092" spans="1:8">
      <c r="A2092" s="1">
        <v>1931</v>
      </c>
      <c r="B2092" s="45">
        <v>43168.473185277777</v>
      </c>
      <c r="C2092" s="1">
        <v>6.4999999999999996E-6</v>
      </c>
      <c r="D2092" s="1" t="s">
        <v>373</v>
      </c>
      <c r="E2092" s="1" t="s">
        <v>329</v>
      </c>
      <c r="F2092" s="1" t="s">
        <v>324</v>
      </c>
      <c r="G2092" s="1" t="s">
        <v>191</v>
      </c>
      <c r="H2092" s="1" t="s">
        <v>374</v>
      </c>
    </row>
    <row r="2093" spans="1:8">
      <c r="A2093" s="1">
        <v>1932</v>
      </c>
      <c r="B2093" s="45">
        <v>43168.473185289353</v>
      </c>
      <c r="C2093" s="1">
        <v>1.2225999999999999E-3</v>
      </c>
      <c r="D2093" s="1" t="s">
        <v>366</v>
      </c>
      <c r="E2093" s="1" t="s">
        <v>325</v>
      </c>
      <c r="F2093" s="1" t="s">
        <v>324</v>
      </c>
    </row>
    <row r="2094" spans="1:8">
      <c r="A2094" s="1">
        <v>1933</v>
      </c>
      <c r="B2094" s="45">
        <v>43168.473185289353</v>
      </c>
      <c r="C2094" s="1">
        <v>4.0200000000000001E-5</v>
      </c>
      <c r="D2094" s="1" t="s">
        <v>366</v>
      </c>
      <c r="E2094" s="1" t="s">
        <v>329</v>
      </c>
      <c r="F2094" s="1" t="s">
        <v>324</v>
      </c>
    </row>
    <row r="2095" spans="1:8">
      <c r="A2095" s="1">
        <v>1934</v>
      </c>
      <c r="B2095" s="45">
        <v>43168.473185300929</v>
      </c>
      <c r="C2095" s="1">
        <v>3.2390000000000001E-4</v>
      </c>
      <c r="D2095" s="1" t="s">
        <v>372</v>
      </c>
      <c r="E2095" s="1" t="s">
        <v>325</v>
      </c>
      <c r="F2095" s="1" t="s">
        <v>324</v>
      </c>
    </row>
    <row r="2096" spans="1:8">
      <c r="A2096" s="1">
        <v>1935</v>
      </c>
      <c r="B2096" s="45">
        <v>43168.473185300929</v>
      </c>
      <c r="C2096" s="1">
        <v>6.7399999999999998E-5</v>
      </c>
      <c r="D2096" s="1" t="s">
        <v>372</v>
      </c>
      <c r="E2096" s="1" t="s">
        <v>329</v>
      </c>
      <c r="F2096" s="1" t="s">
        <v>324</v>
      </c>
    </row>
    <row r="2097" spans="1:8">
      <c r="A2097" s="1">
        <v>1936</v>
      </c>
      <c r="B2097" s="45">
        <v>43168.473185312498</v>
      </c>
      <c r="C2097" s="1">
        <v>1.0665E-3</v>
      </c>
      <c r="D2097" s="1" t="s">
        <v>371</v>
      </c>
      <c r="E2097" s="1" t="s">
        <v>325</v>
      </c>
      <c r="F2097" s="1" t="s">
        <v>324</v>
      </c>
    </row>
    <row r="2098" spans="1:8">
      <c r="A2098" s="1">
        <v>1937</v>
      </c>
      <c r="B2098" s="45">
        <v>43168.473185312498</v>
      </c>
      <c r="C2098" s="1">
        <v>8.3800000000000004E-5</v>
      </c>
      <c r="D2098" s="1" t="s">
        <v>371</v>
      </c>
      <c r="E2098" s="1" t="s">
        <v>329</v>
      </c>
      <c r="F2098" s="1" t="s">
        <v>324</v>
      </c>
      <c r="G2098" s="1" t="s">
        <v>190</v>
      </c>
      <c r="H2098" s="1" t="s">
        <v>333</v>
      </c>
    </row>
    <row r="2099" spans="1:8">
      <c r="A2099" s="1">
        <v>1938</v>
      </c>
      <c r="B2099" s="45">
        <v>43168.473185324074</v>
      </c>
      <c r="C2099" s="1">
        <v>1.0920000000000001E-3</v>
      </c>
      <c r="D2099" s="1" t="s">
        <v>370</v>
      </c>
      <c r="E2099" s="1" t="s">
        <v>325</v>
      </c>
      <c r="F2099" s="1" t="s">
        <v>324</v>
      </c>
    </row>
    <row r="2100" spans="1:8">
      <c r="A2100" s="1">
        <v>1939</v>
      </c>
      <c r="B2100" s="45">
        <v>43168.473185324074</v>
      </c>
      <c r="C2100" s="1">
        <v>8.1699999999999994E-5</v>
      </c>
      <c r="D2100" s="1" t="s">
        <v>370</v>
      </c>
      <c r="E2100" s="1" t="s">
        <v>329</v>
      </c>
      <c r="F2100" s="1" t="s">
        <v>324</v>
      </c>
      <c r="G2100" s="1" t="s">
        <v>189</v>
      </c>
      <c r="H2100" s="1" t="s">
        <v>352</v>
      </c>
    </row>
    <row r="2101" spans="1:8">
      <c r="A2101" s="1">
        <v>1940</v>
      </c>
      <c r="B2101" s="45">
        <v>43168.473185324074</v>
      </c>
      <c r="C2101" s="1">
        <v>3.8549999999999999E-4</v>
      </c>
      <c r="D2101" s="1" t="s">
        <v>368</v>
      </c>
      <c r="E2101" s="1" t="s">
        <v>325</v>
      </c>
      <c r="F2101" s="1" t="s">
        <v>324</v>
      </c>
    </row>
    <row r="2102" spans="1:8">
      <c r="A2102" s="1">
        <v>1941</v>
      </c>
      <c r="B2102" s="45">
        <v>43168.47318533565</v>
      </c>
      <c r="C2102" s="1">
        <v>8.0000000000000007E-5</v>
      </c>
      <c r="D2102" s="1" t="s">
        <v>368</v>
      </c>
      <c r="E2102" s="1" t="s">
        <v>329</v>
      </c>
      <c r="F2102" s="1" t="s">
        <v>324</v>
      </c>
      <c r="G2102" s="1" t="s">
        <v>362</v>
      </c>
      <c r="H2102" s="1" t="s">
        <v>369</v>
      </c>
    </row>
    <row r="2103" spans="1:8">
      <c r="A2103" s="1">
        <v>1942</v>
      </c>
      <c r="B2103" s="45">
        <v>43168.47318533565</v>
      </c>
      <c r="C2103" s="1">
        <v>4.4539999999999998E-4</v>
      </c>
      <c r="D2103" s="1" t="s">
        <v>394</v>
      </c>
      <c r="E2103" s="1" t="s">
        <v>325</v>
      </c>
      <c r="F2103" s="1" t="s">
        <v>324</v>
      </c>
    </row>
    <row r="2104" spans="1:8">
      <c r="A2104" s="1">
        <v>1957</v>
      </c>
      <c r="B2104" s="45">
        <v>43168.473187546297</v>
      </c>
      <c r="C2104" s="1">
        <v>4.7405599999999999E-2</v>
      </c>
      <c r="D2104" s="1" t="s">
        <v>375</v>
      </c>
      <c r="E2104" s="1" t="s">
        <v>329</v>
      </c>
      <c r="F2104" s="1" t="s">
        <v>324</v>
      </c>
    </row>
    <row r="2105" spans="1:8">
      <c r="A2105" s="1">
        <v>1958</v>
      </c>
      <c r="B2105" s="45">
        <v>43168.473187592594</v>
      </c>
      <c r="C2105" s="1">
        <v>3.6110000000000001E-3</v>
      </c>
      <c r="D2105" s="1" t="s">
        <v>386</v>
      </c>
      <c r="E2105" s="1" t="s">
        <v>325</v>
      </c>
      <c r="F2105" s="1" t="s">
        <v>324</v>
      </c>
    </row>
    <row r="2106" spans="1:8">
      <c r="A2106" s="1">
        <v>1959</v>
      </c>
      <c r="B2106" s="45">
        <v>43168.473187592594</v>
      </c>
      <c r="C2106" s="1">
        <v>2.9200000000000002E-5</v>
      </c>
      <c r="D2106" s="1" t="s">
        <v>386</v>
      </c>
      <c r="E2106" s="1" t="s">
        <v>329</v>
      </c>
      <c r="F2106" s="1" t="s">
        <v>324</v>
      </c>
      <c r="G2106" s="1" t="s">
        <v>196</v>
      </c>
      <c r="H2106" s="1" t="s">
        <v>387</v>
      </c>
    </row>
    <row r="2107" spans="1:8">
      <c r="A2107" s="1">
        <v>1960</v>
      </c>
      <c r="B2107" s="45">
        <v>43168.473187592594</v>
      </c>
      <c r="C2107" s="1">
        <v>9.3999999999999998E-6</v>
      </c>
      <c r="D2107" s="1" t="s">
        <v>363</v>
      </c>
      <c r="E2107" s="1" t="s">
        <v>325</v>
      </c>
      <c r="F2107" s="1" t="s">
        <v>324</v>
      </c>
    </row>
    <row r="2108" spans="1:8">
      <c r="A2108" s="1">
        <v>1961</v>
      </c>
      <c r="B2108" s="45">
        <v>43168.473187592594</v>
      </c>
      <c r="C2108" s="1">
        <v>1.8099999999999999E-5</v>
      </c>
      <c r="D2108" s="1" t="s">
        <v>363</v>
      </c>
      <c r="E2108" s="1" t="s">
        <v>329</v>
      </c>
      <c r="F2108" s="1" t="s">
        <v>324</v>
      </c>
      <c r="G2108" s="1" t="s">
        <v>195</v>
      </c>
      <c r="H2108" s="1" t="s">
        <v>364</v>
      </c>
    </row>
    <row r="2109" spans="1:8">
      <c r="A2109" s="1">
        <v>1962</v>
      </c>
      <c r="B2109" s="45">
        <v>43168.473187592594</v>
      </c>
      <c r="C2109" s="1">
        <v>4.0999999999999997E-6</v>
      </c>
      <c r="D2109" s="1" t="s">
        <v>385</v>
      </c>
      <c r="E2109" s="1" t="s">
        <v>325</v>
      </c>
      <c r="F2109" s="1" t="s">
        <v>324</v>
      </c>
    </row>
    <row r="2110" spans="1:8">
      <c r="A2110" s="1">
        <v>1971</v>
      </c>
      <c r="B2110" s="45">
        <v>43168.473187592594</v>
      </c>
      <c r="C2110" s="1">
        <v>3.4100000000000002E-5</v>
      </c>
      <c r="D2110" s="1" t="s">
        <v>385</v>
      </c>
      <c r="E2110" s="1" t="s">
        <v>329</v>
      </c>
      <c r="F2110" s="1" t="s">
        <v>324</v>
      </c>
      <c r="G2110" s="1" t="s">
        <v>194</v>
      </c>
      <c r="H2110" s="1" t="s">
        <v>348</v>
      </c>
    </row>
    <row r="2111" spans="1:8">
      <c r="A2111" s="1">
        <v>1972</v>
      </c>
      <c r="B2111" s="45">
        <v>43168.473187592594</v>
      </c>
      <c r="C2111" s="1">
        <v>9.9000000000000001E-6</v>
      </c>
      <c r="D2111" s="1" t="s">
        <v>385</v>
      </c>
      <c r="E2111" s="1" t="s">
        <v>325</v>
      </c>
      <c r="F2111" s="1" t="s">
        <v>324</v>
      </c>
    </row>
    <row r="2112" spans="1:8">
      <c r="A2112" s="1">
        <v>1973</v>
      </c>
      <c r="B2112" s="45">
        <v>43168.473187592594</v>
      </c>
      <c r="C2112" s="1">
        <v>2.6599999999999999E-5</v>
      </c>
      <c r="D2112" s="1" t="s">
        <v>385</v>
      </c>
      <c r="E2112" s="1" t="s">
        <v>329</v>
      </c>
      <c r="F2112" s="1" t="s">
        <v>324</v>
      </c>
      <c r="G2112" s="1" t="s">
        <v>193</v>
      </c>
      <c r="H2112" s="1" t="s">
        <v>348</v>
      </c>
    </row>
    <row r="2113" spans="1:8">
      <c r="A2113" s="1">
        <v>1974</v>
      </c>
      <c r="B2113" s="45">
        <v>43168.473187592594</v>
      </c>
      <c r="C2113" s="1">
        <v>5.4E-6</v>
      </c>
      <c r="D2113" s="1" t="s">
        <v>384</v>
      </c>
      <c r="E2113" s="1" t="s">
        <v>325</v>
      </c>
      <c r="F2113" s="1" t="s">
        <v>324</v>
      </c>
    </row>
    <row r="2114" spans="1:8">
      <c r="A2114" s="1">
        <v>1975</v>
      </c>
      <c r="B2114" s="45">
        <v>43168.473187592594</v>
      </c>
      <c r="C2114" s="1">
        <v>1.7600000000000001E-5</v>
      </c>
      <c r="D2114" s="1" t="s">
        <v>384</v>
      </c>
      <c r="E2114" s="1" t="s">
        <v>329</v>
      </c>
      <c r="F2114" s="1" t="s">
        <v>324</v>
      </c>
      <c r="G2114" s="1" t="s">
        <v>192</v>
      </c>
      <c r="H2114" s="1" t="s">
        <v>348</v>
      </c>
    </row>
    <row r="2115" spans="1:8">
      <c r="A2115" s="1">
        <v>1976</v>
      </c>
      <c r="B2115" s="45">
        <v>43168.47318818287</v>
      </c>
      <c r="C2115" s="1">
        <v>5.1243400000000001E-2</v>
      </c>
      <c r="D2115" s="1" t="s">
        <v>373</v>
      </c>
      <c r="E2115" s="1" t="s">
        <v>325</v>
      </c>
      <c r="F2115" s="1" t="s">
        <v>324</v>
      </c>
    </row>
    <row r="2116" spans="1:8">
      <c r="A2116" s="1">
        <v>1985</v>
      </c>
      <c r="B2116" s="45">
        <v>43168.47318818287</v>
      </c>
      <c r="C2116" s="1">
        <v>1.11E-5</v>
      </c>
      <c r="D2116" s="1" t="s">
        <v>373</v>
      </c>
      <c r="E2116" s="1" t="s">
        <v>329</v>
      </c>
      <c r="F2116" s="1" t="s">
        <v>324</v>
      </c>
      <c r="G2116" s="1" t="s">
        <v>191</v>
      </c>
      <c r="H2116" s="1" t="s">
        <v>374</v>
      </c>
    </row>
    <row r="2117" spans="1:8">
      <c r="A2117" s="1">
        <v>1986</v>
      </c>
      <c r="B2117" s="45">
        <v>43168.473188206015</v>
      </c>
      <c r="C2117" s="1">
        <v>1.2114000000000001E-3</v>
      </c>
      <c r="D2117" s="1" t="s">
        <v>366</v>
      </c>
      <c r="E2117" s="1" t="s">
        <v>325</v>
      </c>
      <c r="F2117" s="1" t="s">
        <v>324</v>
      </c>
    </row>
    <row r="2118" spans="1:8">
      <c r="A2118" s="1">
        <v>1987</v>
      </c>
      <c r="B2118" s="45">
        <v>43168.473188206015</v>
      </c>
      <c r="C2118" s="1">
        <v>3.0000000000000001E-5</v>
      </c>
      <c r="D2118" s="1" t="s">
        <v>366</v>
      </c>
      <c r="E2118" s="1" t="s">
        <v>329</v>
      </c>
      <c r="F2118" s="1" t="s">
        <v>324</v>
      </c>
    </row>
    <row r="2119" spans="1:8">
      <c r="A2119" s="1">
        <v>1988</v>
      </c>
      <c r="B2119" s="45">
        <v>43168.473188206015</v>
      </c>
      <c r="C2119" s="1">
        <v>2.5169999999999999E-4</v>
      </c>
      <c r="D2119" s="1" t="s">
        <v>372</v>
      </c>
      <c r="E2119" s="1" t="s">
        <v>325</v>
      </c>
      <c r="F2119" s="1" t="s">
        <v>324</v>
      </c>
    </row>
    <row r="2120" spans="1:8">
      <c r="A2120" s="1">
        <v>1989</v>
      </c>
      <c r="B2120" s="45">
        <v>43168.473188206015</v>
      </c>
      <c r="C2120" s="1">
        <v>1.8E-5</v>
      </c>
      <c r="D2120" s="1" t="s">
        <v>372</v>
      </c>
      <c r="E2120" s="1" t="s">
        <v>329</v>
      </c>
      <c r="F2120" s="1" t="s">
        <v>324</v>
      </c>
    </row>
    <row r="2121" spans="1:8">
      <c r="A2121" s="1">
        <v>1990</v>
      </c>
      <c r="B2121" s="45">
        <v>43168.473188217591</v>
      </c>
      <c r="C2121" s="1">
        <v>1.1446E-3</v>
      </c>
      <c r="D2121" s="1" t="s">
        <v>371</v>
      </c>
      <c r="E2121" s="1" t="s">
        <v>325</v>
      </c>
      <c r="F2121" s="1" t="s">
        <v>324</v>
      </c>
    </row>
    <row r="2122" spans="1:8">
      <c r="A2122" s="1">
        <v>1991</v>
      </c>
      <c r="B2122" s="45">
        <v>43168.473188217591</v>
      </c>
      <c r="C2122" s="1">
        <v>3.9799999999999998E-5</v>
      </c>
      <c r="D2122" s="1" t="s">
        <v>371</v>
      </c>
      <c r="E2122" s="1" t="s">
        <v>329</v>
      </c>
      <c r="F2122" s="1" t="s">
        <v>324</v>
      </c>
      <c r="G2122" s="1" t="s">
        <v>190</v>
      </c>
      <c r="H2122" s="1" t="s">
        <v>333</v>
      </c>
    </row>
    <row r="2123" spans="1:8">
      <c r="A2123" s="1">
        <v>1992</v>
      </c>
      <c r="B2123" s="45">
        <v>43168.473188229167</v>
      </c>
      <c r="C2123" s="1">
        <v>1.1593E-3</v>
      </c>
      <c r="D2123" s="1" t="s">
        <v>370</v>
      </c>
      <c r="E2123" s="1" t="s">
        <v>325</v>
      </c>
      <c r="F2123" s="1" t="s">
        <v>324</v>
      </c>
    </row>
    <row r="2124" spans="1:8">
      <c r="A2124" s="1">
        <v>1993</v>
      </c>
      <c r="B2124" s="45">
        <v>43168.473188229167</v>
      </c>
      <c r="C2124" s="1">
        <v>3.7799999999999997E-5</v>
      </c>
      <c r="D2124" s="1" t="s">
        <v>370</v>
      </c>
      <c r="E2124" s="1" t="s">
        <v>329</v>
      </c>
      <c r="F2124" s="1" t="s">
        <v>324</v>
      </c>
      <c r="G2124" s="1" t="s">
        <v>189</v>
      </c>
      <c r="H2124" s="1" t="s">
        <v>352</v>
      </c>
    </row>
    <row r="2125" spans="1:8">
      <c r="A2125" s="1">
        <v>1994</v>
      </c>
      <c r="B2125" s="45">
        <v>43168.473188240743</v>
      </c>
      <c r="C2125" s="1">
        <v>3.859E-4</v>
      </c>
      <c r="D2125" s="1" t="s">
        <v>368</v>
      </c>
      <c r="E2125" s="1" t="s">
        <v>325</v>
      </c>
      <c r="F2125" s="1" t="s">
        <v>324</v>
      </c>
    </row>
    <row r="2126" spans="1:8">
      <c r="A2126" s="1">
        <v>1995</v>
      </c>
      <c r="B2126" s="45">
        <v>43168.473188240743</v>
      </c>
      <c r="C2126" s="1">
        <v>3.6999999999999998E-5</v>
      </c>
      <c r="D2126" s="1" t="s">
        <v>368</v>
      </c>
      <c r="E2126" s="1" t="s">
        <v>329</v>
      </c>
      <c r="F2126" s="1" t="s">
        <v>324</v>
      </c>
      <c r="G2126" s="1" t="s">
        <v>362</v>
      </c>
      <c r="H2126" s="1" t="s">
        <v>369</v>
      </c>
    </row>
    <row r="2127" spans="1:8">
      <c r="A2127" s="1">
        <v>1996</v>
      </c>
      <c r="B2127" s="45">
        <v>43168.473188240743</v>
      </c>
      <c r="C2127" s="1">
        <v>5.5170000000000002E-4</v>
      </c>
      <c r="D2127" s="1" t="s">
        <v>394</v>
      </c>
      <c r="E2127" s="1" t="s">
        <v>325</v>
      </c>
      <c r="F2127" s="1" t="s">
        <v>324</v>
      </c>
    </row>
    <row r="2128" spans="1:8">
      <c r="A2128" s="1">
        <v>2017</v>
      </c>
      <c r="B2128" s="45">
        <v>43168.473197129628</v>
      </c>
      <c r="C2128" s="1">
        <v>0.49662909999999999</v>
      </c>
      <c r="D2128" s="1" t="s">
        <v>375</v>
      </c>
      <c r="E2128" s="1" t="s">
        <v>329</v>
      </c>
      <c r="F2128" s="1" t="s">
        <v>324</v>
      </c>
    </row>
    <row r="2129" spans="1:8">
      <c r="A2129" s="1">
        <v>2018</v>
      </c>
      <c r="B2129" s="45">
        <v>43168.473197175925</v>
      </c>
      <c r="C2129" s="1">
        <v>4.3014999999999998E-3</v>
      </c>
      <c r="D2129" s="1" t="s">
        <v>386</v>
      </c>
      <c r="E2129" s="1" t="s">
        <v>325</v>
      </c>
      <c r="F2129" s="1" t="s">
        <v>324</v>
      </c>
    </row>
    <row r="2130" spans="1:8">
      <c r="A2130" s="1">
        <v>2019</v>
      </c>
      <c r="B2130" s="45">
        <v>43168.473197175925</v>
      </c>
      <c r="C2130" s="1">
        <v>3.04E-5</v>
      </c>
      <c r="D2130" s="1" t="s">
        <v>386</v>
      </c>
      <c r="E2130" s="1" t="s">
        <v>329</v>
      </c>
      <c r="F2130" s="1" t="s">
        <v>324</v>
      </c>
      <c r="G2130" s="1" t="s">
        <v>196</v>
      </c>
      <c r="H2130" s="1" t="s">
        <v>387</v>
      </c>
    </row>
    <row r="2131" spans="1:8">
      <c r="A2131" s="1">
        <v>2020</v>
      </c>
      <c r="B2131" s="45">
        <v>43168.473197175925</v>
      </c>
      <c r="C2131" s="1">
        <v>9.9000000000000001E-6</v>
      </c>
      <c r="D2131" s="1" t="s">
        <v>363</v>
      </c>
      <c r="E2131" s="1" t="s">
        <v>325</v>
      </c>
      <c r="F2131" s="1" t="s">
        <v>324</v>
      </c>
    </row>
    <row r="2132" spans="1:8">
      <c r="A2132" s="1">
        <v>2021</v>
      </c>
      <c r="B2132" s="45">
        <v>43168.473197175925</v>
      </c>
      <c r="C2132" s="1">
        <v>1.9300000000000002E-5</v>
      </c>
      <c r="D2132" s="1" t="s">
        <v>363</v>
      </c>
      <c r="E2132" s="1" t="s">
        <v>329</v>
      </c>
      <c r="F2132" s="1" t="s">
        <v>324</v>
      </c>
      <c r="G2132" s="1" t="s">
        <v>195</v>
      </c>
      <c r="H2132" s="1" t="s">
        <v>364</v>
      </c>
    </row>
    <row r="2133" spans="1:8">
      <c r="A2133" s="1">
        <v>2022</v>
      </c>
      <c r="B2133" s="45">
        <v>43168.473197175925</v>
      </c>
      <c r="C2133" s="1">
        <v>4.5000000000000001E-6</v>
      </c>
      <c r="D2133" s="1" t="s">
        <v>385</v>
      </c>
      <c r="E2133" s="1" t="s">
        <v>325</v>
      </c>
      <c r="F2133" s="1" t="s">
        <v>324</v>
      </c>
    </row>
    <row r="2134" spans="1:8">
      <c r="A2134" s="1">
        <v>2031</v>
      </c>
      <c r="B2134" s="45">
        <v>43168.473197187501</v>
      </c>
      <c r="C2134" s="1">
        <v>1.31E-5</v>
      </c>
      <c r="D2134" s="1" t="s">
        <v>385</v>
      </c>
      <c r="E2134" s="1" t="s">
        <v>329</v>
      </c>
      <c r="F2134" s="1" t="s">
        <v>324</v>
      </c>
      <c r="G2134" s="1" t="s">
        <v>194</v>
      </c>
      <c r="H2134" s="1" t="s">
        <v>348</v>
      </c>
    </row>
    <row r="2135" spans="1:8">
      <c r="A2135" s="1">
        <v>2032</v>
      </c>
      <c r="B2135" s="45">
        <v>43168.473197187501</v>
      </c>
      <c r="C2135" s="1">
        <v>6.1999999999999999E-6</v>
      </c>
      <c r="D2135" s="1" t="s">
        <v>385</v>
      </c>
      <c r="E2135" s="1" t="s">
        <v>325</v>
      </c>
      <c r="F2135" s="1" t="s">
        <v>324</v>
      </c>
    </row>
    <row r="2136" spans="1:8">
      <c r="A2136" s="1">
        <v>2033</v>
      </c>
      <c r="B2136" s="45">
        <v>43168.473197187501</v>
      </c>
      <c r="C2136" s="1">
        <v>1.5999999999999999E-5</v>
      </c>
      <c r="D2136" s="1" t="s">
        <v>385</v>
      </c>
      <c r="E2136" s="1" t="s">
        <v>329</v>
      </c>
      <c r="F2136" s="1" t="s">
        <v>324</v>
      </c>
      <c r="G2136" s="1" t="s">
        <v>193</v>
      </c>
      <c r="H2136" s="1" t="s">
        <v>348</v>
      </c>
    </row>
    <row r="2137" spans="1:8">
      <c r="A2137" s="1">
        <v>2034</v>
      </c>
      <c r="B2137" s="45">
        <v>43168.473197187501</v>
      </c>
      <c r="C2137" s="1">
        <v>4.0999999999999997E-6</v>
      </c>
      <c r="D2137" s="1" t="s">
        <v>384</v>
      </c>
      <c r="E2137" s="1" t="s">
        <v>325</v>
      </c>
      <c r="F2137" s="1" t="s">
        <v>324</v>
      </c>
    </row>
    <row r="2138" spans="1:8">
      <c r="A2138" s="1">
        <v>2035</v>
      </c>
      <c r="B2138" s="45">
        <v>43168.473197187501</v>
      </c>
      <c r="C2138" s="1">
        <v>1.36E-5</v>
      </c>
      <c r="D2138" s="1" t="s">
        <v>384</v>
      </c>
      <c r="E2138" s="1" t="s">
        <v>329</v>
      </c>
      <c r="F2138" s="1" t="s">
        <v>324</v>
      </c>
      <c r="G2138" s="1" t="s">
        <v>192</v>
      </c>
      <c r="H2138" s="1" t="s">
        <v>348</v>
      </c>
    </row>
    <row r="2139" spans="1:8">
      <c r="A2139" s="1">
        <v>2036</v>
      </c>
      <c r="B2139" s="45">
        <v>43168.473197777777</v>
      </c>
      <c r="C2139" s="1">
        <v>5.1120499999999999E-2</v>
      </c>
      <c r="D2139" s="1" t="s">
        <v>373</v>
      </c>
      <c r="E2139" s="1" t="s">
        <v>325</v>
      </c>
      <c r="F2139" s="1" t="s">
        <v>324</v>
      </c>
    </row>
    <row r="2140" spans="1:8">
      <c r="A2140" s="1">
        <v>2045</v>
      </c>
      <c r="B2140" s="45">
        <v>43168.473197777777</v>
      </c>
      <c r="C2140" s="1">
        <v>1.43E-5</v>
      </c>
      <c r="D2140" s="1" t="s">
        <v>373</v>
      </c>
      <c r="E2140" s="1" t="s">
        <v>329</v>
      </c>
      <c r="F2140" s="1" t="s">
        <v>324</v>
      </c>
      <c r="G2140" s="1" t="s">
        <v>191</v>
      </c>
      <c r="H2140" s="1" t="s">
        <v>374</v>
      </c>
    </row>
    <row r="2141" spans="1:8">
      <c r="A2141" s="1">
        <v>2046</v>
      </c>
      <c r="B2141" s="45">
        <v>43168.473197789353</v>
      </c>
      <c r="C2141" s="1">
        <v>1.2928E-3</v>
      </c>
      <c r="D2141" s="1" t="s">
        <v>366</v>
      </c>
      <c r="E2141" s="1" t="s">
        <v>325</v>
      </c>
      <c r="F2141" s="1" t="s">
        <v>324</v>
      </c>
    </row>
    <row r="2142" spans="1:8">
      <c r="A2142" s="1">
        <v>2047</v>
      </c>
      <c r="B2142" s="45">
        <v>43168.473197789353</v>
      </c>
      <c r="C2142" s="1">
        <v>3.9799999999999998E-5</v>
      </c>
      <c r="D2142" s="1" t="s">
        <v>366</v>
      </c>
      <c r="E2142" s="1" t="s">
        <v>329</v>
      </c>
      <c r="F2142" s="1" t="s">
        <v>324</v>
      </c>
    </row>
    <row r="2143" spans="1:8">
      <c r="A2143" s="1">
        <v>2048</v>
      </c>
      <c r="B2143" s="45">
        <v>43168.473197800929</v>
      </c>
      <c r="C2143" s="1">
        <v>3.7070000000000001E-4</v>
      </c>
      <c r="D2143" s="1" t="s">
        <v>372</v>
      </c>
      <c r="E2143" s="1" t="s">
        <v>325</v>
      </c>
      <c r="F2143" s="1" t="s">
        <v>324</v>
      </c>
    </row>
    <row r="2144" spans="1:8">
      <c r="A2144" s="1">
        <v>2049</v>
      </c>
      <c r="B2144" s="45">
        <v>43168.473197800929</v>
      </c>
      <c r="C2144" s="1">
        <v>4.7700000000000001E-5</v>
      </c>
      <c r="D2144" s="1" t="s">
        <v>372</v>
      </c>
      <c r="E2144" s="1" t="s">
        <v>329</v>
      </c>
      <c r="F2144" s="1" t="s">
        <v>324</v>
      </c>
    </row>
    <row r="2145" spans="1:8">
      <c r="A2145" s="1">
        <v>2050</v>
      </c>
      <c r="B2145" s="45">
        <v>43168.473197812498</v>
      </c>
      <c r="C2145" s="1">
        <v>1.1793999999999999E-3</v>
      </c>
      <c r="D2145" s="1" t="s">
        <v>371</v>
      </c>
      <c r="E2145" s="1" t="s">
        <v>325</v>
      </c>
      <c r="F2145" s="1" t="s">
        <v>324</v>
      </c>
    </row>
    <row r="2146" spans="1:8">
      <c r="A2146" s="1">
        <v>2051</v>
      </c>
      <c r="B2146" s="45">
        <v>43168.473197812498</v>
      </c>
      <c r="C2146" s="1">
        <v>4.1900000000000002E-5</v>
      </c>
      <c r="D2146" s="1" t="s">
        <v>371</v>
      </c>
      <c r="E2146" s="1" t="s">
        <v>329</v>
      </c>
      <c r="F2146" s="1" t="s">
        <v>324</v>
      </c>
      <c r="G2146" s="1" t="s">
        <v>190</v>
      </c>
      <c r="H2146" s="1" t="s">
        <v>333</v>
      </c>
    </row>
    <row r="2147" spans="1:8">
      <c r="A2147" s="1">
        <v>2052</v>
      </c>
      <c r="B2147" s="45">
        <v>43168.473197824074</v>
      </c>
      <c r="C2147" s="1">
        <v>1.0533999999999999E-3</v>
      </c>
      <c r="D2147" s="1" t="s">
        <v>370</v>
      </c>
      <c r="E2147" s="1" t="s">
        <v>325</v>
      </c>
      <c r="F2147" s="1" t="s">
        <v>324</v>
      </c>
    </row>
    <row r="2148" spans="1:8">
      <c r="A2148" s="1">
        <v>2053</v>
      </c>
      <c r="B2148" s="45">
        <v>43168.473197824074</v>
      </c>
      <c r="C2148" s="1">
        <v>2.87E-5</v>
      </c>
      <c r="D2148" s="1" t="s">
        <v>370</v>
      </c>
      <c r="E2148" s="1" t="s">
        <v>329</v>
      </c>
      <c r="F2148" s="1" t="s">
        <v>324</v>
      </c>
      <c r="G2148" s="1" t="s">
        <v>189</v>
      </c>
      <c r="H2148" s="1" t="s">
        <v>352</v>
      </c>
    </row>
    <row r="2149" spans="1:8">
      <c r="A2149" s="1">
        <v>2054</v>
      </c>
      <c r="B2149" s="45">
        <v>43168.473197824074</v>
      </c>
      <c r="C2149" s="1">
        <v>3.679E-4</v>
      </c>
      <c r="D2149" s="1" t="s">
        <v>368</v>
      </c>
      <c r="E2149" s="1" t="s">
        <v>325</v>
      </c>
      <c r="F2149" s="1" t="s">
        <v>324</v>
      </c>
    </row>
    <row r="2150" spans="1:8">
      <c r="A2150" s="1">
        <v>2055</v>
      </c>
      <c r="B2150" s="45">
        <v>43168.473197824074</v>
      </c>
      <c r="C2150" s="1">
        <v>3.7299999999999999E-5</v>
      </c>
      <c r="D2150" s="1" t="s">
        <v>368</v>
      </c>
      <c r="E2150" s="1" t="s">
        <v>329</v>
      </c>
      <c r="F2150" s="1" t="s">
        <v>324</v>
      </c>
      <c r="G2150" s="1" t="s">
        <v>362</v>
      </c>
      <c r="H2150" s="1" t="s">
        <v>369</v>
      </c>
    </row>
    <row r="2151" spans="1:8">
      <c r="A2151" s="1">
        <v>2056</v>
      </c>
      <c r="B2151" s="45">
        <v>43168.47319783565</v>
      </c>
      <c r="C2151" s="1">
        <v>4.4630000000000001E-4</v>
      </c>
      <c r="D2151" s="1" t="s">
        <v>394</v>
      </c>
      <c r="E2151" s="1" t="s">
        <v>325</v>
      </c>
      <c r="F2151" s="1" t="s">
        <v>324</v>
      </c>
    </row>
    <row r="2152" spans="1:8">
      <c r="A2152" s="1">
        <v>2077</v>
      </c>
      <c r="B2152" s="45">
        <v>43168.473208703705</v>
      </c>
      <c r="C2152" s="1">
        <v>0.4495962</v>
      </c>
      <c r="D2152" s="1" t="s">
        <v>375</v>
      </c>
      <c r="E2152" s="1" t="s">
        <v>329</v>
      </c>
      <c r="F2152" s="1" t="s">
        <v>324</v>
      </c>
    </row>
    <row r="2153" spans="1:8">
      <c r="A2153" s="1">
        <v>2078</v>
      </c>
      <c r="B2153" s="45">
        <v>43168.473208750002</v>
      </c>
      <c r="C2153" s="1">
        <v>3.9424000000000004E-3</v>
      </c>
      <c r="D2153" s="1" t="s">
        <v>386</v>
      </c>
      <c r="E2153" s="1" t="s">
        <v>325</v>
      </c>
      <c r="F2153" s="1" t="s">
        <v>324</v>
      </c>
    </row>
    <row r="2154" spans="1:8">
      <c r="A2154" s="1">
        <v>2079</v>
      </c>
      <c r="B2154" s="45">
        <v>43168.473208750002</v>
      </c>
      <c r="C2154" s="1">
        <v>2.6599999999999999E-5</v>
      </c>
      <c r="D2154" s="1" t="s">
        <v>386</v>
      </c>
      <c r="E2154" s="1" t="s">
        <v>329</v>
      </c>
      <c r="F2154" s="1" t="s">
        <v>324</v>
      </c>
      <c r="G2154" s="1" t="s">
        <v>196</v>
      </c>
      <c r="H2154" s="1" t="s">
        <v>387</v>
      </c>
    </row>
    <row r="2155" spans="1:8">
      <c r="A2155" s="1">
        <v>2080</v>
      </c>
      <c r="B2155" s="45">
        <v>43168.473208750002</v>
      </c>
      <c r="C2155" s="1">
        <v>9.0999999999999993E-6</v>
      </c>
      <c r="D2155" s="1" t="s">
        <v>363</v>
      </c>
      <c r="E2155" s="1" t="s">
        <v>325</v>
      </c>
      <c r="F2155" s="1" t="s">
        <v>324</v>
      </c>
    </row>
    <row r="2156" spans="1:8">
      <c r="A2156" s="1">
        <v>2081</v>
      </c>
      <c r="B2156" s="45">
        <v>43168.473208750002</v>
      </c>
      <c r="C2156" s="1">
        <v>1.6799999999999998E-5</v>
      </c>
      <c r="D2156" s="1" t="s">
        <v>363</v>
      </c>
      <c r="E2156" s="1" t="s">
        <v>329</v>
      </c>
      <c r="F2156" s="1" t="s">
        <v>324</v>
      </c>
      <c r="G2156" s="1" t="s">
        <v>195</v>
      </c>
      <c r="H2156" s="1" t="s">
        <v>364</v>
      </c>
    </row>
    <row r="2157" spans="1:8">
      <c r="A2157" s="1">
        <v>2082</v>
      </c>
      <c r="B2157" s="45">
        <v>43168.473208750002</v>
      </c>
      <c r="C2157" s="1">
        <v>3.7000000000000002E-6</v>
      </c>
      <c r="D2157" s="1" t="s">
        <v>385</v>
      </c>
      <c r="E2157" s="1" t="s">
        <v>325</v>
      </c>
      <c r="F2157" s="1" t="s">
        <v>324</v>
      </c>
    </row>
    <row r="2158" spans="1:8">
      <c r="A2158" s="1">
        <v>2091</v>
      </c>
      <c r="B2158" s="45">
        <v>43168.473208750002</v>
      </c>
      <c r="C2158" s="1">
        <v>1.4E-5</v>
      </c>
      <c r="D2158" s="1" t="s">
        <v>385</v>
      </c>
      <c r="E2158" s="1" t="s">
        <v>329</v>
      </c>
      <c r="F2158" s="1" t="s">
        <v>324</v>
      </c>
      <c r="G2158" s="1" t="s">
        <v>194</v>
      </c>
      <c r="H2158" s="1" t="s">
        <v>348</v>
      </c>
    </row>
    <row r="2159" spans="1:8">
      <c r="A2159" s="1">
        <v>2092</v>
      </c>
      <c r="B2159" s="45">
        <v>43168.473208750002</v>
      </c>
      <c r="C2159" s="1">
        <v>5.3000000000000001E-6</v>
      </c>
      <c r="D2159" s="1" t="s">
        <v>385</v>
      </c>
      <c r="E2159" s="1" t="s">
        <v>325</v>
      </c>
      <c r="F2159" s="1" t="s">
        <v>324</v>
      </c>
    </row>
    <row r="2160" spans="1:8">
      <c r="A2160" s="1">
        <v>2093</v>
      </c>
      <c r="B2160" s="45">
        <v>43168.473208750002</v>
      </c>
      <c r="C2160" s="1">
        <v>1.5999999999999999E-5</v>
      </c>
      <c r="D2160" s="1" t="s">
        <v>385</v>
      </c>
      <c r="E2160" s="1" t="s">
        <v>329</v>
      </c>
      <c r="F2160" s="1" t="s">
        <v>324</v>
      </c>
      <c r="G2160" s="1" t="s">
        <v>193</v>
      </c>
      <c r="H2160" s="1" t="s">
        <v>348</v>
      </c>
    </row>
    <row r="2161" spans="1:8">
      <c r="A2161" s="1">
        <v>2094</v>
      </c>
      <c r="B2161" s="45">
        <v>43168.473208750002</v>
      </c>
      <c r="C2161" s="1">
        <v>3.7000000000000002E-6</v>
      </c>
      <c r="D2161" s="1" t="s">
        <v>384</v>
      </c>
      <c r="E2161" s="1" t="s">
        <v>325</v>
      </c>
      <c r="F2161" s="1" t="s">
        <v>324</v>
      </c>
    </row>
    <row r="2162" spans="1:8">
      <c r="A2162" s="1">
        <v>2095</v>
      </c>
      <c r="B2162" s="45">
        <v>43168.473208750002</v>
      </c>
      <c r="C2162" s="1">
        <v>1.4399999999999999E-5</v>
      </c>
      <c r="D2162" s="1" t="s">
        <v>384</v>
      </c>
      <c r="E2162" s="1" t="s">
        <v>329</v>
      </c>
      <c r="F2162" s="1" t="s">
        <v>324</v>
      </c>
      <c r="G2162" s="1" t="s">
        <v>192</v>
      </c>
      <c r="H2162" s="1" t="s">
        <v>348</v>
      </c>
    </row>
    <row r="2163" spans="1:8">
      <c r="A2163" s="1">
        <v>2096</v>
      </c>
      <c r="B2163" s="45">
        <v>43168.473209340278</v>
      </c>
      <c r="C2163" s="1">
        <v>5.1016199999999998E-2</v>
      </c>
      <c r="D2163" s="1" t="s">
        <v>373</v>
      </c>
      <c r="E2163" s="1" t="s">
        <v>325</v>
      </c>
      <c r="F2163" s="1" t="s">
        <v>324</v>
      </c>
    </row>
    <row r="2164" spans="1:8">
      <c r="A2164" s="1">
        <v>2105</v>
      </c>
      <c r="B2164" s="45">
        <v>43168.473209340278</v>
      </c>
      <c r="C2164" s="1">
        <v>1.52E-5</v>
      </c>
      <c r="D2164" s="1" t="s">
        <v>373</v>
      </c>
      <c r="E2164" s="1" t="s">
        <v>329</v>
      </c>
      <c r="F2164" s="1" t="s">
        <v>324</v>
      </c>
      <c r="G2164" s="1" t="s">
        <v>191</v>
      </c>
      <c r="H2164" s="1" t="s">
        <v>374</v>
      </c>
    </row>
    <row r="2165" spans="1:8">
      <c r="A2165" s="1">
        <v>2106</v>
      </c>
      <c r="B2165" s="45">
        <v>43168.473209363423</v>
      </c>
      <c r="C2165" s="1">
        <v>1.2750999999999999E-3</v>
      </c>
      <c r="D2165" s="1" t="s">
        <v>366</v>
      </c>
      <c r="E2165" s="1" t="s">
        <v>325</v>
      </c>
      <c r="F2165" s="1" t="s">
        <v>324</v>
      </c>
    </row>
    <row r="2166" spans="1:8">
      <c r="A2166" s="1">
        <v>2107</v>
      </c>
      <c r="B2166" s="45">
        <v>43168.473209363423</v>
      </c>
      <c r="C2166" s="1">
        <v>3.8999999999999999E-5</v>
      </c>
      <c r="D2166" s="1" t="s">
        <v>366</v>
      </c>
      <c r="E2166" s="1" t="s">
        <v>329</v>
      </c>
      <c r="F2166" s="1" t="s">
        <v>324</v>
      </c>
    </row>
    <row r="2167" spans="1:8">
      <c r="A2167" s="1">
        <v>2108</v>
      </c>
      <c r="B2167" s="45">
        <v>43168.473209363423</v>
      </c>
      <c r="C2167" s="1">
        <v>2.6850000000000002E-4</v>
      </c>
      <c r="D2167" s="1" t="s">
        <v>372</v>
      </c>
      <c r="E2167" s="1" t="s">
        <v>325</v>
      </c>
      <c r="F2167" s="1" t="s">
        <v>324</v>
      </c>
    </row>
    <row r="2168" spans="1:8">
      <c r="A2168" s="1">
        <v>2109</v>
      </c>
      <c r="B2168" s="45">
        <v>43168.473209363423</v>
      </c>
      <c r="C2168" s="1">
        <v>5.5899999999999997E-5</v>
      </c>
      <c r="D2168" s="1" t="s">
        <v>372</v>
      </c>
      <c r="E2168" s="1" t="s">
        <v>329</v>
      </c>
      <c r="F2168" s="1" t="s">
        <v>324</v>
      </c>
    </row>
    <row r="2169" spans="1:8">
      <c r="A2169" s="1">
        <v>2110</v>
      </c>
      <c r="B2169" s="45">
        <v>43168.473209374999</v>
      </c>
      <c r="C2169" s="1">
        <v>1.1150000000000001E-3</v>
      </c>
      <c r="D2169" s="1" t="s">
        <v>371</v>
      </c>
      <c r="E2169" s="1" t="s">
        <v>325</v>
      </c>
      <c r="F2169" s="1" t="s">
        <v>324</v>
      </c>
    </row>
    <row r="2170" spans="1:8">
      <c r="A2170" s="1">
        <v>2111</v>
      </c>
      <c r="B2170" s="45">
        <v>43168.473209374999</v>
      </c>
      <c r="C2170" s="1">
        <v>4.4700000000000002E-5</v>
      </c>
      <c r="D2170" s="1" t="s">
        <v>371</v>
      </c>
      <c r="E2170" s="1" t="s">
        <v>329</v>
      </c>
      <c r="F2170" s="1" t="s">
        <v>324</v>
      </c>
      <c r="G2170" s="1" t="s">
        <v>190</v>
      </c>
      <c r="H2170" s="1" t="s">
        <v>333</v>
      </c>
    </row>
    <row r="2171" spans="1:8">
      <c r="A2171" s="1">
        <v>2112</v>
      </c>
      <c r="B2171" s="45">
        <v>43168.473209386575</v>
      </c>
      <c r="C2171" s="1">
        <v>1.0878999999999999E-3</v>
      </c>
      <c r="D2171" s="1" t="s">
        <v>370</v>
      </c>
      <c r="E2171" s="1" t="s">
        <v>325</v>
      </c>
      <c r="F2171" s="1" t="s">
        <v>324</v>
      </c>
    </row>
    <row r="2172" spans="1:8">
      <c r="A2172" s="1">
        <v>2113</v>
      </c>
      <c r="B2172" s="45">
        <v>43168.473209386575</v>
      </c>
      <c r="C2172" s="1">
        <v>3.8999999999999999E-5</v>
      </c>
      <c r="D2172" s="1" t="s">
        <v>370</v>
      </c>
      <c r="E2172" s="1" t="s">
        <v>329</v>
      </c>
      <c r="F2172" s="1" t="s">
        <v>324</v>
      </c>
      <c r="G2172" s="1" t="s">
        <v>189</v>
      </c>
      <c r="H2172" s="1" t="s">
        <v>352</v>
      </c>
    </row>
    <row r="2173" spans="1:8">
      <c r="A2173" s="1">
        <v>2114</v>
      </c>
      <c r="B2173" s="45">
        <v>43168.473209398151</v>
      </c>
      <c r="C2173" s="1">
        <v>4.1960000000000001E-4</v>
      </c>
      <c r="D2173" s="1" t="s">
        <v>368</v>
      </c>
      <c r="E2173" s="1" t="s">
        <v>325</v>
      </c>
      <c r="F2173" s="1" t="s">
        <v>324</v>
      </c>
    </row>
    <row r="2174" spans="1:8">
      <c r="A2174" s="1">
        <v>2115</v>
      </c>
      <c r="B2174" s="45">
        <v>43168.473209398151</v>
      </c>
      <c r="C2174" s="1">
        <v>2.83E-5</v>
      </c>
      <c r="D2174" s="1" t="s">
        <v>368</v>
      </c>
      <c r="E2174" s="1" t="s">
        <v>329</v>
      </c>
      <c r="F2174" s="1" t="s">
        <v>324</v>
      </c>
      <c r="G2174" s="1" t="s">
        <v>362</v>
      </c>
      <c r="H2174" s="1" t="s">
        <v>369</v>
      </c>
    </row>
    <row r="2175" spans="1:8">
      <c r="A2175" s="1">
        <v>2116</v>
      </c>
      <c r="B2175" s="45">
        <v>43168.473209398151</v>
      </c>
      <c r="C2175" s="1">
        <v>4.6880000000000001E-4</v>
      </c>
      <c r="D2175" s="1" t="s">
        <v>394</v>
      </c>
      <c r="E2175" s="1" t="s">
        <v>325</v>
      </c>
      <c r="F2175" s="1" t="s">
        <v>324</v>
      </c>
    </row>
    <row r="2176" spans="1:8">
      <c r="A2176" s="1">
        <v>2137</v>
      </c>
      <c r="B2176" s="45">
        <v>43168.473220277781</v>
      </c>
      <c r="C2176" s="1">
        <v>0.66851799999999995</v>
      </c>
      <c r="D2176" s="1" t="s">
        <v>375</v>
      </c>
      <c r="E2176" s="1" t="s">
        <v>329</v>
      </c>
      <c r="F2176" s="1" t="s">
        <v>324</v>
      </c>
    </row>
    <row r="2177" spans="1:8">
      <c r="A2177" s="1">
        <v>2138</v>
      </c>
      <c r="B2177" s="45">
        <v>43168.473220324071</v>
      </c>
      <c r="C2177" s="1">
        <v>4.0879999999999996E-3</v>
      </c>
      <c r="D2177" s="1" t="s">
        <v>386</v>
      </c>
      <c r="E2177" s="1" t="s">
        <v>325</v>
      </c>
      <c r="F2177" s="1" t="s">
        <v>324</v>
      </c>
    </row>
    <row r="2178" spans="1:8">
      <c r="A2178" s="1">
        <v>2139</v>
      </c>
      <c r="B2178" s="45">
        <v>43168.473220324071</v>
      </c>
      <c r="C2178" s="1">
        <v>2.8399999999999999E-5</v>
      </c>
      <c r="D2178" s="1" t="s">
        <v>386</v>
      </c>
      <c r="E2178" s="1" t="s">
        <v>329</v>
      </c>
      <c r="F2178" s="1" t="s">
        <v>324</v>
      </c>
      <c r="G2178" s="1" t="s">
        <v>196</v>
      </c>
      <c r="H2178" s="1" t="s">
        <v>387</v>
      </c>
    </row>
    <row r="2179" spans="1:8">
      <c r="A2179" s="1">
        <v>2140</v>
      </c>
      <c r="B2179" s="45">
        <v>43168.473220324071</v>
      </c>
      <c r="C2179" s="1">
        <v>9.3999999999999998E-6</v>
      </c>
      <c r="D2179" s="1" t="s">
        <v>363</v>
      </c>
      <c r="E2179" s="1" t="s">
        <v>325</v>
      </c>
      <c r="F2179" s="1" t="s">
        <v>324</v>
      </c>
    </row>
    <row r="2180" spans="1:8">
      <c r="A2180" s="1">
        <v>2141</v>
      </c>
      <c r="B2180" s="45">
        <v>43168.473220324071</v>
      </c>
      <c r="C2180" s="1">
        <v>1.8099999999999999E-5</v>
      </c>
      <c r="D2180" s="1" t="s">
        <v>363</v>
      </c>
      <c r="E2180" s="1" t="s">
        <v>329</v>
      </c>
      <c r="F2180" s="1" t="s">
        <v>324</v>
      </c>
      <c r="G2180" s="1" t="s">
        <v>195</v>
      </c>
      <c r="H2180" s="1" t="s">
        <v>364</v>
      </c>
    </row>
    <row r="2181" spans="1:8">
      <c r="A2181" s="1">
        <v>2142</v>
      </c>
      <c r="B2181" s="45">
        <v>43168.473220324071</v>
      </c>
      <c r="C2181" s="1">
        <v>3.7000000000000002E-6</v>
      </c>
      <c r="D2181" s="1" t="s">
        <v>385</v>
      </c>
      <c r="E2181" s="1" t="s">
        <v>325</v>
      </c>
      <c r="F2181" s="1" t="s">
        <v>324</v>
      </c>
    </row>
    <row r="2182" spans="1:8">
      <c r="A2182" s="1">
        <v>2151</v>
      </c>
      <c r="B2182" s="45">
        <v>43168.473220324071</v>
      </c>
      <c r="C2182" s="1">
        <v>1.6799999999999998E-5</v>
      </c>
      <c r="D2182" s="1" t="s">
        <v>385</v>
      </c>
      <c r="E2182" s="1" t="s">
        <v>329</v>
      </c>
      <c r="F2182" s="1" t="s">
        <v>324</v>
      </c>
      <c r="G2182" s="1" t="s">
        <v>194</v>
      </c>
      <c r="H2182" s="1" t="s">
        <v>348</v>
      </c>
    </row>
    <row r="2183" spans="1:8">
      <c r="A2183" s="1">
        <v>2152</v>
      </c>
      <c r="B2183" s="45">
        <v>43168.473220324071</v>
      </c>
      <c r="C2183" s="1">
        <v>5.4E-6</v>
      </c>
      <c r="D2183" s="1" t="s">
        <v>385</v>
      </c>
      <c r="E2183" s="1" t="s">
        <v>325</v>
      </c>
      <c r="F2183" s="1" t="s">
        <v>324</v>
      </c>
    </row>
    <row r="2184" spans="1:8">
      <c r="A2184" s="1">
        <v>2153</v>
      </c>
      <c r="B2184" s="45">
        <v>43168.473220324071</v>
      </c>
      <c r="C2184" s="1">
        <v>1.31E-5</v>
      </c>
      <c r="D2184" s="1" t="s">
        <v>385</v>
      </c>
      <c r="E2184" s="1" t="s">
        <v>329</v>
      </c>
      <c r="F2184" s="1" t="s">
        <v>324</v>
      </c>
      <c r="G2184" s="1" t="s">
        <v>193</v>
      </c>
      <c r="H2184" s="1" t="s">
        <v>348</v>
      </c>
    </row>
    <row r="2185" spans="1:8">
      <c r="A2185" s="1">
        <v>2154</v>
      </c>
      <c r="B2185" s="45">
        <v>43168.473220324071</v>
      </c>
      <c r="C2185" s="1">
        <v>3.3000000000000002E-6</v>
      </c>
      <c r="D2185" s="1" t="s">
        <v>384</v>
      </c>
      <c r="E2185" s="1" t="s">
        <v>325</v>
      </c>
      <c r="F2185" s="1" t="s">
        <v>324</v>
      </c>
    </row>
    <row r="2186" spans="1:8">
      <c r="A2186" s="1">
        <v>2155</v>
      </c>
      <c r="B2186" s="45">
        <v>43168.473220324071</v>
      </c>
      <c r="C2186" s="1">
        <v>1.15E-5</v>
      </c>
      <c r="D2186" s="1" t="s">
        <v>384</v>
      </c>
      <c r="E2186" s="1" t="s">
        <v>329</v>
      </c>
      <c r="F2186" s="1" t="s">
        <v>324</v>
      </c>
      <c r="G2186" s="1" t="s">
        <v>192</v>
      </c>
      <c r="H2186" s="1" t="s">
        <v>348</v>
      </c>
    </row>
    <row r="2187" spans="1:8">
      <c r="A2187" s="1">
        <v>2156</v>
      </c>
      <c r="B2187" s="45">
        <v>43168.473220914355</v>
      </c>
      <c r="C2187" s="1">
        <v>5.1001499999999998E-2</v>
      </c>
      <c r="D2187" s="1" t="s">
        <v>373</v>
      </c>
      <c r="E2187" s="1" t="s">
        <v>325</v>
      </c>
      <c r="F2187" s="1" t="s">
        <v>324</v>
      </c>
    </row>
    <row r="2188" spans="1:8">
      <c r="A2188" s="1">
        <v>2165</v>
      </c>
      <c r="B2188" s="45">
        <v>43168.473220914355</v>
      </c>
      <c r="C2188" s="1">
        <v>1.36E-5</v>
      </c>
      <c r="D2188" s="1" t="s">
        <v>373</v>
      </c>
      <c r="E2188" s="1" t="s">
        <v>329</v>
      </c>
      <c r="F2188" s="1" t="s">
        <v>324</v>
      </c>
      <c r="G2188" s="1" t="s">
        <v>191</v>
      </c>
      <c r="H2188" s="1" t="s">
        <v>374</v>
      </c>
    </row>
    <row r="2189" spans="1:8">
      <c r="A2189" s="1">
        <v>2166</v>
      </c>
      <c r="B2189" s="45">
        <v>43168.4732209375</v>
      </c>
      <c r="C2189" s="1">
        <v>1.2652E-3</v>
      </c>
      <c r="D2189" s="1" t="s">
        <v>366</v>
      </c>
      <c r="E2189" s="1" t="s">
        <v>325</v>
      </c>
      <c r="F2189" s="1" t="s">
        <v>324</v>
      </c>
    </row>
    <row r="2190" spans="1:8">
      <c r="A2190" s="1">
        <v>2167</v>
      </c>
      <c r="B2190" s="45">
        <v>43168.4732209375</v>
      </c>
      <c r="C2190" s="1">
        <v>3.9400000000000002E-5</v>
      </c>
      <c r="D2190" s="1" t="s">
        <v>366</v>
      </c>
      <c r="E2190" s="1" t="s">
        <v>329</v>
      </c>
      <c r="F2190" s="1" t="s">
        <v>324</v>
      </c>
    </row>
    <row r="2191" spans="1:8">
      <c r="A2191" s="1">
        <v>2168</v>
      </c>
      <c r="B2191" s="45">
        <v>43168.4732209375</v>
      </c>
      <c r="C2191" s="1">
        <v>3.6539999999999999E-4</v>
      </c>
      <c r="D2191" s="1" t="s">
        <v>372</v>
      </c>
      <c r="E2191" s="1" t="s">
        <v>325</v>
      </c>
      <c r="F2191" s="1" t="s">
        <v>324</v>
      </c>
    </row>
    <row r="2192" spans="1:8">
      <c r="A2192" s="1">
        <v>2169</v>
      </c>
      <c r="B2192" s="45">
        <v>43168.4732209375</v>
      </c>
      <c r="C2192" s="1">
        <v>3.8999999999999999E-5</v>
      </c>
      <c r="D2192" s="1" t="s">
        <v>372</v>
      </c>
      <c r="E2192" s="1" t="s">
        <v>329</v>
      </c>
      <c r="F2192" s="1" t="s">
        <v>324</v>
      </c>
    </row>
    <row r="2193" spans="1:8">
      <c r="A2193" s="1">
        <v>2170</v>
      </c>
      <c r="B2193" s="45">
        <v>43168.473220949076</v>
      </c>
      <c r="C2193" s="1">
        <v>1.1670999999999999E-3</v>
      </c>
      <c r="D2193" s="1" t="s">
        <v>371</v>
      </c>
      <c r="E2193" s="1" t="s">
        <v>325</v>
      </c>
      <c r="F2193" s="1" t="s">
        <v>324</v>
      </c>
    </row>
    <row r="2194" spans="1:8">
      <c r="A2194" s="1">
        <v>2171</v>
      </c>
      <c r="B2194" s="45">
        <v>43168.473220949076</v>
      </c>
      <c r="C2194" s="1">
        <v>4.7700000000000001E-5</v>
      </c>
      <c r="D2194" s="1" t="s">
        <v>371</v>
      </c>
      <c r="E2194" s="1" t="s">
        <v>329</v>
      </c>
      <c r="F2194" s="1" t="s">
        <v>324</v>
      </c>
      <c r="G2194" s="1" t="s">
        <v>190</v>
      </c>
      <c r="H2194" s="1" t="s">
        <v>333</v>
      </c>
    </row>
    <row r="2195" spans="1:8">
      <c r="A2195" s="1">
        <v>2172</v>
      </c>
      <c r="B2195" s="45">
        <v>43168.473220960645</v>
      </c>
      <c r="C2195" s="1">
        <v>1.1712000000000001E-3</v>
      </c>
      <c r="D2195" s="1" t="s">
        <v>370</v>
      </c>
      <c r="E2195" s="1" t="s">
        <v>325</v>
      </c>
      <c r="F2195" s="1" t="s">
        <v>324</v>
      </c>
    </row>
    <row r="2196" spans="1:8">
      <c r="A2196" s="1">
        <v>2173</v>
      </c>
      <c r="B2196" s="45">
        <v>43168.473220960645</v>
      </c>
      <c r="C2196" s="1">
        <v>3.6600000000000002E-5</v>
      </c>
      <c r="D2196" s="1" t="s">
        <v>370</v>
      </c>
      <c r="E2196" s="1" t="s">
        <v>329</v>
      </c>
      <c r="F2196" s="1" t="s">
        <v>324</v>
      </c>
      <c r="G2196" s="1" t="s">
        <v>189</v>
      </c>
      <c r="H2196" s="1" t="s">
        <v>352</v>
      </c>
    </row>
    <row r="2197" spans="1:8">
      <c r="A2197" s="1">
        <v>2174</v>
      </c>
      <c r="B2197" s="45">
        <v>43168.473220972221</v>
      </c>
      <c r="C2197" s="1">
        <v>3.7720000000000001E-4</v>
      </c>
      <c r="D2197" s="1" t="s">
        <v>368</v>
      </c>
      <c r="E2197" s="1" t="s">
        <v>325</v>
      </c>
      <c r="F2197" s="1" t="s">
        <v>324</v>
      </c>
    </row>
    <row r="2198" spans="1:8">
      <c r="A2198" s="1">
        <v>2175</v>
      </c>
      <c r="B2198" s="45">
        <v>43168.473220972221</v>
      </c>
      <c r="C2198" s="1">
        <v>3.57E-5</v>
      </c>
      <c r="D2198" s="1" t="s">
        <v>368</v>
      </c>
      <c r="E2198" s="1" t="s">
        <v>329</v>
      </c>
      <c r="F2198" s="1" t="s">
        <v>324</v>
      </c>
      <c r="G2198" s="1" t="s">
        <v>362</v>
      </c>
      <c r="H2198" s="1" t="s">
        <v>369</v>
      </c>
    </row>
    <row r="2199" spans="1:8">
      <c r="A2199" s="1">
        <v>2176</v>
      </c>
      <c r="B2199" s="45">
        <v>43168.473220972221</v>
      </c>
      <c r="C2199" s="1">
        <v>5.7439999999999998E-4</v>
      </c>
      <c r="D2199" s="1" t="s">
        <v>394</v>
      </c>
      <c r="E2199" s="1" t="s">
        <v>325</v>
      </c>
      <c r="F2199" s="1" t="s">
        <v>324</v>
      </c>
    </row>
    <row r="2200" spans="1:8">
      <c r="A2200" s="1">
        <v>2197</v>
      </c>
      <c r="B2200" s="45">
        <v>43168.473231851851</v>
      </c>
      <c r="C2200" s="1">
        <v>0.66803970000000001</v>
      </c>
      <c r="D2200" s="1" t="s">
        <v>375</v>
      </c>
      <c r="E2200" s="1" t="s">
        <v>329</v>
      </c>
      <c r="F2200" s="1" t="s">
        <v>324</v>
      </c>
    </row>
    <row r="2201" spans="1:8">
      <c r="A2201" s="1">
        <v>2198</v>
      </c>
      <c r="B2201" s="45">
        <v>43168.473231886572</v>
      </c>
      <c r="C2201" s="1">
        <v>3.7131999999999998E-3</v>
      </c>
      <c r="D2201" s="1" t="s">
        <v>386</v>
      </c>
      <c r="E2201" s="1" t="s">
        <v>325</v>
      </c>
      <c r="F2201" s="1" t="s">
        <v>324</v>
      </c>
    </row>
    <row r="2202" spans="1:8">
      <c r="A2202" s="1">
        <v>2199</v>
      </c>
      <c r="B2202" s="45">
        <v>43168.473231886572</v>
      </c>
      <c r="C2202" s="1">
        <v>1.3200000000000001E-5</v>
      </c>
      <c r="D2202" s="1" t="s">
        <v>386</v>
      </c>
      <c r="E2202" s="1" t="s">
        <v>329</v>
      </c>
      <c r="F2202" s="1" t="s">
        <v>324</v>
      </c>
      <c r="G2202" s="1" t="s">
        <v>196</v>
      </c>
      <c r="H2202" s="1" t="s">
        <v>387</v>
      </c>
    </row>
    <row r="2203" spans="1:8">
      <c r="A2203" s="1">
        <v>2200</v>
      </c>
      <c r="B2203" s="45">
        <v>43168.473231886572</v>
      </c>
      <c r="C2203" s="1">
        <v>5.3000000000000001E-6</v>
      </c>
      <c r="D2203" s="1" t="s">
        <v>363</v>
      </c>
      <c r="E2203" s="1" t="s">
        <v>325</v>
      </c>
      <c r="F2203" s="1" t="s">
        <v>324</v>
      </c>
    </row>
    <row r="2204" spans="1:8">
      <c r="A2204" s="1">
        <v>2201</v>
      </c>
      <c r="B2204" s="45">
        <v>43168.473231886572</v>
      </c>
      <c r="C2204" s="1">
        <v>7.4000000000000003E-6</v>
      </c>
      <c r="D2204" s="1" t="s">
        <v>363</v>
      </c>
      <c r="E2204" s="1" t="s">
        <v>329</v>
      </c>
      <c r="F2204" s="1" t="s">
        <v>324</v>
      </c>
      <c r="G2204" s="1" t="s">
        <v>195</v>
      </c>
      <c r="H2204" s="1" t="s">
        <v>364</v>
      </c>
    </row>
    <row r="2205" spans="1:8">
      <c r="A2205" s="1">
        <v>2202</v>
      </c>
      <c r="B2205" s="45">
        <v>43168.473231886572</v>
      </c>
      <c r="C2205" s="1">
        <v>1.7E-6</v>
      </c>
      <c r="D2205" s="1" t="s">
        <v>385</v>
      </c>
      <c r="E2205" s="1" t="s">
        <v>325</v>
      </c>
      <c r="F2205" s="1" t="s">
        <v>324</v>
      </c>
    </row>
    <row r="2206" spans="1:8">
      <c r="A2206" s="1">
        <v>2211</v>
      </c>
      <c r="B2206" s="45">
        <v>43168.473231886572</v>
      </c>
      <c r="C2206" s="1">
        <v>6.1E-6</v>
      </c>
      <c r="D2206" s="1" t="s">
        <v>385</v>
      </c>
      <c r="E2206" s="1" t="s">
        <v>329</v>
      </c>
      <c r="F2206" s="1" t="s">
        <v>324</v>
      </c>
      <c r="G2206" s="1" t="s">
        <v>194</v>
      </c>
      <c r="H2206" s="1" t="s">
        <v>348</v>
      </c>
    </row>
    <row r="2207" spans="1:8">
      <c r="A2207" s="1">
        <v>2212</v>
      </c>
      <c r="B2207" s="45">
        <v>43168.473231886572</v>
      </c>
      <c r="C2207" s="1">
        <v>3.3000000000000002E-6</v>
      </c>
      <c r="D2207" s="1" t="s">
        <v>385</v>
      </c>
      <c r="E2207" s="1" t="s">
        <v>325</v>
      </c>
      <c r="F2207" s="1" t="s">
        <v>324</v>
      </c>
    </row>
    <row r="2208" spans="1:8">
      <c r="A2208" s="1">
        <v>2213</v>
      </c>
      <c r="B2208" s="45">
        <v>43168.473231886572</v>
      </c>
      <c r="C2208" s="1">
        <v>6.9999999999999999E-6</v>
      </c>
      <c r="D2208" s="1" t="s">
        <v>385</v>
      </c>
      <c r="E2208" s="1" t="s">
        <v>329</v>
      </c>
      <c r="F2208" s="1" t="s">
        <v>324</v>
      </c>
      <c r="G2208" s="1" t="s">
        <v>193</v>
      </c>
      <c r="H2208" s="1" t="s">
        <v>348</v>
      </c>
    </row>
    <row r="2209" spans="1:8">
      <c r="A2209" s="1">
        <v>2214</v>
      </c>
      <c r="B2209" s="45">
        <v>43168.473231886572</v>
      </c>
      <c r="C2209" s="1">
        <v>1.7E-6</v>
      </c>
      <c r="D2209" s="1" t="s">
        <v>384</v>
      </c>
      <c r="E2209" s="1" t="s">
        <v>325</v>
      </c>
      <c r="F2209" s="1" t="s">
        <v>324</v>
      </c>
    </row>
    <row r="2210" spans="1:8">
      <c r="A2210" s="1">
        <v>2215</v>
      </c>
      <c r="B2210" s="45">
        <v>43168.473231886572</v>
      </c>
      <c r="C2210" s="1">
        <v>6.1E-6</v>
      </c>
      <c r="D2210" s="1" t="s">
        <v>384</v>
      </c>
      <c r="E2210" s="1" t="s">
        <v>329</v>
      </c>
      <c r="F2210" s="1" t="s">
        <v>324</v>
      </c>
      <c r="G2210" s="1" t="s">
        <v>192</v>
      </c>
      <c r="H2210" s="1" t="s">
        <v>348</v>
      </c>
    </row>
    <row r="2211" spans="1:8">
      <c r="A2211" s="1">
        <v>2216</v>
      </c>
      <c r="B2211" s="45">
        <v>43168.473232476848</v>
      </c>
      <c r="C2211" s="1">
        <v>5.0962199999999999E-2</v>
      </c>
      <c r="D2211" s="1" t="s">
        <v>373</v>
      </c>
      <c r="E2211" s="1" t="s">
        <v>325</v>
      </c>
      <c r="F2211" s="1" t="s">
        <v>324</v>
      </c>
    </row>
    <row r="2212" spans="1:8">
      <c r="A2212" s="1">
        <v>2225</v>
      </c>
      <c r="B2212" s="45">
        <v>43168.473232476848</v>
      </c>
      <c r="C2212" s="1">
        <v>6.6000000000000003E-6</v>
      </c>
      <c r="D2212" s="1" t="s">
        <v>373</v>
      </c>
      <c r="E2212" s="1" t="s">
        <v>329</v>
      </c>
      <c r="F2212" s="1" t="s">
        <v>324</v>
      </c>
      <c r="G2212" s="1" t="s">
        <v>191</v>
      </c>
      <c r="H2212" s="1" t="s">
        <v>374</v>
      </c>
    </row>
    <row r="2213" spans="1:8">
      <c r="A2213" s="1">
        <v>2226</v>
      </c>
      <c r="B2213" s="45">
        <v>43168.4732325</v>
      </c>
      <c r="C2213" s="1">
        <v>1.2369E-3</v>
      </c>
      <c r="D2213" s="1" t="s">
        <v>366</v>
      </c>
      <c r="E2213" s="1" t="s">
        <v>325</v>
      </c>
      <c r="F2213" s="1" t="s">
        <v>324</v>
      </c>
    </row>
    <row r="2214" spans="1:8">
      <c r="A2214" s="1">
        <v>2227</v>
      </c>
      <c r="B2214" s="45">
        <v>43168.4732325</v>
      </c>
      <c r="C2214" s="1">
        <v>2.3E-5</v>
      </c>
      <c r="D2214" s="1" t="s">
        <v>366</v>
      </c>
      <c r="E2214" s="1" t="s">
        <v>329</v>
      </c>
      <c r="F2214" s="1" t="s">
        <v>324</v>
      </c>
    </row>
    <row r="2215" spans="1:8">
      <c r="A2215" s="1">
        <v>2228</v>
      </c>
      <c r="B2215" s="45">
        <v>43168.4732325</v>
      </c>
      <c r="C2215" s="1">
        <v>3.5139999999999998E-4</v>
      </c>
      <c r="D2215" s="1" t="s">
        <v>372</v>
      </c>
      <c r="E2215" s="1" t="s">
        <v>325</v>
      </c>
      <c r="F2215" s="1" t="s">
        <v>324</v>
      </c>
    </row>
    <row r="2216" spans="1:8">
      <c r="A2216" s="1">
        <v>2229</v>
      </c>
      <c r="B2216" s="45">
        <v>43168.4732325</v>
      </c>
      <c r="C2216" s="1">
        <v>1.3200000000000001E-5</v>
      </c>
      <c r="D2216" s="1" t="s">
        <v>372</v>
      </c>
      <c r="E2216" s="1" t="s">
        <v>329</v>
      </c>
      <c r="F2216" s="1" t="s">
        <v>324</v>
      </c>
    </row>
    <row r="2217" spans="1:8">
      <c r="A2217" s="1">
        <v>2230</v>
      </c>
      <c r="B2217" s="45">
        <v>43168.473232511576</v>
      </c>
      <c r="C2217" s="1">
        <v>1.2003999999999999E-3</v>
      </c>
      <c r="D2217" s="1" t="s">
        <v>371</v>
      </c>
      <c r="E2217" s="1" t="s">
        <v>325</v>
      </c>
      <c r="F2217" s="1" t="s">
        <v>324</v>
      </c>
    </row>
    <row r="2218" spans="1:8">
      <c r="A2218" s="1">
        <v>2231</v>
      </c>
      <c r="B2218" s="45">
        <v>43168.473232511576</v>
      </c>
      <c r="C2218" s="1">
        <v>3.2799999999999998E-5</v>
      </c>
      <c r="D2218" s="1" t="s">
        <v>371</v>
      </c>
      <c r="E2218" s="1" t="s">
        <v>329</v>
      </c>
      <c r="F2218" s="1" t="s">
        <v>324</v>
      </c>
      <c r="G2218" s="1" t="s">
        <v>190</v>
      </c>
      <c r="H2218" s="1" t="s">
        <v>333</v>
      </c>
    </row>
    <row r="2219" spans="1:8">
      <c r="A2219" s="1">
        <v>2232</v>
      </c>
      <c r="B2219" s="45">
        <v>43168.473232523145</v>
      </c>
      <c r="C2219" s="1">
        <v>9.5370000000000003E-4</v>
      </c>
      <c r="D2219" s="1" t="s">
        <v>370</v>
      </c>
      <c r="E2219" s="1" t="s">
        <v>325</v>
      </c>
      <c r="F2219" s="1" t="s">
        <v>324</v>
      </c>
    </row>
    <row r="2220" spans="1:8">
      <c r="A2220" s="1">
        <v>2233</v>
      </c>
      <c r="B2220" s="45">
        <v>43168.473232523145</v>
      </c>
      <c r="C2220" s="1">
        <v>7.7600000000000002E-5</v>
      </c>
      <c r="D2220" s="1" t="s">
        <v>370</v>
      </c>
      <c r="E2220" s="1" t="s">
        <v>329</v>
      </c>
      <c r="F2220" s="1" t="s">
        <v>324</v>
      </c>
      <c r="G2220" s="1" t="s">
        <v>189</v>
      </c>
      <c r="H2220" s="1" t="s">
        <v>352</v>
      </c>
    </row>
    <row r="2221" spans="1:8">
      <c r="A2221" s="1">
        <v>2234</v>
      </c>
      <c r="B2221" s="45">
        <v>43168.473232534721</v>
      </c>
      <c r="C2221" s="1">
        <v>4.0509999999999998E-4</v>
      </c>
      <c r="D2221" s="1" t="s">
        <v>368</v>
      </c>
      <c r="E2221" s="1" t="s">
        <v>325</v>
      </c>
      <c r="F2221" s="1" t="s">
        <v>324</v>
      </c>
    </row>
    <row r="2222" spans="1:8">
      <c r="A2222" s="1">
        <v>2235</v>
      </c>
      <c r="B2222" s="45">
        <v>43168.473232534721</v>
      </c>
      <c r="C2222" s="1">
        <v>8.0500000000000005E-5</v>
      </c>
      <c r="D2222" s="1" t="s">
        <v>368</v>
      </c>
      <c r="E2222" s="1" t="s">
        <v>329</v>
      </c>
      <c r="F2222" s="1" t="s">
        <v>324</v>
      </c>
      <c r="G2222" s="1" t="s">
        <v>362</v>
      </c>
      <c r="H2222" s="1" t="s">
        <v>369</v>
      </c>
    </row>
    <row r="2223" spans="1:8">
      <c r="A2223" s="1">
        <v>2236</v>
      </c>
      <c r="B2223" s="45">
        <v>43168.473232534721</v>
      </c>
      <c r="C2223" s="1">
        <v>4.9100000000000001E-4</v>
      </c>
      <c r="D2223" s="1" t="s">
        <v>394</v>
      </c>
      <c r="E2223" s="1" t="s">
        <v>325</v>
      </c>
      <c r="F2223" s="1" t="s">
        <v>324</v>
      </c>
    </row>
    <row r="2224" spans="1:8">
      <c r="A2224" s="1">
        <v>2257</v>
      </c>
      <c r="B2224" s="45">
        <v>43168.473243425928</v>
      </c>
      <c r="C2224" s="1">
        <v>0.66838580000000003</v>
      </c>
      <c r="D2224" s="1" t="s">
        <v>375</v>
      </c>
      <c r="E2224" s="1" t="s">
        <v>329</v>
      </c>
      <c r="F2224" s="1" t="s">
        <v>324</v>
      </c>
    </row>
    <row r="2225" spans="1:8">
      <c r="A2225" s="1">
        <v>2258</v>
      </c>
      <c r="B2225" s="45">
        <v>43168.473243472225</v>
      </c>
      <c r="C2225" s="1">
        <v>4.0872E-3</v>
      </c>
      <c r="D2225" s="1" t="s">
        <v>386</v>
      </c>
      <c r="E2225" s="1" t="s">
        <v>325</v>
      </c>
      <c r="F2225" s="1" t="s">
        <v>324</v>
      </c>
    </row>
    <row r="2226" spans="1:8">
      <c r="A2226" s="1">
        <v>2259</v>
      </c>
      <c r="B2226" s="45">
        <v>43168.473243472225</v>
      </c>
      <c r="C2226" s="1">
        <v>2.5899999999999999E-5</v>
      </c>
      <c r="D2226" s="1" t="s">
        <v>386</v>
      </c>
      <c r="E2226" s="1" t="s">
        <v>329</v>
      </c>
      <c r="F2226" s="1" t="s">
        <v>324</v>
      </c>
      <c r="G2226" s="1" t="s">
        <v>196</v>
      </c>
      <c r="H2226" s="1" t="s">
        <v>387</v>
      </c>
    </row>
    <row r="2227" spans="1:8">
      <c r="A2227" s="1">
        <v>2260</v>
      </c>
      <c r="B2227" s="45">
        <v>43168.473243472225</v>
      </c>
      <c r="C2227" s="1">
        <v>9.0000000000000002E-6</v>
      </c>
      <c r="D2227" s="1" t="s">
        <v>363</v>
      </c>
      <c r="E2227" s="1" t="s">
        <v>325</v>
      </c>
      <c r="F2227" s="1" t="s">
        <v>324</v>
      </c>
    </row>
    <row r="2228" spans="1:8">
      <c r="A2228" s="1">
        <v>2261</v>
      </c>
      <c r="B2228" s="45">
        <v>43168.473243472225</v>
      </c>
      <c r="C2228" s="1">
        <v>1.73E-5</v>
      </c>
      <c r="D2228" s="1" t="s">
        <v>363</v>
      </c>
      <c r="E2228" s="1" t="s">
        <v>329</v>
      </c>
      <c r="F2228" s="1" t="s">
        <v>324</v>
      </c>
      <c r="G2228" s="1" t="s">
        <v>195</v>
      </c>
      <c r="H2228" s="1" t="s">
        <v>364</v>
      </c>
    </row>
    <row r="2229" spans="1:8">
      <c r="A2229" s="1">
        <v>2262</v>
      </c>
      <c r="B2229" s="45">
        <v>43168.473243472225</v>
      </c>
      <c r="C2229" s="1">
        <v>4.0999999999999997E-6</v>
      </c>
      <c r="D2229" s="1" t="s">
        <v>385</v>
      </c>
      <c r="E2229" s="1" t="s">
        <v>325</v>
      </c>
      <c r="F2229" s="1" t="s">
        <v>324</v>
      </c>
    </row>
    <row r="2230" spans="1:8">
      <c r="A2230" s="1">
        <v>2271</v>
      </c>
      <c r="B2230" s="45">
        <v>43168.473243472225</v>
      </c>
      <c r="C2230" s="1">
        <v>1.15E-5</v>
      </c>
      <c r="D2230" s="1" t="s">
        <v>385</v>
      </c>
      <c r="E2230" s="1" t="s">
        <v>329</v>
      </c>
      <c r="F2230" s="1" t="s">
        <v>324</v>
      </c>
      <c r="G2230" s="1" t="s">
        <v>194</v>
      </c>
      <c r="H2230" s="1" t="s">
        <v>348</v>
      </c>
    </row>
    <row r="2231" spans="1:8">
      <c r="A2231" s="1">
        <v>2272</v>
      </c>
      <c r="B2231" s="45">
        <v>43168.473243472225</v>
      </c>
      <c r="C2231" s="1">
        <v>5.8000000000000004E-6</v>
      </c>
      <c r="D2231" s="1" t="s">
        <v>385</v>
      </c>
      <c r="E2231" s="1" t="s">
        <v>325</v>
      </c>
      <c r="F2231" s="1" t="s">
        <v>324</v>
      </c>
    </row>
    <row r="2232" spans="1:8">
      <c r="A2232" s="1">
        <v>2273</v>
      </c>
      <c r="B2232" s="45">
        <v>43168.473243472225</v>
      </c>
      <c r="C2232" s="1">
        <v>1.3499999999999999E-5</v>
      </c>
      <c r="D2232" s="1" t="s">
        <v>385</v>
      </c>
      <c r="E2232" s="1" t="s">
        <v>329</v>
      </c>
      <c r="F2232" s="1" t="s">
        <v>324</v>
      </c>
      <c r="G2232" s="1" t="s">
        <v>193</v>
      </c>
      <c r="H2232" s="1" t="s">
        <v>348</v>
      </c>
    </row>
    <row r="2233" spans="1:8">
      <c r="A2233" s="1">
        <v>2274</v>
      </c>
      <c r="B2233" s="45">
        <v>43168.473243472225</v>
      </c>
      <c r="C2233" s="1">
        <v>2.9000000000000002E-6</v>
      </c>
      <c r="D2233" s="1" t="s">
        <v>384</v>
      </c>
      <c r="E2233" s="1" t="s">
        <v>325</v>
      </c>
      <c r="F2233" s="1" t="s">
        <v>324</v>
      </c>
    </row>
    <row r="2234" spans="1:8">
      <c r="A2234" s="1">
        <v>2275</v>
      </c>
      <c r="B2234" s="45">
        <v>43168.473243472225</v>
      </c>
      <c r="C2234" s="1">
        <v>1.19E-5</v>
      </c>
      <c r="D2234" s="1" t="s">
        <v>384</v>
      </c>
      <c r="E2234" s="1" t="s">
        <v>329</v>
      </c>
      <c r="F2234" s="1" t="s">
        <v>324</v>
      </c>
      <c r="G2234" s="1" t="s">
        <v>192</v>
      </c>
      <c r="H2234" s="1" t="s">
        <v>348</v>
      </c>
    </row>
    <row r="2235" spans="1:8">
      <c r="A2235" s="1">
        <v>2276</v>
      </c>
      <c r="B2235" s="45">
        <v>43168.473244062501</v>
      </c>
      <c r="C2235" s="1">
        <v>5.0988800000000001E-2</v>
      </c>
      <c r="D2235" s="1" t="s">
        <v>373</v>
      </c>
      <c r="E2235" s="1" t="s">
        <v>325</v>
      </c>
      <c r="F2235" s="1" t="s">
        <v>324</v>
      </c>
    </row>
    <row r="2236" spans="1:8">
      <c r="A2236" s="1">
        <v>2285</v>
      </c>
      <c r="B2236" s="45">
        <v>43168.473244062501</v>
      </c>
      <c r="C2236" s="1">
        <v>1.27E-5</v>
      </c>
      <c r="D2236" s="1" t="s">
        <v>373</v>
      </c>
      <c r="E2236" s="1" t="s">
        <v>329</v>
      </c>
      <c r="F2236" s="1" t="s">
        <v>324</v>
      </c>
      <c r="G2236" s="1" t="s">
        <v>191</v>
      </c>
      <c r="H2236" s="1" t="s">
        <v>374</v>
      </c>
    </row>
    <row r="2237" spans="1:8">
      <c r="A2237" s="1">
        <v>2286</v>
      </c>
      <c r="B2237" s="45">
        <v>43168.473244085646</v>
      </c>
      <c r="C2237" s="1">
        <v>1.3059E-3</v>
      </c>
      <c r="D2237" s="1" t="s">
        <v>366</v>
      </c>
      <c r="E2237" s="1" t="s">
        <v>325</v>
      </c>
      <c r="F2237" s="1" t="s">
        <v>324</v>
      </c>
    </row>
    <row r="2238" spans="1:8">
      <c r="A2238" s="1">
        <v>2287</v>
      </c>
      <c r="B2238" s="45">
        <v>43168.473244085646</v>
      </c>
      <c r="C2238" s="1">
        <v>2.7500000000000001E-5</v>
      </c>
      <c r="D2238" s="1" t="s">
        <v>366</v>
      </c>
      <c r="E2238" s="1" t="s">
        <v>329</v>
      </c>
      <c r="F2238" s="1" t="s">
        <v>324</v>
      </c>
    </row>
    <row r="2239" spans="1:8">
      <c r="A2239" s="1">
        <v>2288</v>
      </c>
      <c r="B2239" s="45">
        <v>43168.473244085646</v>
      </c>
      <c r="C2239" s="1">
        <v>3.2469999999999998E-4</v>
      </c>
      <c r="D2239" s="1" t="s">
        <v>372</v>
      </c>
      <c r="E2239" s="1" t="s">
        <v>325</v>
      </c>
      <c r="F2239" s="1" t="s">
        <v>324</v>
      </c>
    </row>
    <row r="2240" spans="1:8">
      <c r="A2240" s="1">
        <v>2289</v>
      </c>
      <c r="B2240" s="45">
        <v>43168.473244085646</v>
      </c>
      <c r="C2240" s="1">
        <v>5.0500000000000001E-5</v>
      </c>
      <c r="D2240" s="1" t="s">
        <v>372</v>
      </c>
      <c r="E2240" s="1" t="s">
        <v>329</v>
      </c>
      <c r="F2240" s="1" t="s">
        <v>324</v>
      </c>
    </row>
    <row r="2241" spans="1:8">
      <c r="A2241" s="1">
        <v>2290</v>
      </c>
      <c r="B2241" s="45">
        <v>43168.473244097222</v>
      </c>
      <c r="C2241" s="1">
        <v>1.2118999999999999E-3</v>
      </c>
      <c r="D2241" s="1" t="s">
        <v>371</v>
      </c>
      <c r="E2241" s="1" t="s">
        <v>325</v>
      </c>
      <c r="F2241" s="1" t="s">
        <v>324</v>
      </c>
    </row>
    <row r="2242" spans="1:8">
      <c r="A2242" s="1">
        <v>2291</v>
      </c>
      <c r="B2242" s="45">
        <v>43168.473244097222</v>
      </c>
      <c r="C2242" s="1">
        <v>4.1100000000000003E-5</v>
      </c>
      <c r="D2242" s="1" t="s">
        <v>371</v>
      </c>
      <c r="E2242" s="1" t="s">
        <v>329</v>
      </c>
      <c r="F2242" s="1" t="s">
        <v>324</v>
      </c>
      <c r="G2242" s="1" t="s">
        <v>190</v>
      </c>
      <c r="H2242" s="1" t="s">
        <v>333</v>
      </c>
    </row>
    <row r="2243" spans="1:8">
      <c r="A2243" s="1">
        <v>2292</v>
      </c>
      <c r="B2243" s="45">
        <v>43168.473244120367</v>
      </c>
      <c r="C2243" s="1">
        <v>1.1991E-3</v>
      </c>
      <c r="D2243" s="1" t="s">
        <v>370</v>
      </c>
      <c r="E2243" s="1" t="s">
        <v>325</v>
      </c>
      <c r="F2243" s="1" t="s">
        <v>324</v>
      </c>
    </row>
    <row r="2244" spans="1:8">
      <c r="A2244" s="1">
        <v>2293</v>
      </c>
      <c r="B2244" s="45">
        <v>43168.473244120367</v>
      </c>
      <c r="C2244" s="1">
        <v>2.0100000000000001E-5</v>
      </c>
      <c r="D2244" s="1" t="s">
        <v>370</v>
      </c>
      <c r="E2244" s="1" t="s">
        <v>329</v>
      </c>
      <c r="F2244" s="1" t="s">
        <v>324</v>
      </c>
      <c r="G2244" s="1" t="s">
        <v>189</v>
      </c>
      <c r="H2244" s="1" t="s">
        <v>352</v>
      </c>
    </row>
    <row r="2245" spans="1:8">
      <c r="A2245" s="1">
        <v>2294</v>
      </c>
      <c r="B2245" s="45">
        <v>43168.473244120367</v>
      </c>
      <c r="C2245" s="1">
        <v>5.2309999999999998E-4</v>
      </c>
      <c r="D2245" s="1" t="s">
        <v>368</v>
      </c>
      <c r="E2245" s="1" t="s">
        <v>325</v>
      </c>
      <c r="F2245" s="1" t="s">
        <v>324</v>
      </c>
    </row>
    <row r="2246" spans="1:8">
      <c r="A2246" s="1">
        <v>2295</v>
      </c>
      <c r="B2246" s="45">
        <v>43168.473244120367</v>
      </c>
      <c r="C2246" s="1">
        <v>2.87E-5</v>
      </c>
      <c r="D2246" s="1" t="s">
        <v>368</v>
      </c>
      <c r="E2246" s="1" t="s">
        <v>329</v>
      </c>
      <c r="F2246" s="1" t="s">
        <v>324</v>
      </c>
      <c r="G2246" s="1" t="s">
        <v>362</v>
      </c>
      <c r="H2246" s="1" t="s">
        <v>369</v>
      </c>
    </row>
    <row r="2247" spans="1:8">
      <c r="A2247" s="1">
        <v>2296</v>
      </c>
      <c r="B2247" s="45">
        <v>43168.473244131943</v>
      </c>
      <c r="C2247" s="1">
        <v>6.0019999999999995E-4</v>
      </c>
      <c r="D2247" s="1" t="s">
        <v>394</v>
      </c>
      <c r="E2247" s="1" t="s">
        <v>325</v>
      </c>
      <c r="F2247" s="1" t="s">
        <v>324</v>
      </c>
    </row>
    <row r="2248" spans="1:8">
      <c r="A2248" s="1">
        <v>2317</v>
      </c>
      <c r="B2248" s="45">
        <v>43168.473255081015</v>
      </c>
      <c r="C2248" s="1">
        <v>0.50348420000000005</v>
      </c>
      <c r="D2248" s="1" t="s">
        <v>375</v>
      </c>
      <c r="E2248" s="1" t="s">
        <v>329</v>
      </c>
      <c r="F2248" s="1" t="s">
        <v>324</v>
      </c>
    </row>
    <row r="2249" spans="1:8">
      <c r="A2249" s="1">
        <v>2318</v>
      </c>
      <c r="B2249" s="45">
        <v>43168.473255127312</v>
      </c>
      <c r="C2249" s="1">
        <v>4.0683999999999998E-3</v>
      </c>
      <c r="D2249" s="1" t="s">
        <v>386</v>
      </c>
      <c r="E2249" s="1" t="s">
        <v>325</v>
      </c>
      <c r="F2249" s="1" t="s">
        <v>324</v>
      </c>
    </row>
    <row r="2250" spans="1:8">
      <c r="A2250" s="1">
        <v>2319</v>
      </c>
      <c r="B2250" s="45">
        <v>43168.473255127312</v>
      </c>
      <c r="C2250" s="1">
        <v>1.9300000000000002E-5</v>
      </c>
      <c r="D2250" s="1" t="s">
        <v>386</v>
      </c>
      <c r="E2250" s="1" t="s">
        <v>329</v>
      </c>
      <c r="F2250" s="1" t="s">
        <v>324</v>
      </c>
      <c r="G2250" s="1" t="s">
        <v>196</v>
      </c>
      <c r="H2250" s="1" t="s">
        <v>387</v>
      </c>
    </row>
    <row r="2251" spans="1:8">
      <c r="A2251" s="1">
        <v>2320</v>
      </c>
      <c r="B2251" s="45">
        <v>43168.473255127312</v>
      </c>
      <c r="C2251" s="1">
        <v>6.1E-6</v>
      </c>
      <c r="D2251" s="1" t="s">
        <v>363</v>
      </c>
      <c r="E2251" s="1" t="s">
        <v>325</v>
      </c>
      <c r="F2251" s="1" t="s">
        <v>324</v>
      </c>
    </row>
    <row r="2252" spans="1:8">
      <c r="A2252" s="1">
        <v>2321</v>
      </c>
      <c r="B2252" s="45">
        <v>43168.473255127312</v>
      </c>
      <c r="C2252" s="1">
        <v>1.15E-5</v>
      </c>
      <c r="D2252" s="1" t="s">
        <v>363</v>
      </c>
      <c r="E2252" s="1" t="s">
        <v>329</v>
      </c>
      <c r="F2252" s="1" t="s">
        <v>324</v>
      </c>
      <c r="G2252" s="1" t="s">
        <v>195</v>
      </c>
      <c r="H2252" s="1" t="s">
        <v>364</v>
      </c>
    </row>
    <row r="2253" spans="1:8">
      <c r="A2253" s="1">
        <v>2322</v>
      </c>
      <c r="B2253" s="45">
        <v>43168.473255127312</v>
      </c>
      <c r="C2253" s="1">
        <v>2.0999999999999998E-6</v>
      </c>
      <c r="D2253" s="1" t="s">
        <v>385</v>
      </c>
      <c r="E2253" s="1" t="s">
        <v>325</v>
      </c>
      <c r="F2253" s="1" t="s">
        <v>324</v>
      </c>
    </row>
    <row r="2254" spans="1:8">
      <c r="A2254" s="1">
        <v>2331</v>
      </c>
      <c r="B2254" s="45">
        <v>43168.473255127312</v>
      </c>
      <c r="C2254" s="1">
        <v>6.1E-6</v>
      </c>
      <c r="D2254" s="1" t="s">
        <v>385</v>
      </c>
      <c r="E2254" s="1" t="s">
        <v>329</v>
      </c>
      <c r="F2254" s="1" t="s">
        <v>324</v>
      </c>
      <c r="G2254" s="1" t="s">
        <v>194</v>
      </c>
      <c r="H2254" s="1" t="s">
        <v>348</v>
      </c>
    </row>
    <row r="2255" spans="1:8">
      <c r="A2255" s="1">
        <v>2332</v>
      </c>
      <c r="B2255" s="45">
        <v>43168.473255127312</v>
      </c>
      <c r="C2255" s="1">
        <v>3.7000000000000002E-6</v>
      </c>
      <c r="D2255" s="1" t="s">
        <v>385</v>
      </c>
      <c r="E2255" s="1" t="s">
        <v>325</v>
      </c>
      <c r="F2255" s="1" t="s">
        <v>324</v>
      </c>
    </row>
    <row r="2256" spans="1:8">
      <c r="A2256" s="1">
        <v>2333</v>
      </c>
      <c r="B2256" s="45">
        <v>43168.473255127312</v>
      </c>
      <c r="C2256" s="1">
        <v>6.9999999999999999E-6</v>
      </c>
      <c r="D2256" s="1" t="s">
        <v>385</v>
      </c>
      <c r="E2256" s="1" t="s">
        <v>329</v>
      </c>
      <c r="F2256" s="1" t="s">
        <v>324</v>
      </c>
      <c r="G2256" s="1" t="s">
        <v>193</v>
      </c>
      <c r="H2256" s="1" t="s">
        <v>348</v>
      </c>
    </row>
    <row r="2257" spans="1:8">
      <c r="A2257" s="1">
        <v>2334</v>
      </c>
      <c r="B2257" s="45">
        <v>43168.473255127312</v>
      </c>
      <c r="C2257" s="1">
        <v>2.0999999999999998E-6</v>
      </c>
      <c r="D2257" s="1" t="s">
        <v>384</v>
      </c>
      <c r="E2257" s="1" t="s">
        <v>325</v>
      </c>
      <c r="F2257" s="1" t="s">
        <v>324</v>
      </c>
    </row>
    <row r="2258" spans="1:8">
      <c r="A2258" s="1">
        <v>2335</v>
      </c>
      <c r="B2258" s="45">
        <v>43168.473255127312</v>
      </c>
      <c r="C2258" s="1">
        <v>5.6999999999999996E-6</v>
      </c>
      <c r="D2258" s="1" t="s">
        <v>384</v>
      </c>
      <c r="E2258" s="1" t="s">
        <v>329</v>
      </c>
      <c r="F2258" s="1" t="s">
        <v>324</v>
      </c>
      <c r="G2258" s="1" t="s">
        <v>192</v>
      </c>
      <c r="H2258" s="1" t="s">
        <v>348</v>
      </c>
    </row>
    <row r="2259" spans="1:8">
      <c r="A2259" s="1">
        <v>2336</v>
      </c>
      <c r="B2259" s="45">
        <v>43168.473255729165</v>
      </c>
      <c r="C2259" s="1">
        <v>5.1185300000000003E-2</v>
      </c>
      <c r="D2259" s="1" t="s">
        <v>373</v>
      </c>
      <c r="E2259" s="1" t="s">
        <v>325</v>
      </c>
      <c r="F2259" s="1" t="s">
        <v>324</v>
      </c>
    </row>
    <row r="2260" spans="1:8">
      <c r="A2260" s="1">
        <v>2345</v>
      </c>
      <c r="B2260" s="45">
        <v>43168.473255729165</v>
      </c>
      <c r="C2260" s="1">
        <v>2.4199999999999999E-5</v>
      </c>
      <c r="D2260" s="1" t="s">
        <v>373</v>
      </c>
      <c r="E2260" s="1" t="s">
        <v>329</v>
      </c>
      <c r="F2260" s="1" t="s">
        <v>324</v>
      </c>
      <c r="G2260" s="1" t="s">
        <v>191</v>
      </c>
      <c r="H2260" s="1" t="s">
        <v>374</v>
      </c>
    </row>
    <row r="2261" spans="1:8">
      <c r="A2261" s="1">
        <v>2346</v>
      </c>
      <c r="B2261" s="45">
        <v>43168.473255740741</v>
      </c>
      <c r="C2261" s="1">
        <v>1.3473999999999999E-3</v>
      </c>
      <c r="D2261" s="1" t="s">
        <v>366</v>
      </c>
      <c r="E2261" s="1" t="s">
        <v>325</v>
      </c>
      <c r="F2261" s="1" t="s">
        <v>324</v>
      </c>
    </row>
    <row r="2262" spans="1:8">
      <c r="A2262" s="1">
        <v>2347</v>
      </c>
      <c r="B2262" s="45">
        <v>43168.473255740741</v>
      </c>
      <c r="C2262" s="1">
        <v>5.0899999999999997E-5</v>
      </c>
      <c r="D2262" s="1" t="s">
        <v>366</v>
      </c>
      <c r="E2262" s="1" t="s">
        <v>329</v>
      </c>
      <c r="F2262" s="1" t="s">
        <v>324</v>
      </c>
    </row>
    <row r="2263" spans="1:8">
      <c r="A2263" s="1">
        <v>2348</v>
      </c>
      <c r="B2263" s="45">
        <v>43168.473255740741</v>
      </c>
      <c r="C2263" s="1">
        <v>3.0259999999999998E-4</v>
      </c>
      <c r="D2263" s="1" t="s">
        <v>372</v>
      </c>
      <c r="E2263" s="1" t="s">
        <v>325</v>
      </c>
      <c r="F2263" s="1" t="s">
        <v>324</v>
      </c>
    </row>
    <row r="2264" spans="1:8">
      <c r="A2264" s="1">
        <v>2349</v>
      </c>
      <c r="B2264" s="45">
        <v>43168.473255752317</v>
      </c>
      <c r="C2264" s="1">
        <v>8.0400000000000003E-5</v>
      </c>
      <c r="D2264" s="1" t="s">
        <v>372</v>
      </c>
      <c r="E2264" s="1" t="s">
        <v>329</v>
      </c>
      <c r="F2264" s="1" t="s">
        <v>324</v>
      </c>
    </row>
    <row r="2265" spans="1:8">
      <c r="A2265" s="1">
        <v>2350</v>
      </c>
      <c r="B2265" s="45">
        <v>43168.473255763885</v>
      </c>
      <c r="C2265" s="1">
        <v>1.0924999999999999E-3</v>
      </c>
      <c r="D2265" s="1" t="s">
        <v>371</v>
      </c>
      <c r="E2265" s="1" t="s">
        <v>325</v>
      </c>
      <c r="F2265" s="1" t="s">
        <v>324</v>
      </c>
    </row>
    <row r="2266" spans="1:8">
      <c r="A2266" s="1">
        <v>2351</v>
      </c>
      <c r="B2266" s="45">
        <v>43168.473255763885</v>
      </c>
      <c r="C2266" s="1">
        <v>6.5199999999999999E-5</v>
      </c>
      <c r="D2266" s="1" t="s">
        <v>371</v>
      </c>
      <c r="E2266" s="1" t="s">
        <v>329</v>
      </c>
      <c r="F2266" s="1" t="s">
        <v>324</v>
      </c>
      <c r="G2266" s="1" t="s">
        <v>190</v>
      </c>
      <c r="H2266" s="1" t="s">
        <v>333</v>
      </c>
    </row>
    <row r="2267" spans="1:8">
      <c r="A2267" s="1">
        <v>2352</v>
      </c>
      <c r="B2267" s="45">
        <v>43168.473255775461</v>
      </c>
      <c r="C2267" s="1">
        <v>1.1092999999999999E-3</v>
      </c>
      <c r="D2267" s="1" t="s">
        <v>370</v>
      </c>
      <c r="E2267" s="1" t="s">
        <v>325</v>
      </c>
      <c r="F2267" s="1" t="s">
        <v>324</v>
      </c>
    </row>
    <row r="2268" spans="1:8">
      <c r="A2268" s="1">
        <v>2353</v>
      </c>
      <c r="B2268" s="45">
        <v>43168.473255775461</v>
      </c>
      <c r="C2268" s="1">
        <v>4.1E-5</v>
      </c>
      <c r="D2268" s="1" t="s">
        <v>370</v>
      </c>
      <c r="E2268" s="1" t="s">
        <v>329</v>
      </c>
      <c r="F2268" s="1" t="s">
        <v>324</v>
      </c>
      <c r="G2268" s="1" t="s">
        <v>189</v>
      </c>
      <c r="H2268" s="1" t="s">
        <v>352</v>
      </c>
    </row>
    <row r="2269" spans="1:8">
      <c r="A2269" s="1">
        <v>2354</v>
      </c>
      <c r="B2269" s="45">
        <v>43168.473255775461</v>
      </c>
      <c r="C2269" s="1">
        <v>5.2760000000000003E-4</v>
      </c>
      <c r="D2269" s="1" t="s">
        <v>368</v>
      </c>
      <c r="E2269" s="1" t="s">
        <v>325</v>
      </c>
      <c r="F2269" s="1" t="s">
        <v>324</v>
      </c>
    </row>
    <row r="2270" spans="1:8">
      <c r="A2270" s="1">
        <v>2355</v>
      </c>
      <c r="B2270" s="45">
        <v>43168.473255775461</v>
      </c>
      <c r="C2270" s="1">
        <v>3.8999999999999999E-5</v>
      </c>
      <c r="D2270" s="1" t="s">
        <v>368</v>
      </c>
      <c r="E2270" s="1" t="s">
        <v>329</v>
      </c>
      <c r="F2270" s="1" t="s">
        <v>324</v>
      </c>
      <c r="G2270" s="1" t="s">
        <v>362</v>
      </c>
      <c r="H2270" s="1" t="s">
        <v>369</v>
      </c>
    </row>
    <row r="2271" spans="1:8">
      <c r="A2271" s="1">
        <v>2356</v>
      </c>
      <c r="B2271" s="45">
        <v>43168.473255787037</v>
      </c>
      <c r="C2271" s="1">
        <v>5.5210000000000003E-4</v>
      </c>
      <c r="D2271" s="1" t="s">
        <v>394</v>
      </c>
      <c r="E2271" s="1" t="s">
        <v>325</v>
      </c>
      <c r="F2271" s="1" t="s">
        <v>324</v>
      </c>
    </row>
    <row r="2272" spans="1:8">
      <c r="A2272" s="1">
        <v>2377</v>
      </c>
      <c r="B2272" s="45">
        <v>43168.473266608795</v>
      </c>
      <c r="C2272" s="1">
        <v>0.31261610000000001</v>
      </c>
      <c r="D2272" s="1" t="s">
        <v>375</v>
      </c>
      <c r="E2272" s="1" t="s">
        <v>329</v>
      </c>
      <c r="F2272" s="1" t="s">
        <v>324</v>
      </c>
    </row>
    <row r="2273" spans="1:8">
      <c r="A2273" s="1">
        <v>2378</v>
      </c>
      <c r="B2273" s="45">
        <v>43168.473266655092</v>
      </c>
      <c r="C2273" s="1">
        <v>4.1739000000000004E-3</v>
      </c>
      <c r="D2273" s="1" t="s">
        <v>386</v>
      </c>
      <c r="E2273" s="1" t="s">
        <v>325</v>
      </c>
      <c r="F2273" s="1" t="s">
        <v>324</v>
      </c>
    </row>
    <row r="2274" spans="1:8">
      <c r="A2274" s="1">
        <v>2379</v>
      </c>
      <c r="B2274" s="45">
        <v>43168.473266655092</v>
      </c>
      <c r="C2274" s="1">
        <v>1.3499999999999999E-5</v>
      </c>
      <c r="D2274" s="1" t="s">
        <v>386</v>
      </c>
      <c r="E2274" s="1" t="s">
        <v>329</v>
      </c>
      <c r="F2274" s="1" t="s">
        <v>324</v>
      </c>
      <c r="G2274" s="1" t="s">
        <v>196</v>
      </c>
      <c r="H2274" s="1" t="s">
        <v>387</v>
      </c>
    </row>
    <row r="2275" spans="1:8">
      <c r="A2275" s="1">
        <v>2380</v>
      </c>
      <c r="B2275" s="45">
        <v>43168.473266655092</v>
      </c>
      <c r="C2275" s="1">
        <v>6.1999999999999999E-6</v>
      </c>
      <c r="D2275" s="1" t="s">
        <v>363</v>
      </c>
      <c r="E2275" s="1" t="s">
        <v>325</v>
      </c>
      <c r="F2275" s="1" t="s">
        <v>324</v>
      </c>
    </row>
    <row r="2276" spans="1:8">
      <c r="A2276" s="1">
        <v>2381</v>
      </c>
      <c r="B2276" s="45">
        <v>43168.473266655092</v>
      </c>
      <c r="C2276" s="1">
        <v>9.3999999999999998E-6</v>
      </c>
      <c r="D2276" s="1" t="s">
        <v>363</v>
      </c>
      <c r="E2276" s="1" t="s">
        <v>329</v>
      </c>
      <c r="F2276" s="1" t="s">
        <v>324</v>
      </c>
      <c r="G2276" s="1" t="s">
        <v>195</v>
      </c>
      <c r="H2276" s="1" t="s">
        <v>364</v>
      </c>
    </row>
    <row r="2277" spans="1:8">
      <c r="A2277" s="1">
        <v>2382</v>
      </c>
      <c r="B2277" s="45">
        <v>43168.473266655092</v>
      </c>
      <c r="C2277" s="1">
        <v>2.5000000000000002E-6</v>
      </c>
      <c r="D2277" s="1" t="s">
        <v>385</v>
      </c>
      <c r="E2277" s="1" t="s">
        <v>325</v>
      </c>
      <c r="F2277" s="1" t="s">
        <v>324</v>
      </c>
    </row>
    <row r="2278" spans="1:8">
      <c r="A2278" s="1">
        <v>2391</v>
      </c>
      <c r="B2278" s="45">
        <v>43168.473266655092</v>
      </c>
      <c r="C2278" s="1">
        <v>6.9999999999999999E-6</v>
      </c>
      <c r="D2278" s="1" t="s">
        <v>385</v>
      </c>
      <c r="E2278" s="1" t="s">
        <v>329</v>
      </c>
      <c r="F2278" s="1" t="s">
        <v>324</v>
      </c>
      <c r="G2278" s="1" t="s">
        <v>194</v>
      </c>
      <c r="H2278" s="1" t="s">
        <v>348</v>
      </c>
    </row>
    <row r="2279" spans="1:8">
      <c r="A2279" s="1">
        <v>2392</v>
      </c>
      <c r="B2279" s="45">
        <v>43168.473266655092</v>
      </c>
      <c r="C2279" s="1">
        <v>3.1999999999999999E-6</v>
      </c>
      <c r="D2279" s="1" t="s">
        <v>385</v>
      </c>
      <c r="E2279" s="1" t="s">
        <v>325</v>
      </c>
      <c r="F2279" s="1" t="s">
        <v>324</v>
      </c>
    </row>
    <row r="2280" spans="1:8">
      <c r="A2280" s="1">
        <v>2393</v>
      </c>
      <c r="B2280" s="45">
        <v>43168.473266655092</v>
      </c>
      <c r="C2280" s="1">
        <v>7.4000000000000003E-6</v>
      </c>
      <c r="D2280" s="1" t="s">
        <v>385</v>
      </c>
      <c r="E2280" s="1" t="s">
        <v>329</v>
      </c>
      <c r="F2280" s="1" t="s">
        <v>324</v>
      </c>
      <c r="G2280" s="1" t="s">
        <v>193</v>
      </c>
      <c r="H2280" s="1" t="s">
        <v>348</v>
      </c>
    </row>
    <row r="2281" spans="1:8">
      <c r="A2281" s="1">
        <v>2394</v>
      </c>
      <c r="B2281" s="45">
        <v>43168.473266655092</v>
      </c>
      <c r="C2281" s="1">
        <v>1.7E-6</v>
      </c>
      <c r="D2281" s="1" t="s">
        <v>384</v>
      </c>
      <c r="E2281" s="1" t="s">
        <v>325</v>
      </c>
      <c r="F2281" s="1" t="s">
        <v>324</v>
      </c>
    </row>
    <row r="2282" spans="1:8">
      <c r="A2282" s="1">
        <v>2395</v>
      </c>
      <c r="B2282" s="45">
        <v>43168.473266655092</v>
      </c>
      <c r="C2282" s="1">
        <v>6.1E-6</v>
      </c>
      <c r="D2282" s="1" t="s">
        <v>384</v>
      </c>
      <c r="E2282" s="1" t="s">
        <v>329</v>
      </c>
      <c r="F2282" s="1" t="s">
        <v>324</v>
      </c>
      <c r="G2282" s="1" t="s">
        <v>192</v>
      </c>
      <c r="H2282" s="1" t="s">
        <v>348</v>
      </c>
    </row>
    <row r="2283" spans="1:8">
      <c r="A2283" s="1">
        <v>2396</v>
      </c>
      <c r="B2283" s="45">
        <v>43168.473267245368</v>
      </c>
      <c r="C2283" s="1">
        <v>5.10894E-2</v>
      </c>
      <c r="D2283" s="1" t="s">
        <v>373</v>
      </c>
      <c r="E2283" s="1" t="s">
        <v>325</v>
      </c>
      <c r="F2283" s="1" t="s">
        <v>324</v>
      </c>
    </row>
    <row r="2284" spans="1:8">
      <c r="A2284" s="1">
        <v>2405</v>
      </c>
      <c r="B2284" s="45">
        <v>43168.473267245368</v>
      </c>
      <c r="C2284" s="1">
        <v>7.4000000000000003E-6</v>
      </c>
      <c r="D2284" s="1" t="s">
        <v>373</v>
      </c>
      <c r="E2284" s="1" t="s">
        <v>329</v>
      </c>
      <c r="F2284" s="1" t="s">
        <v>324</v>
      </c>
      <c r="G2284" s="1" t="s">
        <v>191</v>
      </c>
      <c r="H2284" s="1" t="s">
        <v>374</v>
      </c>
    </row>
    <row r="2285" spans="1:8">
      <c r="A2285" s="1">
        <v>2406</v>
      </c>
      <c r="B2285" s="45">
        <v>43168.47326726852</v>
      </c>
      <c r="C2285" s="1">
        <v>1.2583E-3</v>
      </c>
      <c r="D2285" s="1" t="s">
        <v>366</v>
      </c>
      <c r="E2285" s="1" t="s">
        <v>325</v>
      </c>
      <c r="F2285" s="1" t="s">
        <v>324</v>
      </c>
    </row>
    <row r="2286" spans="1:8">
      <c r="A2286" s="1">
        <v>2407</v>
      </c>
      <c r="B2286" s="45">
        <v>43168.47326726852</v>
      </c>
      <c r="C2286" s="1">
        <v>7.5500000000000006E-5</v>
      </c>
      <c r="D2286" s="1" t="s">
        <v>366</v>
      </c>
      <c r="E2286" s="1" t="s">
        <v>329</v>
      </c>
      <c r="F2286" s="1" t="s">
        <v>324</v>
      </c>
    </row>
    <row r="2287" spans="1:8">
      <c r="A2287" s="1">
        <v>2408</v>
      </c>
      <c r="B2287" s="45">
        <v>43168.47326726852</v>
      </c>
      <c r="C2287" s="1">
        <v>3.0170000000000002E-4</v>
      </c>
      <c r="D2287" s="1" t="s">
        <v>372</v>
      </c>
      <c r="E2287" s="1" t="s">
        <v>325</v>
      </c>
      <c r="F2287" s="1" t="s">
        <v>324</v>
      </c>
    </row>
    <row r="2288" spans="1:8">
      <c r="A2288" s="1">
        <v>2409</v>
      </c>
      <c r="B2288" s="45">
        <v>43168.47326726852</v>
      </c>
      <c r="C2288" s="1">
        <v>8.0500000000000005E-5</v>
      </c>
      <c r="D2288" s="1" t="s">
        <v>372</v>
      </c>
      <c r="E2288" s="1" t="s">
        <v>329</v>
      </c>
      <c r="F2288" s="1" t="s">
        <v>324</v>
      </c>
    </row>
    <row r="2289" spans="1:8">
      <c r="A2289" s="1">
        <v>2410</v>
      </c>
      <c r="B2289" s="45">
        <v>43168.473267280089</v>
      </c>
      <c r="C2289" s="1">
        <v>1.0953E-3</v>
      </c>
      <c r="D2289" s="1" t="s">
        <v>371</v>
      </c>
      <c r="E2289" s="1" t="s">
        <v>325</v>
      </c>
      <c r="F2289" s="1" t="s">
        <v>324</v>
      </c>
    </row>
    <row r="2290" spans="1:8">
      <c r="A2290" s="1">
        <v>2411</v>
      </c>
      <c r="B2290" s="45">
        <v>43168.473267280089</v>
      </c>
      <c r="C2290" s="1">
        <v>1.8499999999999999E-5</v>
      </c>
      <c r="D2290" s="1" t="s">
        <v>371</v>
      </c>
      <c r="E2290" s="1" t="s">
        <v>329</v>
      </c>
      <c r="F2290" s="1" t="s">
        <v>324</v>
      </c>
      <c r="G2290" s="1" t="s">
        <v>190</v>
      </c>
      <c r="H2290" s="1" t="s">
        <v>333</v>
      </c>
    </row>
    <row r="2291" spans="1:8">
      <c r="A2291" s="1">
        <v>2412</v>
      </c>
      <c r="B2291" s="45">
        <v>43168.473267291665</v>
      </c>
      <c r="C2291" s="1">
        <v>1.0763000000000001E-3</v>
      </c>
      <c r="D2291" s="1" t="s">
        <v>370</v>
      </c>
      <c r="E2291" s="1" t="s">
        <v>325</v>
      </c>
      <c r="F2291" s="1" t="s">
        <v>324</v>
      </c>
    </row>
    <row r="2292" spans="1:8">
      <c r="A2292" s="1">
        <v>2413</v>
      </c>
      <c r="B2292" s="45">
        <v>43168.473267291665</v>
      </c>
      <c r="C2292" s="1">
        <v>1.77E-5</v>
      </c>
      <c r="D2292" s="1" t="s">
        <v>370</v>
      </c>
      <c r="E2292" s="1" t="s">
        <v>329</v>
      </c>
      <c r="F2292" s="1" t="s">
        <v>324</v>
      </c>
      <c r="G2292" s="1" t="s">
        <v>189</v>
      </c>
      <c r="H2292" s="1" t="s">
        <v>352</v>
      </c>
    </row>
    <row r="2293" spans="1:8">
      <c r="A2293" s="1">
        <v>2414</v>
      </c>
      <c r="B2293" s="45">
        <v>43168.473267303241</v>
      </c>
      <c r="C2293" s="1">
        <v>4.6430000000000001E-4</v>
      </c>
      <c r="D2293" s="1" t="s">
        <v>368</v>
      </c>
      <c r="E2293" s="1" t="s">
        <v>325</v>
      </c>
      <c r="F2293" s="1" t="s">
        <v>324</v>
      </c>
    </row>
    <row r="2294" spans="1:8">
      <c r="A2294" s="1">
        <v>2415</v>
      </c>
      <c r="B2294" s="45">
        <v>43168.473267303241</v>
      </c>
      <c r="C2294" s="1">
        <v>8.0000000000000007E-5</v>
      </c>
      <c r="D2294" s="1" t="s">
        <v>368</v>
      </c>
      <c r="E2294" s="1" t="s">
        <v>329</v>
      </c>
      <c r="F2294" s="1" t="s">
        <v>324</v>
      </c>
      <c r="G2294" s="1" t="s">
        <v>362</v>
      </c>
      <c r="H2294" s="1" t="s">
        <v>369</v>
      </c>
    </row>
    <row r="2295" spans="1:8">
      <c r="A2295" s="1">
        <v>2416</v>
      </c>
      <c r="B2295" s="45">
        <v>43168.473267303241</v>
      </c>
      <c r="C2295" s="1">
        <v>4.5370000000000002E-4</v>
      </c>
      <c r="D2295" s="1" t="s">
        <v>394</v>
      </c>
      <c r="E2295" s="1" t="s">
        <v>325</v>
      </c>
      <c r="F2295" s="1" t="s">
        <v>324</v>
      </c>
    </row>
    <row r="2296" spans="1:8">
      <c r="A2296" s="1">
        <v>2437</v>
      </c>
      <c r="B2296" s="45">
        <v>43168.473278148151</v>
      </c>
      <c r="C2296" s="1">
        <v>0.66738160000000002</v>
      </c>
      <c r="D2296" s="1" t="s">
        <v>375</v>
      </c>
      <c r="E2296" s="1" t="s">
        <v>329</v>
      </c>
      <c r="F2296" s="1" t="s">
        <v>324</v>
      </c>
    </row>
    <row r="2297" spans="1:8">
      <c r="A2297" s="1">
        <v>2438</v>
      </c>
      <c r="B2297" s="45">
        <v>43168.473278194448</v>
      </c>
      <c r="C2297" s="1">
        <v>4.1286999999999999E-3</v>
      </c>
      <c r="D2297" s="1" t="s">
        <v>386</v>
      </c>
      <c r="E2297" s="1" t="s">
        <v>325</v>
      </c>
      <c r="F2297" s="1" t="s">
        <v>324</v>
      </c>
    </row>
    <row r="2298" spans="1:8">
      <c r="A2298" s="1">
        <v>2439</v>
      </c>
      <c r="B2298" s="45">
        <v>43168.473278194448</v>
      </c>
      <c r="C2298" s="1">
        <v>1.5999999999999999E-5</v>
      </c>
      <c r="D2298" s="1" t="s">
        <v>386</v>
      </c>
      <c r="E2298" s="1" t="s">
        <v>329</v>
      </c>
      <c r="F2298" s="1" t="s">
        <v>324</v>
      </c>
      <c r="G2298" s="1" t="s">
        <v>196</v>
      </c>
      <c r="H2298" s="1" t="s">
        <v>387</v>
      </c>
    </row>
    <row r="2299" spans="1:8">
      <c r="A2299" s="1">
        <v>2440</v>
      </c>
      <c r="B2299" s="45">
        <v>43168.473278194448</v>
      </c>
      <c r="C2299" s="1">
        <v>5.4E-6</v>
      </c>
      <c r="D2299" s="1" t="s">
        <v>363</v>
      </c>
      <c r="E2299" s="1" t="s">
        <v>325</v>
      </c>
      <c r="F2299" s="1" t="s">
        <v>324</v>
      </c>
    </row>
    <row r="2300" spans="1:8">
      <c r="A2300" s="1">
        <v>2441</v>
      </c>
      <c r="B2300" s="45">
        <v>43168.473278194448</v>
      </c>
      <c r="C2300" s="1">
        <v>9.0000000000000002E-6</v>
      </c>
      <c r="D2300" s="1" t="s">
        <v>363</v>
      </c>
      <c r="E2300" s="1" t="s">
        <v>329</v>
      </c>
      <c r="F2300" s="1" t="s">
        <v>324</v>
      </c>
      <c r="G2300" s="1" t="s">
        <v>195</v>
      </c>
      <c r="H2300" s="1" t="s">
        <v>364</v>
      </c>
    </row>
    <row r="2301" spans="1:8">
      <c r="A2301" s="1">
        <v>2442</v>
      </c>
      <c r="B2301" s="45">
        <v>43168.473278194448</v>
      </c>
      <c r="C2301" s="1">
        <v>2.0999999999999998E-6</v>
      </c>
      <c r="D2301" s="1" t="s">
        <v>385</v>
      </c>
      <c r="E2301" s="1" t="s">
        <v>325</v>
      </c>
      <c r="F2301" s="1" t="s">
        <v>324</v>
      </c>
    </row>
    <row r="2302" spans="1:8">
      <c r="A2302" s="1">
        <v>2451</v>
      </c>
      <c r="B2302" s="45">
        <v>43168.473278194448</v>
      </c>
      <c r="C2302" s="1">
        <v>6.9999999999999999E-6</v>
      </c>
      <c r="D2302" s="1" t="s">
        <v>385</v>
      </c>
      <c r="E2302" s="1" t="s">
        <v>329</v>
      </c>
      <c r="F2302" s="1" t="s">
        <v>324</v>
      </c>
      <c r="G2302" s="1" t="s">
        <v>194</v>
      </c>
      <c r="H2302" s="1" t="s">
        <v>348</v>
      </c>
    </row>
    <row r="2303" spans="1:8">
      <c r="A2303" s="1">
        <v>2452</v>
      </c>
      <c r="B2303" s="45">
        <v>43168.473278194448</v>
      </c>
      <c r="C2303" s="1">
        <v>3.3000000000000002E-6</v>
      </c>
      <c r="D2303" s="1" t="s">
        <v>385</v>
      </c>
      <c r="E2303" s="1" t="s">
        <v>325</v>
      </c>
      <c r="F2303" s="1" t="s">
        <v>324</v>
      </c>
    </row>
    <row r="2304" spans="1:8">
      <c r="A2304" s="1">
        <v>2453</v>
      </c>
      <c r="B2304" s="45">
        <v>43168.473278194448</v>
      </c>
      <c r="C2304" s="1">
        <v>6.9E-6</v>
      </c>
      <c r="D2304" s="1" t="s">
        <v>385</v>
      </c>
      <c r="E2304" s="1" t="s">
        <v>329</v>
      </c>
      <c r="F2304" s="1" t="s">
        <v>324</v>
      </c>
      <c r="G2304" s="1" t="s">
        <v>193</v>
      </c>
      <c r="H2304" s="1" t="s">
        <v>348</v>
      </c>
    </row>
    <row r="2305" spans="1:8">
      <c r="A2305" s="1">
        <v>2454</v>
      </c>
      <c r="B2305" s="45">
        <v>43168.473278194448</v>
      </c>
      <c r="C2305" s="1">
        <v>2.0999999999999998E-6</v>
      </c>
      <c r="D2305" s="1" t="s">
        <v>384</v>
      </c>
      <c r="E2305" s="1" t="s">
        <v>325</v>
      </c>
      <c r="F2305" s="1" t="s">
        <v>324</v>
      </c>
    </row>
    <row r="2306" spans="1:8">
      <c r="A2306" s="1">
        <v>2455</v>
      </c>
      <c r="B2306" s="45">
        <v>43168.473278194448</v>
      </c>
      <c r="C2306" s="1">
        <v>6.6000000000000003E-6</v>
      </c>
      <c r="D2306" s="1" t="s">
        <v>384</v>
      </c>
      <c r="E2306" s="1" t="s">
        <v>329</v>
      </c>
      <c r="F2306" s="1" t="s">
        <v>324</v>
      </c>
      <c r="G2306" s="1" t="s">
        <v>192</v>
      </c>
      <c r="H2306" s="1" t="s">
        <v>348</v>
      </c>
    </row>
    <row r="2307" spans="1:8">
      <c r="A2307" s="1">
        <v>2456</v>
      </c>
      <c r="B2307" s="45">
        <v>43168.473278784724</v>
      </c>
      <c r="C2307" s="1">
        <v>5.1162800000000001E-2</v>
      </c>
      <c r="D2307" s="1" t="s">
        <v>373</v>
      </c>
      <c r="E2307" s="1" t="s">
        <v>325</v>
      </c>
      <c r="F2307" s="1" t="s">
        <v>324</v>
      </c>
    </row>
    <row r="2308" spans="1:8">
      <c r="A2308" s="1">
        <v>2465</v>
      </c>
      <c r="B2308" s="45">
        <v>43168.473278784724</v>
      </c>
      <c r="C2308" s="1">
        <v>6.4999999999999996E-6</v>
      </c>
      <c r="D2308" s="1" t="s">
        <v>373</v>
      </c>
      <c r="E2308" s="1" t="s">
        <v>329</v>
      </c>
      <c r="F2308" s="1" t="s">
        <v>324</v>
      </c>
      <c r="G2308" s="1" t="s">
        <v>191</v>
      </c>
      <c r="H2308" s="1" t="s">
        <v>374</v>
      </c>
    </row>
    <row r="2309" spans="1:8">
      <c r="A2309" s="1">
        <v>2466</v>
      </c>
      <c r="B2309" s="45">
        <v>43168.473278807869</v>
      </c>
      <c r="C2309" s="1">
        <v>1.2251E-3</v>
      </c>
      <c r="D2309" s="1" t="s">
        <v>366</v>
      </c>
      <c r="E2309" s="1" t="s">
        <v>325</v>
      </c>
      <c r="F2309" s="1" t="s">
        <v>324</v>
      </c>
    </row>
    <row r="2310" spans="1:8">
      <c r="A2310" s="1">
        <v>2467</v>
      </c>
      <c r="B2310" s="45">
        <v>43168.473278807869</v>
      </c>
      <c r="C2310" s="1">
        <v>2.83E-5</v>
      </c>
      <c r="D2310" s="1" t="s">
        <v>366</v>
      </c>
      <c r="E2310" s="1" t="s">
        <v>329</v>
      </c>
      <c r="F2310" s="1" t="s">
        <v>324</v>
      </c>
    </row>
    <row r="2311" spans="1:8">
      <c r="A2311" s="1">
        <v>2468</v>
      </c>
      <c r="B2311" s="45">
        <v>43168.473278807869</v>
      </c>
      <c r="C2311" s="1">
        <v>3.6249999999999998E-4</v>
      </c>
      <c r="D2311" s="1" t="s">
        <v>372</v>
      </c>
      <c r="E2311" s="1" t="s">
        <v>325</v>
      </c>
      <c r="F2311" s="1" t="s">
        <v>324</v>
      </c>
    </row>
    <row r="2312" spans="1:8">
      <c r="A2312" s="1">
        <v>2469</v>
      </c>
      <c r="B2312" s="45">
        <v>43168.473278807869</v>
      </c>
      <c r="C2312" s="1">
        <v>5.7000000000000003E-5</v>
      </c>
      <c r="D2312" s="1" t="s">
        <v>372</v>
      </c>
      <c r="E2312" s="1" t="s">
        <v>329</v>
      </c>
      <c r="F2312" s="1" t="s">
        <v>324</v>
      </c>
    </row>
    <row r="2313" spans="1:8">
      <c r="A2313" s="1">
        <v>2470</v>
      </c>
      <c r="B2313" s="45">
        <v>43168.473278819445</v>
      </c>
      <c r="C2313" s="1">
        <v>1.1950999999999999E-3</v>
      </c>
      <c r="D2313" s="1" t="s">
        <v>371</v>
      </c>
      <c r="E2313" s="1" t="s">
        <v>325</v>
      </c>
      <c r="F2313" s="1" t="s">
        <v>324</v>
      </c>
    </row>
    <row r="2314" spans="1:8">
      <c r="A2314" s="1">
        <v>2471</v>
      </c>
      <c r="B2314" s="45">
        <v>43168.473278819445</v>
      </c>
      <c r="C2314" s="1">
        <v>8.1699999999999994E-5</v>
      </c>
      <c r="D2314" s="1" t="s">
        <v>371</v>
      </c>
      <c r="E2314" s="1" t="s">
        <v>329</v>
      </c>
      <c r="F2314" s="1" t="s">
        <v>324</v>
      </c>
      <c r="G2314" s="1" t="s">
        <v>190</v>
      </c>
      <c r="H2314" s="1" t="s">
        <v>333</v>
      </c>
    </row>
    <row r="2315" spans="1:8">
      <c r="A2315" s="1">
        <v>2472</v>
      </c>
      <c r="B2315" s="45">
        <v>43168.473278831021</v>
      </c>
      <c r="C2315" s="1">
        <v>1.0091E-3</v>
      </c>
      <c r="D2315" s="1" t="s">
        <v>370</v>
      </c>
      <c r="E2315" s="1" t="s">
        <v>325</v>
      </c>
      <c r="F2315" s="1" t="s">
        <v>324</v>
      </c>
    </row>
    <row r="2316" spans="1:8">
      <c r="A2316" s="1">
        <v>2473</v>
      </c>
      <c r="B2316" s="45">
        <v>43168.473278831021</v>
      </c>
      <c r="C2316" s="1">
        <v>1.0200000000000001E-5</v>
      </c>
      <c r="D2316" s="1" t="s">
        <v>370</v>
      </c>
      <c r="E2316" s="1" t="s">
        <v>329</v>
      </c>
      <c r="F2316" s="1" t="s">
        <v>324</v>
      </c>
      <c r="G2316" s="1" t="s">
        <v>189</v>
      </c>
      <c r="H2316" s="1" t="s">
        <v>352</v>
      </c>
    </row>
    <row r="2317" spans="1:8">
      <c r="A2317" s="1">
        <v>2474</v>
      </c>
      <c r="B2317" s="45">
        <v>43168.47327884259</v>
      </c>
      <c r="C2317" s="1">
        <v>3.88E-4</v>
      </c>
      <c r="D2317" s="1" t="s">
        <v>368</v>
      </c>
      <c r="E2317" s="1" t="s">
        <v>325</v>
      </c>
      <c r="F2317" s="1" t="s">
        <v>324</v>
      </c>
    </row>
    <row r="2318" spans="1:8">
      <c r="A2318" s="1">
        <v>2475</v>
      </c>
      <c r="B2318" s="45">
        <v>43168.47327884259</v>
      </c>
      <c r="C2318" s="1">
        <v>6.9800000000000003E-5</v>
      </c>
      <c r="D2318" s="1" t="s">
        <v>368</v>
      </c>
      <c r="E2318" s="1" t="s">
        <v>329</v>
      </c>
      <c r="F2318" s="1" t="s">
        <v>324</v>
      </c>
      <c r="G2318" s="1" t="s">
        <v>362</v>
      </c>
      <c r="H2318" s="1" t="s">
        <v>369</v>
      </c>
    </row>
    <row r="2319" spans="1:8">
      <c r="A2319" s="1">
        <v>2476</v>
      </c>
      <c r="B2319" s="45">
        <v>43168.47327884259</v>
      </c>
      <c r="C2319" s="1">
        <v>5.9440000000000003E-4</v>
      </c>
      <c r="D2319" s="1" t="s">
        <v>394</v>
      </c>
      <c r="E2319" s="1" t="s">
        <v>325</v>
      </c>
      <c r="F2319" s="1" t="s">
        <v>324</v>
      </c>
    </row>
    <row r="2320" spans="1:8">
      <c r="A2320" s="1">
        <v>2497</v>
      </c>
      <c r="B2320" s="45">
        <v>43168.473289733796</v>
      </c>
      <c r="C2320" s="1">
        <v>0.66926850000000004</v>
      </c>
      <c r="D2320" s="1" t="s">
        <v>375</v>
      </c>
      <c r="E2320" s="1" t="s">
        <v>329</v>
      </c>
      <c r="F2320" s="1" t="s">
        <v>324</v>
      </c>
    </row>
    <row r="2321" spans="1:8">
      <c r="A2321" s="1">
        <v>2498</v>
      </c>
      <c r="B2321" s="45">
        <v>43168.473289780093</v>
      </c>
      <c r="C2321" s="1">
        <v>4.1275000000000001E-3</v>
      </c>
      <c r="D2321" s="1" t="s">
        <v>386</v>
      </c>
      <c r="E2321" s="1" t="s">
        <v>325</v>
      </c>
      <c r="F2321" s="1" t="s">
        <v>324</v>
      </c>
    </row>
    <row r="2322" spans="1:8">
      <c r="A2322" s="1">
        <v>2499</v>
      </c>
      <c r="B2322" s="45">
        <v>43168.473289780093</v>
      </c>
      <c r="C2322" s="1">
        <v>5.5000000000000002E-5</v>
      </c>
      <c r="D2322" s="1" t="s">
        <v>386</v>
      </c>
      <c r="E2322" s="1" t="s">
        <v>329</v>
      </c>
      <c r="F2322" s="1" t="s">
        <v>324</v>
      </c>
      <c r="G2322" s="1" t="s">
        <v>196</v>
      </c>
      <c r="H2322" s="1" t="s">
        <v>387</v>
      </c>
    </row>
    <row r="2323" spans="1:8">
      <c r="A2323" s="1">
        <v>2500</v>
      </c>
      <c r="B2323" s="45">
        <v>43168.473289791669</v>
      </c>
      <c r="C2323" s="1">
        <v>1.47E-5</v>
      </c>
      <c r="D2323" s="1" t="s">
        <v>363</v>
      </c>
      <c r="E2323" s="1" t="s">
        <v>325</v>
      </c>
      <c r="F2323" s="1" t="s">
        <v>324</v>
      </c>
    </row>
    <row r="2324" spans="1:8">
      <c r="A2324" s="1">
        <v>2501</v>
      </c>
      <c r="B2324" s="45">
        <v>43168.473289791669</v>
      </c>
      <c r="C2324" s="1">
        <v>2.9600000000000001E-5</v>
      </c>
      <c r="D2324" s="1" t="s">
        <v>363</v>
      </c>
      <c r="E2324" s="1" t="s">
        <v>329</v>
      </c>
      <c r="F2324" s="1" t="s">
        <v>324</v>
      </c>
      <c r="G2324" s="1" t="s">
        <v>195</v>
      </c>
      <c r="H2324" s="1" t="s">
        <v>364</v>
      </c>
    </row>
    <row r="2325" spans="1:8">
      <c r="A2325" s="1">
        <v>2502</v>
      </c>
      <c r="B2325" s="45">
        <v>43168.473289791669</v>
      </c>
      <c r="C2325" s="1">
        <v>5.6999999999999996E-6</v>
      </c>
      <c r="D2325" s="1" t="s">
        <v>385</v>
      </c>
      <c r="E2325" s="1" t="s">
        <v>325</v>
      </c>
      <c r="F2325" s="1" t="s">
        <v>324</v>
      </c>
    </row>
    <row r="2326" spans="1:8">
      <c r="A2326" s="1">
        <v>2511</v>
      </c>
      <c r="B2326" s="45">
        <v>43168.473289791669</v>
      </c>
      <c r="C2326" s="1">
        <v>2.2099999999999998E-5</v>
      </c>
      <c r="D2326" s="1" t="s">
        <v>385</v>
      </c>
      <c r="E2326" s="1" t="s">
        <v>329</v>
      </c>
      <c r="F2326" s="1" t="s">
        <v>324</v>
      </c>
      <c r="G2326" s="1" t="s">
        <v>194</v>
      </c>
      <c r="H2326" s="1" t="s">
        <v>348</v>
      </c>
    </row>
    <row r="2327" spans="1:8">
      <c r="A2327" s="1">
        <v>2512</v>
      </c>
      <c r="B2327" s="45">
        <v>43168.473289791669</v>
      </c>
      <c r="C2327" s="1">
        <v>8.6999999999999997E-6</v>
      </c>
      <c r="D2327" s="1" t="s">
        <v>385</v>
      </c>
      <c r="E2327" s="1" t="s">
        <v>325</v>
      </c>
      <c r="F2327" s="1" t="s">
        <v>324</v>
      </c>
    </row>
    <row r="2328" spans="1:8">
      <c r="A2328" s="1">
        <v>2513</v>
      </c>
      <c r="B2328" s="45">
        <v>43168.473289791669</v>
      </c>
      <c r="C2328" s="1">
        <v>2.5400000000000001E-5</v>
      </c>
      <c r="D2328" s="1" t="s">
        <v>385</v>
      </c>
      <c r="E2328" s="1" t="s">
        <v>329</v>
      </c>
      <c r="F2328" s="1" t="s">
        <v>324</v>
      </c>
      <c r="G2328" s="1" t="s">
        <v>193</v>
      </c>
      <c r="H2328" s="1" t="s">
        <v>348</v>
      </c>
    </row>
    <row r="2329" spans="1:8">
      <c r="A2329" s="1">
        <v>2514</v>
      </c>
      <c r="B2329" s="45">
        <v>43168.473289791669</v>
      </c>
      <c r="C2329" s="1">
        <v>6.9999999999999999E-6</v>
      </c>
      <c r="D2329" s="1" t="s">
        <v>384</v>
      </c>
      <c r="E2329" s="1" t="s">
        <v>325</v>
      </c>
      <c r="F2329" s="1" t="s">
        <v>324</v>
      </c>
    </row>
    <row r="2330" spans="1:8">
      <c r="A2330" s="1">
        <v>2515</v>
      </c>
      <c r="B2330" s="45">
        <v>43168.473289791669</v>
      </c>
      <c r="C2330" s="1">
        <v>2.3E-5</v>
      </c>
      <c r="D2330" s="1" t="s">
        <v>384</v>
      </c>
      <c r="E2330" s="1" t="s">
        <v>329</v>
      </c>
      <c r="F2330" s="1" t="s">
        <v>324</v>
      </c>
      <c r="G2330" s="1" t="s">
        <v>192</v>
      </c>
      <c r="H2330" s="1" t="s">
        <v>348</v>
      </c>
    </row>
    <row r="2331" spans="1:8">
      <c r="A2331" s="1">
        <v>2516</v>
      </c>
      <c r="B2331" s="45">
        <v>43168.473290381946</v>
      </c>
      <c r="C2331" s="1">
        <v>5.1292900000000002E-2</v>
      </c>
      <c r="D2331" s="1" t="s">
        <v>373</v>
      </c>
      <c r="E2331" s="1" t="s">
        <v>325</v>
      </c>
      <c r="F2331" s="1" t="s">
        <v>324</v>
      </c>
    </row>
    <row r="2332" spans="1:8">
      <c r="A2332" s="1">
        <v>2525</v>
      </c>
      <c r="B2332" s="45">
        <v>43168.473290381946</v>
      </c>
      <c r="C2332" s="1">
        <v>2.3799999999999999E-5</v>
      </c>
      <c r="D2332" s="1" t="s">
        <v>373</v>
      </c>
      <c r="E2332" s="1" t="s">
        <v>329</v>
      </c>
      <c r="F2332" s="1" t="s">
        <v>324</v>
      </c>
      <c r="G2332" s="1" t="s">
        <v>191</v>
      </c>
      <c r="H2332" s="1" t="s">
        <v>374</v>
      </c>
    </row>
    <row r="2333" spans="1:8">
      <c r="A2333" s="1">
        <v>2526</v>
      </c>
      <c r="B2333" s="45">
        <v>43168.473290393522</v>
      </c>
      <c r="C2333" s="1">
        <v>1.2796999999999999E-3</v>
      </c>
      <c r="D2333" s="1" t="s">
        <v>366</v>
      </c>
      <c r="E2333" s="1" t="s">
        <v>325</v>
      </c>
      <c r="F2333" s="1" t="s">
        <v>324</v>
      </c>
    </row>
    <row r="2334" spans="1:8">
      <c r="A2334" s="1">
        <v>2527</v>
      </c>
      <c r="B2334" s="45">
        <v>43168.473290405091</v>
      </c>
      <c r="C2334" s="1">
        <v>5.3300000000000001E-5</v>
      </c>
      <c r="D2334" s="1" t="s">
        <v>366</v>
      </c>
      <c r="E2334" s="1" t="s">
        <v>329</v>
      </c>
      <c r="F2334" s="1" t="s">
        <v>324</v>
      </c>
    </row>
    <row r="2335" spans="1:8">
      <c r="A2335" s="1">
        <v>2528</v>
      </c>
      <c r="B2335" s="45">
        <v>43168.473290405091</v>
      </c>
      <c r="C2335" s="1">
        <v>3.835E-4</v>
      </c>
      <c r="D2335" s="1" t="s">
        <v>372</v>
      </c>
      <c r="E2335" s="1" t="s">
        <v>325</v>
      </c>
      <c r="F2335" s="1" t="s">
        <v>324</v>
      </c>
    </row>
    <row r="2336" spans="1:8">
      <c r="A2336" s="1">
        <v>2529</v>
      </c>
      <c r="B2336" s="45">
        <v>43168.473290405091</v>
      </c>
      <c r="C2336" s="1">
        <v>5.0000000000000002E-5</v>
      </c>
      <c r="D2336" s="1" t="s">
        <v>372</v>
      </c>
      <c r="E2336" s="1" t="s">
        <v>329</v>
      </c>
      <c r="F2336" s="1" t="s">
        <v>324</v>
      </c>
    </row>
    <row r="2337" spans="1:8">
      <c r="A2337" s="1">
        <v>2530</v>
      </c>
      <c r="B2337" s="45">
        <v>43168.473290416667</v>
      </c>
      <c r="C2337" s="1">
        <v>9.6849999999999996E-4</v>
      </c>
      <c r="D2337" s="1" t="s">
        <v>371</v>
      </c>
      <c r="E2337" s="1" t="s">
        <v>325</v>
      </c>
      <c r="F2337" s="1" t="s">
        <v>324</v>
      </c>
    </row>
    <row r="2338" spans="1:8">
      <c r="A2338" s="1">
        <v>2531</v>
      </c>
      <c r="B2338" s="45">
        <v>43168.473290416667</v>
      </c>
      <c r="C2338" s="1">
        <v>4.5099999999999998E-5</v>
      </c>
      <c r="D2338" s="1" t="s">
        <v>371</v>
      </c>
      <c r="E2338" s="1" t="s">
        <v>329</v>
      </c>
      <c r="F2338" s="1" t="s">
        <v>324</v>
      </c>
      <c r="G2338" s="1" t="s">
        <v>190</v>
      </c>
      <c r="H2338" s="1" t="s">
        <v>333</v>
      </c>
    </row>
    <row r="2339" spans="1:8">
      <c r="A2339" s="1">
        <v>2532</v>
      </c>
      <c r="B2339" s="45">
        <v>43168.473290428243</v>
      </c>
      <c r="C2339" s="1">
        <v>1.0338000000000001E-3</v>
      </c>
      <c r="D2339" s="1" t="s">
        <v>370</v>
      </c>
      <c r="E2339" s="1" t="s">
        <v>325</v>
      </c>
      <c r="F2339" s="1" t="s">
        <v>324</v>
      </c>
    </row>
    <row r="2340" spans="1:8">
      <c r="A2340" s="1">
        <v>2533</v>
      </c>
      <c r="B2340" s="45">
        <v>43168.473290428243</v>
      </c>
      <c r="C2340" s="1">
        <v>3.8999999999999999E-5</v>
      </c>
      <c r="D2340" s="1" t="s">
        <v>370</v>
      </c>
      <c r="E2340" s="1" t="s">
        <v>329</v>
      </c>
      <c r="F2340" s="1" t="s">
        <v>324</v>
      </c>
      <c r="G2340" s="1" t="s">
        <v>189</v>
      </c>
      <c r="H2340" s="1" t="s">
        <v>352</v>
      </c>
    </row>
    <row r="2341" spans="1:8">
      <c r="A2341" s="1">
        <v>2534</v>
      </c>
      <c r="B2341" s="45">
        <v>43168.473290439812</v>
      </c>
      <c r="C2341" s="1">
        <v>4.9879999999999998E-4</v>
      </c>
      <c r="D2341" s="1" t="s">
        <v>368</v>
      </c>
      <c r="E2341" s="1" t="s">
        <v>325</v>
      </c>
      <c r="F2341" s="1" t="s">
        <v>324</v>
      </c>
    </row>
    <row r="2342" spans="1:8">
      <c r="A2342" s="1">
        <v>2535</v>
      </c>
      <c r="B2342" s="45">
        <v>43168.473290439812</v>
      </c>
      <c r="C2342" s="1">
        <v>3.8099999999999998E-5</v>
      </c>
      <c r="D2342" s="1" t="s">
        <v>368</v>
      </c>
      <c r="E2342" s="1" t="s">
        <v>329</v>
      </c>
      <c r="F2342" s="1" t="s">
        <v>324</v>
      </c>
      <c r="G2342" s="1" t="s">
        <v>362</v>
      </c>
      <c r="H2342" s="1" t="s">
        <v>369</v>
      </c>
    </row>
    <row r="2343" spans="1:8">
      <c r="A2343" s="1">
        <v>2536</v>
      </c>
      <c r="B2343" s="45">
        <v>43168.473290439812</v>
      </c>
      <c r="C2343" s="1">
        <v>4.6650000000000001E-4</v>
      </c>
      <c r="D2343" s="1" t="s">
        <v>394</v>
      </c>
      <c r="E2343" s="1" t="s">
        <v>325</v>
      </c>
      <c r="F2343" s="1" t="s">
        <v>324</v>
      </c>
    </row>
    <row r="2344" spans="1:8">
      <c r="A2344" s="1">
        <v>2557</v>
      </c>
      <c r="B2344" s="45">
        <v>43168.473296412034</v>
      </c>
      <c r="C2344" s="1">
        <v>0.1205784</v>
      </c>
      <c r="D2344" s="1" t="s">
        <v>375</v>
      </c>
      <c r="E2344" s="1" t="s">
        <v>329</v>
      </c>
      <c r="F2344" s="1" t="s">
        <v>324</v>
      </c>
    </row>
    <row r="2345" spans="1:8">
      <c r="A2345" s="1">
        <v>2558</v>
      </c>
      <c r="B2345" s="45">
        <v>43168.473296458331</v>
      </c>
      <c r="C2345" s="1">
        <v>4.1508999999999999E-3</v>
      </c>
      <c r="D2345" s="1" t="s">
        <v>386</v>
      </c>
      <c r="E2345" s="1" t="s">
        <v>325</v>
      </c>
      <c r="F2345" s="1" t="s">
        <v>324</v>
      </c>
    </row>
    <row r="2346" spans="1:8">
      <c r="A2346" s="1">
        <v>2559</v>
      </c>
      <c r="B2346" s="45">
        <v>43168.473296458331</v>
      </c>
      <c r="C2346" s="1">
        <v>1.6399999999999999E-5</v>
      </c>
      <c r="D2346" s="1" t="s">
        <v>386</v>
      </c>
      <c r="E2346" s="1" t="s">
        <v>329</v>
      </c>
      <c r="F2346" s="1" t="s">
        <v>324</v>
      </c>
      <c r="G2346" s="1" t="s">
        <v>196</v>
      </c>
      <c r="H2346" s="1" t="s">
        <v>387</v>
      </c>
    </row>
    <row r="2347" spans="1:8">
      <c r="A2347" s="1">
        <v>2560</v>
      </c>
      <c r="B2347" s="45">
        <v>43168.473296458331</v>
      </c>
      <c r="C2347" s="1">
        <v>5.3000000000000001E-6</v>
      </c>
      <c r="D2347" s="1" t="s">
        <v>363</v>
      </c>
      <c r="E2347" s="1" t="s">
        <v>325</v>
      </c>
      <c r="F2347" s="1" t="s">
        <v>324</v>
      </c>
    </row>
    <row r="2348" spans="1:8">
      <c r="A2348" s="1">
        <v>2561</v>
      </c>
      <c r="B2348" s="45">
        <v>43168.473296458331</v>
      </c>
      <c r="C2348" s="1">
        <v>9.9000000000000001E-6</v>
      </c>
      <c r="D2348" s="1" t="s">
        <v>363</v>
      </c>
      <c r="E2348" s="1" t="s">
        <v>329</v>
      </c>
      <c r="F2348" s="1" t="s">
        <v>324</v>
      </c>
      <c r="G2348" s="1" t="s">
        <v>195</v>
      </c>
      <c r="H2348" s="1" t="s">
        <v>364</v>
      </c>
    </row>
    <row r="2349" spans="1:8">
      <c r="A2349" s="1">
        <v>2562</v>
      </c>
      <c r="B2349" s="45">
        <v>43168.473296458331</v>
      </c>
      <c r="C2349" s="1">
        <v>1.9999999999999999E-6</v>
      </c>
      <c r="D2349" s="1" t="s">
        <v>385</v>
      </c>
      <c r="E2349" s="1" t="s">
        <v>325</v>
      </c>
      <c r="F2349" s="1" t="s">
        <v>324</v>
      </c>
    </row>
    <row r="2350" spans="1:8">
      <c r="A2350" s="1">
        <v>2571</v>
      </c>
      <c r="B2350" s="45">
        <v>43168.473296458331</v>
      </c>
      <c r="C2350" s="1">
        <v>6.4999999999999996E-6</v>
      </c>
      <c r="D2350" s="1" t="s">
        <v>385</v>
      </c>
      <c r="E2350" s="1" t="s">
        <v>329</v>
      </c>
      <c r="F2350" s="1" t="s">
        <v>324</v>
      </c>
      <c r="G2350" s="1" t="s">
        <v>194</v>
      </c>
      <c r="H2350" s="1" t="s">
        <v>348</v>
      </c>
    </row>
    <row r="2351" spans="1:8">
      <c r="A2351" s="1">
        <v>2572</v>
      </c>
      <c r="B2351" s="45">
        <v>43168.473296458331</v>
      </c>
      <c r="C2351" s="1">
        <v>3.3000000000000002E-6</v>
      </c>
      <c r="D2351" s="1" t="s">
        <v>385</v>
      </c>
      <c r="E2351" s="1" t="s">
        <v>325</v>
      </c>
      <c r="F2351" s="1" t="s">
        <v>324</v>
      </c>
    </row>
    <row r="2352" spans="1:8">
      <c r="A2352" s="1">
        <v>2573</v>
      </c>
      <c r="B2352" s="45">
        <v>43168.473296458331</v>
      </c>
      <c r="C2352" s="1">
        <v>7.4000000000000003E-6</v>
      </c>
      <c r="D2352" s="1" t="s">
        <v>385</v>
      </c>
      <c r="E2352" s="1" t="s">
        <v>329</v>
      </c>
      <c r="F2352" s="1" t="s">
        <v>324</v>
      </c>
      <c r="G2352" s="1" t="s">
        <v>193</v>
      </c>
      <c r="H2352" s="1" t="s">
        <v>348</v>
      </c>
    </row>
    <row r="2353" spans="1:8">
      <c r="A2353" s="1">
        <v>2574</v>
      </c>
      <c r="B2353" s="45">
        <v>43168.473296458331</v>
      </c>
      <c r="C2353" s="1">
        <v>2.0999999999999998E-6</v>
      </c>
      <c r="D2353" s="1" t="s">
        <v>384</v>
      </c>
      <c r="E2353" s="1" t="s">
        <v>325</v>
      </c>
      <c r="F2353" s="1" t="s">
        <v>324</v>
      </c>
    </row>
    <row r="2354" spans="1:8">
      <c r="A2354" s="1">
        <v>2575</v>
      </c>
      <c r="B2354" s="45">
        <v>43168.473296458331</v>
      </c>
      <c r="C2354" s="1">
        <v>6.4999999999999996E-6</v>
      </c>
      <c r="D2354" s="1" t="s">
        <v>384</v>
      </c>
      <c r="E2354" s="1" t="s">
        <v>329</v>
      </c>
      <c r="F2354" s="1" t="s">
        <v>324</v>
      </c>
      <c r="G2354" s="1" t="s">
        <v>192</v>
      </c>
      <c r="H2354" s="1" t="s">
        <v>348</v>
      </c>
    </row>
    <row r="2355" spans="1:8">
      <c r="A2355" s="1">
        <v>2576</v>
      </c>
      <c r="B2355" s="45">
        <v>43168.473297048607</v>
      </c>
      <c r="C2355" s="1">
        <v>5.1102099999999998E-2</v>
      </c>
      <c r="D2355" s="1" t="s">
        <v>373</v>
      </c>
      <c r="E2355" s="1" t="s">
        <v>325</v>
      </c>
      <c r="F2355" s="1" t="s">
        <v>324</v>
      </c>
    </row>
    <row r="2356" spans="1:8">
      <c r="A2356" s="1">
        <v>2585</v>
      </c>
      <c r="B2356" s="45">
        <v>43168.473297048607</v>
      </c>
      <c r="C2356" s="1">
        <v>6.4999999999999996E-6</v>
      </c>
      <c r="D2356" s="1" t="s">
        <v>373</v>
      </c>
      <c r="E2356" s="1" t="s">
        <v>329</v>
      </c>
      <c r="F2356" s="1" t="s">
        <v>324</v>
      </c>
      <c r="G2356" s="1" t="s">
        <v>191</v>
      </c>
      <c r="H2356" s="1" t="s">
        <v>374</v>
      </c>
    </row>
    <row r="2357" spans="1:8">
      <c r="A2357" s="1">
        <v>2586</v>
      </c>
      <c r="B2357" s="45">
        <v>43168.473297060184</v>
      </c>
      <c r="C2357" s="1">
        <v>1.2476E-3</v>
      </c>
      <c r="D2357" s="1" t="s">
        <v>366</v>
      </c>
      <c r="E2357" s="1" t="s">
        <v>325</v>
      </c>
      <c r="F2357" s="1" t="s">
        <v>324</v>
      </c>
    </row>
    <row r="2358" spans="1:8">
      <c r="A2358" s="1">
        <v>2587</v>
      </c>
      <c r="B2358" s="45">
        <v>43168.473297060184</v>
      </c>
      <c r="C2358" s="1">
        <v>3.1600000000000002E-5</v>
      </c>
      <c r="D2358" s="1" t="s">
        <v>366</v>
      </c>
      <c r="E2358" s="1" t="s">
        <v>329</v>
      </c>
      <c r="F2358" s="1" t="s">
        <v>324</v>
      </c>
    </row>
    <row r="2359" spans="1:8">
      <c r="A2359" s="1">
        <v>2588</v>
      </c>
      <c r="B2359" s="45">
        <v>43168.47329707176</v>
      </c>
      <c r="C2359" s="1">
        <v>2.5910000000000001E-4</v>
      </c>
      <c r="D2359" s="1" t="s">
        <v>372</v>
      </c>
      <c r="E2359" s="1" t="s">
        <v>325</v>
      </c>
      <c r="F2359" s="1" t="s">
        <v>324</v>
      </c>
    </row>
    <row r="2360" spans="1:8">
      <c r="A2360" s="1">
        <v>2589</v>
      </c>
      <c r="B2360" s="45">
        <v>43168.47329707176</v>
      </c>
      <c r="C2360" s="1">
        <v>2.05E-5</v>
      </c>
      <c r="D2360" s="1" t="s">
        <v>372</v>
      </c>
      <c r="E2360" s="1" t="s">
        <v>329</v>
      </c>
      <c r="F2360" s="1" t="s">
        <v>324</v>
      </c>
    </row>
    <row r="2361" spans="1:8">
      <c r="A2361" s="1">
        <v>2590</v>
      </c>
      <c r="B2361" s="45">
        <v>43168.473297083336</v>
      </c>
      <c r="C2361" s="1">
        <v>1.1605999999999999E-3</v>
      </c>
      <c r="D2361" s="1" t="s">
        <v>371</v>
      </c>
      <c r="E2361" s="1" t="s">
        <v>325</v>
      </c>
      <c r="F2361" s="1" t="s">
        <v>324</v>
      </c>
    </row>
    <row r="2362" spans="1:8">
      <c r="A2362" s="1">
        <v>2591</v>
      </c>
      <c r="B2362" s="45">
        <v>43168.473297083336</v>
      </c>
      <c r="C2362" s="1">
        <v>7.6299999999999998E-5</v>
      </c>
      <c r="D2362" s="1" t="s">
        <v>371</v>
      </c>
      <c r="E2362" s="1" t="s">
        <v>329</v>
      </c>
      <c r="F2362" s="1" t="s">
        <v>324</v>
      </c>
      <c r="G2362" s="1" t="s">
        <v>190</v>
      </c>
      <c r="H2362" s="1" t="s">
        <v>333</v>
      </c>
    </row>
    <row r="2363" spans="1:8">
      <c r="A2363" s="1">
        <v>2592</v>
      </c>
      <c r="B2363" s="45">
        <v>43168.473297094904</v>
      </c>
      <c r="C2363" s="1">
        <v>1.1356000000000001E-3</v>
      </c>
      <c r="D2363" s="1" t="s">
        <v>370</v>
      </c>
      <c r="E2363" s="1" t="s">
        <v>325</v>
      </c>
      <c r="F2363" s="1" t="s">
        <v>324</v>
      </c>
    </row>
    <row r="2364" spans="1:8">
      <c r="A2364" s="1">
        <v>2593</v>
      </c>
      <c r="B2364" s="45">
        <v>43168.473297094904</v>
      </c>
      <c r="C2364" s="1">
        <v>2.58E-5</v>
      </c>
      <c r="D2364" s="1" t="s">
        <v>370</v>
      </c>
      <c r="E2364" s="1" t="s">
        <v>329</v>
      </c>
      <c r="F2364" s="1" t="s">
        <v>324</v>
      </c>
      <c r="G2364" s="1" t="s">
        <v>189</v>
      </c>
      <c r="H2364" s="1" t="s">
        <v>352</v>
      </c>
    </row>
    <row r="2365" spans="1:8">
      <c r="A2365" s="1">
        <v>2594</v>
      </c>
      <c r="B2365" s="45">
        <v>43168.473297094904</v>
      </c>
      <c r="C2365" s="1">
        <v>3.2969999999999999E-4</v>
      </c>
      <c r="D2365" s="1" t="s">
        <v>368</v>
      </c>
      <c r="E2365" s="1" t="s">
        <v>325</v>
      </c>
      <c r="F2365" s="1" t="s">
        <v>324</v>
      </c>
    </row>
    <row r="2366" spans="1:8">
      <c r="A2366" s="1">
        <v>2595</v>
      </c>
      <c r="B2366" s="45">
        <v>43168.473297094904</v>
      </c>
      <c r="C2366" s="1">
        <v>7.7600000000000002E-5</v>
      </c>
      <c r="D2366" s="1" t="s">
        <v>368</v>
      </c>
      <c r="E2366" s="1" t="s">
        <v>329</v>
      </c>
      <c r="F2366" s="1" t="s">
        <v>324</v>
      </c>
      <c r="G2366" s="1" t="s">
        <v>362</v>
      </c>
      <c r="H2366" s="1" t="s">
        <v>369</v>
      </c>
    </row>
    <row r="2367" spans="1:8">
      <c r="A2367" s="1">
        <v>2596</v>
      </c>
      <c r="B2367" s="45">
        <v>43168.47329710648</v>
      </c>
      <c r="C2367" s="1">
        <v>4.7990000000000001E-4</v>
      </c>
      <c r="D2367" s="1" t="s">
        <v>394</v>
      </c>
      <c r="E2367" s="1" t="s">
        <v>325</v>
      </c>
      <c r="F2367" s="1" t="s">
        <v>324</v>
      </c>
    </row>
    <row r="2368" spans="1:8">
      <c r="A2368" s="1">
        <v>2611</v>
      </c>
      <c r="B2368" s="45">
        <v>43168.473301307873</v>
      </c>
      <c r="C2368" s="1">
        <v>0.30228709999999998</v>
      </c>
      <c r="D2368" s="1" t="s">
        <v>375</v>
      </c>
      <c r="E2368" s="1" t="s">
        <v>329</v>
      </c>
      <c r="F2368" s="1" t="s">
        <v>324</v>
      </c>
    </row>
    <row r="2369" spans="1:8">
      <c r="A2369" s="1">
        <v>2612</v>
      </c>
      <c r="B2369" s="45">
        <v>43168.473301365739</v>
      </c>
      <c r="C2369" s="1">
        <v>4.2202999999999997E-3</v>
      </c>
      <c r="D2369" s="1" t="s">
        <v>386</v>
      </c>
      <c r="E2369" s="1" t="s">
        <v>325</v>
      </c>
      <c r="F2369" s="1" t="s">
        <v>324</v>
      </c>
    </row>
    <row r="2370" spans="1:8">
      <c r="A2370" s="1">
        <v>2613</v>
      </c>
      <c r="B2370" s="45">
        <v>43168.473301365739</v>
      </c>
      <c r="C2370" s="1">
        <v>5.8699999999999997E-5</v>
      </c>
      <c r="D2370" s="1" t="s">
        <v>386</v>
      </c>
      <c r="E2370" s="1" t="s">
        <v>329</v>
      </c>
      <c r="F2370" s="1" t="s">
        <v>324</v>
      </c>
      <c r="G2370" s="1" t="s">
        <v>196</v>
      </c>
      <c r="H2370" s="1" t="s">
        <v>387</v>
      </c>
    </row>
    <row r="2371" spans="1:8">
      <c r="A2371" s="1">
        <v>2614</v>
      </c>
      <c r="B2371" s="45">
        <v>43168.473301365739</v>
      </c>
      <c r="C2371" s="1">
        <v>1.56E-5</v>
      </c>
      <c r="D2371" s="1" t="s">
        <v>363</v>
      </c>
      <c r="E2371" s="1" t="s">
        <v>325</v>
      </c>
      <c r="F2371" s="1" t="s">
        <v>324</v>
      </c>
    </row>
    <row r="2372" spans="1:8">
      <c r="A2372" s="1">
        <v>2615</v>
      </c>
      <c r="B2372" s="45">
        <v>43168.473301365739</v>
      </c>
      <c r="C2372" s="1">
        <v>5.3399999999999997E-5</v>
      </c>
      <c r="D2372" s="1" t="s">
        <v>363</v>
      </c>
      <c r="E2372" s="1" t="s">
        <v>329</v>
      </c>
      <c r="F2372" s="1" t="s">
        <v>324</v>
      </c>
      <c r="G2372" s="1" t="s">
        <v>195</v>
      </c>
      <c r="H2372" s="1" t="s">
        <v>364</v>
      </c>
    </row>
    <row r="2373" spans="1:8">
      <c r="A2373" s="1">
        <v>2616</v>
      </c>
      <c r="B2373" s="45">
        <v>43168.473301365739</v>
      </c>
      <c r="C2373" s="1">
        <v>5.6999999999999996E-6</v>
      </c>
      <c r="D2373" s="1" t="s">
        <v>385</v>
      </c>
      <c r="E2373" s="1" t="s">
        <v>325</v>
      </c>
      <c r="F2373" s="1" t="s">
        <v>324</v>
      </c>
    </row>
    <row r="2374" spans="1:8">
      <c r="A2374" s="1">
        <v>2625</v>
      </c>
      <c r="B2374" s="45">
        <v>43168.473301365739</v>
      </c>
      <c r="C2374" s="1">
        <v>2.1399999999999998E-5</v>
      </c>
      <c r="D2374" s="1" t="s">
        <v>385</v>
      </c>
      <c r="E2374" s="1" t="s">
        <v>329</v>
      </c>
      <c r="F2374" s="1" t="s">
        <v>324</v>
      </c>
      <c r="G2374" s="1" t="s">
        <v>194</v>
      </c>
      <c r="H2374" s="1" t="s">
        <v>348</v>
      </c>
    </row>
    <row r="2375" spans="1:8">
      <c r="A2375" s="1">
        <v>2626</v>
      </c>
      <c r="B2375" s="45">
        <v>43168.473301365739</v>
      </c>
      <c r="C2375" s="1">
        <v>9.7999999999999993E-6</v>
      </c>
      <c r="D2375" s="1" t="s">
        <v>385</v>
      </c>
      <c r="E2375" s="1" t="s">
        <v>325</v>
      </c>
      <c r="F2375" s="1" t="s">
        <v>324</v>
      </c>
    </row>
    <row r="2376" spans="1:8">
      <c r="A2376" s="1">
        <v>2627</v>
      </c>
      <c r="B2376" s="45">
        <v>43168.473301365739</v>
      </c>
      <c r="C2376" s="1">
        <v>2.4199999999999999E-5</v>
      </c>
      <c r="D2376" s="1" t="s">
        <v>385</v>
      </c>
      <c r="E2376" s="1" t="s">
        <v>329</v>
      </c>
      <c r="F2376" s="1" t="s">
        <v>324</v>
      </c>
      <c r="G2376" s="1" t="s">
        <v>193</v>
      </c>
      <c r="H2376" s="1" t="s">
        <v>348</v>
      </c>
    </row>
    <row r="2377" spans="1:8">
      <c r="A2377" s="1">
        <v>2628</v>
      </c>
      <c r="B2377" s="45">
        <v>43168.473301365739</v>
      </c>
      <c r="C2377" s="1">
        <v>6.1999999999999999E-6</v>
      </c>
      <c r="D2377" s="1" t="s">
        <v>384</v>
      </c>
      <c r="E2377" s="1" t="s">
        <v>325</v>
      </c>
      <c r="F2377" s="1" t="s">
        <v>324</v>
      </c>
    </row>
    <row r="2378" spans="1:8">
      <c r="A2378" s="1">
        <v>2629</v>
      </c>
      <c r="B2378" s="45">
        <v>43168.473301365739</v>
      </c>
      <c r="C2378" s="1">
        <v>2.1800000000000001E-5</v>
      </c>
      <c r="D2378" s="1" t="s">
        <v>384</v>
      </c>
      <c r="E2378" s="1" t="s">
        <v>329</v>
      </c>
      <c r="F2378" s="1" t="s">
        <v>324</v>
      </c>
      <c r="G2378" s="1" t="s">
        <v>192</v>
      </c>
      <c r="H2378" s="1" t="s">
        <v>348</v>
      </c>
    </row>
    <row r="2379" spans="1:8">
      <c r="A2379" s="1">
        <v>2630</v>
      </c>
      <c r="B2379" s="45">
        <v>43168.473301956015</v>
      </c>
      <c r="C2379" s="1">
        <v>5.1134499999999999E-2</v>
      </c>
      <c r="D2379" s="1" t="s">
        <v>373</v>
      </c>
      <c r="E2379" s="1" t="s">
        <v>325</v>
      </c>
      <c r="F2379" s="1" t="s">
        <v>324</v>
      </c>
    </row>
    <row r="2380" spans="1:8">
      <c r="A2380" s="1">
        <v>2639</v>
      </c>
      <c r="B2380" s="45">
        <v>43168.473301956015</v>
      </c>
      <c r="C2380" s="1">
        <v>2.3E-5</v>
      </c>
      <c r="D2380" s="1" t="s">
        <v>373</v>
      </c>
      <c r="E2380" s="1" t="s">
        <v>329</v>
      </c>
      <c r="F2380" s="1" t="s">
        <v>324</v>
      </c>
      <c r="G2380" s="1" t="s">
        <v>191</v>
      </c>
      <c r="H2380" s="1" t="s">
        <v>374</v>
      </c>
    </row>
    <row r="2381" spans="1:8">
      <c r="A2381" s="1">
        <v>2640</v>
      </c>
      <c r="B2381" s="45">
        <v>43168.473301967591</v>
      </c>
      <c r="C2381" s="1">
        <v>1.2179999999999999E-3</v>
      </c>
      <c r="D2381" s="1" t="s">
        <v>366</v>
      </c>
      <c r="E2381" s="1" t="s">
        <v>325</v>
      </c>
      <c r="F2381" s="1" t="s">
        <v>324</v>
      </c>
    </row>
    <row r="2382" spans="1:8">
      <c r="A2382" s="1">
        <v>2641</v>
      </c>
      <c r="B2382" s="45">
        <v>43168.473301967591</v>
      </c>
      <c r="C2382" s="1">
        <v>3.3300000000000003E-5</v>
      </c>
      <c r="D2382" s="1" t="s">
        <v>366</v>
      </c>
      <c r="E2382" s="1" t="s">
        <v>329</v>
      </c>
      <c r="F2382" s="1" t="s">
        <v>324</v>
      </c>
    </row>
    <row r="2383" spans="1:8">
      <c r="A2383" s="1">
        <v>2642</v>
      </c>
      <c r="B2383" s="45">
        <v>43168.473301979167</v>
      </c>
      <c r="C2383" s="1">
        <v>3.1770000000000002E-4</v>
      </c>
      <c r="D2383" s="1" t="s">
        <v>372</v>
      </c>
      <c r="E2383" s="1" t="s">
        <v>325</v>
      </c>
      <c r="F2383" s="1" t="s">
        <v>324</v>
      </c>
    </row>
    <row r="2384" spans="1:8">
      <c r="A2384" s="1">
        <v>2643</v>
      </c>
      <c r="B2384" s="45">
        <v>43168.473301979167</v>
      </c>
      <c r="C2384" s="1">
        <v>8.1699999999999994E-5</v>
      </c>
      <c r="D2384" s="1" t="s">
        <v>372</v>
      </c>
      <c r="E2384" s="1" t="s">
        <v>329</v>
      </c>
      <c r="F2384" s="1" t="s">
        <v>324</v>
      </c>
    </row>
    <row r="2385" spans="1:8">
      <c r="A2385" s="1">
        <v>2644</v>
      </c>
      <c r="B2385" s="45">
        <v>43168.473301990743</v>
      </c>
      <c r="C2385" s="1">
        <v>1.09E-3</v>
      </c>
      <c r="D2385" s="1" t="s">
        <v>371</v>
      </c>
      <c r="E2385" s="1" t="s">
        <v>325</v>
      </c>
      <c r="F2385" s="1" t="s">
        <v>324</v>
      </c>
    </row>
    <row r="2386" spans="1:8">
      <c r="A2386" s="1">
        <v>2645</v>
      </c>
      <c r="B2386" s="45">
        <v>43168.473301990743</v>
      </c>
      <c r="C2386" s="1">
        <v>6.1099999999999994E-5</v>
      </c>
      <c r="D2386" s="1" t="s">
        <v>371</v>
      </c>
      <c r="E2386" s="1" t="s">
        <v>329</v>
      </c>
      <c r="F2386" s="1" t="s">
        <v>324</v>
      </c>
      <c r="G2386" s="1" t="s">
        <v>190</v>
      </c>
      <c r="H2386" s="1" t="s">
        <v>333</v>
      </c>
    </row>
    <row r="2387" spans="1:8">
      <c r="A2387" s="1">
        <v>2646</v>
      </c>
      <c r="B2387" s="45">
        <v>43168.473302002312</v>
      </c>
      <c r="C2387" s="1">
        <v>1.0428E-3</v>
      </c>
      <c r="D2387" s="1" t="s">
        <v>370</v>
      </c>
      <c r="E2387" s="1" t="s">
        <v>325</v>
      </c>
      <c r="F2387" s="1" t="s">
        <v>324</v>
      </c>
    </row>
    <row r="2388" spans="1:8">
      <c r="A2388" s="1">
        <v>2647</v>
      </c>
      <c r="B2388" s="45">
        <v>43168.473302002312</v>
      </c>
      <c r="C2388" s="1">
        <v>2.0100000000000001E-5</v>
      </c>
      <c r="D2388" s="1" t="s">
        <v>370</v>
      </c>
      <c r="E2388" s="1" t="s">
        <v>329</v>
      </c>
      <c r="F2388" s="1" t="s">
        <v>324</v>
      </c>
      <c r="G2388" s="1" t="s">
        <v>189</v>
      </c>
      <c r="H2388" s="1" t="s">
        <v>352</v>
      </c>
    </row>
    <row r="2389" spans="1:8">
      <c r="A2389" s="1">
        <v>2648</v>
      </c>
      <c r="B2389" s="45">
        <v>43168.473302002312</v>
      </c>
      <c r="C2389" s="1">
        <v>3.9899999999999999E-4</v>
      </c>
      <c r="D2389" s="1" t="s">
        <v>368</v>
      </c>
      <c r="E2389" s="1" t="s">
        <v>325</v>
      </c>
      <c r="F2389" s="1" t="s">
        <v>324</v>
      </c>
    </row>
    <row r="2390" spans="1:8">
      <c r="A2390" s="1">
        <v>2649</v>
      </c>
      <c r="B2390" s="45">
        <v>43168.473302002312</v>
      </c>
      <c r="C2390" s="1">
        <v>4.3999999999999999E-5</v>
      </c>
      <c r="D2390" s="1" t="s">
        <v>368</v>
      </c>
      <c r="E2390" s="1" t="s">
        <v>329</v>
      </c>
      <c r="F2390" s="1" t="s">
        <v>324</v>
      </c>
      <c r="G2390" s="1" t="s">
        <v>362</v>
      </c>
      <c r="H2390" s="1" t="s">
        <v>369</v>
      </c>
    </row>
    <row r="2391" spans="1:8">
      <c r="A2391" s="1">
        <v>2650</v>
      </c>
      <c r="B2391" s="45">
        <v>43168.473302013888</v>
      </c>
      <c r="C2391" s="1">
        <v>4.9089999999999995E-4</v>
      </c>
      <c r="D2391" s="1" t="s">
        <v>394</v>
      </c>
      <c r="E2391" s="1" t="s">
        <v>325</v>
      </c>
      <c r="F2391" s="1" t="s">
        <v>324</v>
      </c>
    </row>
    <row r="2392" spans="1:8">
      <c r="A2392" s="1">
        <v>2671</v>
      </c>
      <c r="B2392" s="45">
        <v>43168.473312881943</v>
      </c>
      <c r="C2392" s="1">
        <v>0.3550567</v>
      </c>
      <c r="D2392" s="1" t="s">
        <v>375</v>
      </c>
      <c r="E2392" s="1" t="s">
        <v>329</v>
      </c>
      <c r="F2392" s="1" t="s">
        <v>324</v>
      </c>
    </row>
    <row r="2393" spans="1:8">
      <c r="A2393" s="1">
        <v>2672</v>
      </c>
      <c r="B2393" s="45">
        <v>43168.473312939816</v>
      </c>
      <c r="C2393" s="1">
        <v>4.4077999999999999E-3</v>
      </c>
      <c r="D2393" s="1" t="s">
        <v>386</v>
      </c>
      <c r="E2393" s="1" t="s">
        <v>325</v>
      </c>
      <c r="F2393" s="1" t="s">
        <v>324</v>
      </c>
    </row>
    <row r="2394" spans="1:8">
      <c r="A2394" s="1">
        <v>2673</v>
      </c>
      <c r="B2394" s="45">
        <v>43168.473312939816</v>
      </c>
      <c r="C2394" s="1">
        <v>4.6400000000000003E-5</v>
      </c>
      <c r="D2394" s="1" t="s">
        <v>386</v>
      </c>
      <c r="E2394" s="1" t="s">
        <v>329</v>
      </c>
      <c r="F2394" s="1" t="s">
        <v>324</v>
      </c>
      <c r="G2394" s="1" t="s">
        <v>196</v>
      </c>
      <c r="H2394" s="1" t="s">
        <v>387</v>
      </c>
    </row>
    <row r="2395" spans="1:8">
      <c r="A2395" s="1">
        <v>2674</v>
      </c>
      <c r="B2395" s="45">
        <v>43168.473312939816</v>
      </c>
      <c r="C2395" s="1">
        <v>1.5999999999999999E-5</v>
      </c>
      <c r="D2395" s="1" t="s">
        <v>363</v>
      </c>
      <c r="E2395" s="1" t="s">
        <v>325</v>
      </c>
      <c r="F2395" s="1" t="s">
        <v>324</v>
      </c>
    </row>
    <row r="2396" spans="1:8">
      <c r="A2396" s="1">
        <v>2675</v>
      </c>
      <c r="B2396" s="45">
        <v>43168.473312939816</v>
      </c>
      <c r="C2396" s="1">
        <v>2.9600000000000001E-5</v>
      </c>
      <c r="D2396" s="1" t="s">
        <v>363</v>
      </c>
      <c r="E2396" s="1" t="s">
        <v>329</v>
      </c>
      <c r="F2396" s="1" t="s">
        <v>324</v>
      </c>
      <c r="G2396" s="1" t="s">
        <v>195</v>
      </c>
      <c r="H2396" s="1" t="s">
        <v>364</v>
      </c>
    </row>
    <row r="2397" spans="1:8">
      <c r="A2397" s="1">
        <v>2676</v>
      </c>
      <c r="B2397" s="45">
        <v>43168.473312939816</v>
      </c>
      <c r="C2397" s="1">
        <v>6.1E-6</v>
      </c>
      <c r="D2397" s="1" t="s">
        <v>385</v>
      </c>
      <c r="E2397" s="1" t="s">
        <v>325</v>
      </c>
      <c r="F2397" s="1" t="s">
        <v>324</v>
      </c>
    </row>
    <row r="2398" spans="1:8">
      <c r="A2398" s="1">
        <v>2685</v>
      </c>
      <c r="B2398" s="45">
        <v>43168.473312939816</v>
      </c>
      <c r="C2398" s="1">
        <v>2.0999999999999999E-5</v>
      </c>
      <c r="D2398" s="1" t="s">
        <v>385</v>
      </c>
      <c r="E2398" s="1" t="s">
        <v>329</v>
      </c>
      <c r="F2398" s="1" t="s">
        <v>324</v>
      </c>
      <c r="G2398" s="1" t="s">
        <v>194</v>
      </c>
      <c r="H2398" s="1" t="s">
        <v>348</v>
      </c>
    </row>
    <row r="2399" spans="1:8">
      <c r="A2399" s="1">
        <v>2686</v>
      </c>
      <c r="B2399" s="45">
        <v>43168.473312939816</v>
      </c>
      <c r="C2399" s="1">
        <v>9.7999999999999993E-6</v>
      </c>
      <c r="D2399" s="1" t="s">
        <v>385</v>
      </c>
      <c r="E2399" s="1" t="s">
        <v>325</v>
      </c>
      <c r="F2399" s="1" t="s">
        <v>324</v>
      </c>
    </row>
    <row r="2400" spans="1:8">
      <c r="A2400" s="1">
        <v>2687</v>
      </c>
      <c r="B2400" s="45">
        <v>43168.473312939816</v>
      </c>
      <c r="C2400" s="1">
        <v>2.4300000000000001E-5</v>
      </c>
      <c r="D2400" s="1" t="s">
        <v>385</v>
      </c>
      <c r="E2400" s="1" t="s">
        <v>329</v>
      </c>
      <c r="F2400" s="1" t="s">
        <v>324</v>
      </c>
      <c r="G2400" s="1" t="s">
        <v>193</v>
      </c>
      <c r="H2400" s="1" t="s">
        <v>348</v>
      </c>
    </row>
    <row r="2401" spans="1:8">
      <c r="A2401" s="1">
        <v>2688</v>
      </c>
      <c r="B2401" s="45">
        <v>43168.473312939816</v>
      </c>
      <c r="C2401" s="1">
        <v>5.6999999999999996E-6</v>
      </c>
      <c r="D2401" s="1" t="s">
        <v>384</v>
      </c>
      <c r="E2401" s="1" t="s">
        <v>325</v>
      </c>
      <c r="F2401" s="1" t="s">
        <v>324</v>
      </c>
    </row>
    <row r="2402" spans="1:8">
      <c r="A2402" s="1">
        <v>2689</v>
      </c>
      <c r="B2402" s="45">
        <v>43168.473312939816</v>
      </c>
      <c r="C2402" s="1">
        <v>2.1800000000000001E-5</v>
      </c>
      <c r="D2402" s="1" t="s">
        <v>384</v>
      </c>
      <c r="E2402" s="1" t="s">
        <v>329</v>
      </c>
      <c r="F2402" s="1" t="s">
        <v>324</v>
      </c>
      <c r="G2402" s="1" t="s">
        <v>192</v>
      </c>
      <c r="H2402" s="1" t="s">
        <v>348</v>
      </c>
    </row>
    <row r="2403" spans="1:8">
      <c r="A2403" s="1">
        <v>2690</v>
      </c>
      <c r="B2403" s="45">
        <v>43168.473313530092</v>
      </c>
      <c r="C2403" s="1">
        <v>5.10672E-2</v>
      </c>
      <c r="D2403" s="1" t="s">
        <v>373</v>
      </c>
      <c r="E2403" s="1" t="s">
        <v>325</v>
      </c>
      <c r="F2403" s="1" t="s">
        <v>324</v>
      </c>
    </row>
    <row r="2404" spans="1:8">
      <c r="A2404" s="1">
        <v>2699</v>
      </c>
      <c r="B2404" s="45">
        <v>43168.473313530092</v>
      </c>
      <c r="C2404" s="1">
        <v>2.3E-5</v>
      </c>
      <c r="D2404" s="1" t="s">
        <v>373</v>
      </c>
      <c r="E2404" s="1" t="s">
        <v>329</v>
      </c>
      <c r="F2404" s="1" t="s">
        <v>324</v>
      </c>
      <c r="G2404" s="1" t="s">
        <v>191</v>
      </c>
      <c r="H2404" s="1" t="s">
        <v>374</v>
      </c>
    </row>
    <row r="2405" spans="1:8">
      <c r="A2405" s="1">
        <v>2700</v>
      </c>
      <c r="B2405" s="45">
        <v>43168.473313541668</v>
      </c>
      <c r="C2405" s="1">
        <v>1.2902E-3</v>
      </c>
      <c r="D2405" s="1" t="s">
        <v>366</v>
      </c>
      <c r="E2405" s="1" t="s">
        <v>325</v>
      </c>
      <c r="F2405" s="1" t="s">
        <v>324</v>
      </c>
    </row>
    <row r="2406" spans="1:8">
      <c r="A2406" s="1">
        <v>2701</v>
      </c>
      <c r="B2406" s="45">
        <v>43168.473313541668</v>
      </c>
      <c r="C2406" s="1">
        <v>4.6E-5</v>
      </c>
      <c r="D2406" s="1" t="s">
        <v>366</v>
      </c>
      <c r="E2406" s="1" t="s">
        <v>329</v>
      </c>
      <c r="F2406" s="1" t="s">
        <v>324</v>
      </c>
    </row>
    <row r="2407" spans="1:8">
      <c r="A2407" s="1">
        <v>2702</v>
      </c>
      <c r="B2407" s="45">
        <v>43168.473313553244</v>
      </c>
      <c r="C2407" s="1">
        <v>3.0140000000000001E-4</v>
      </c>
      <c r="D2407" s="1" t="s">
        <v>372</v>
      </c>
      <c r="E2407" s="1" t="s">
        <v>325</v>
      </c>
      <c r="F2407" s="1" t="s">
        <v>324</v>
      </c>
    </row>
    <row r="2408" spans="1:8">
      <c r="A2408" s="1">
        <v>2703</v>
      </c>
      <c r="B2408" s="45">
        <v>43168.473313553244</v>
      </c>
      <c r="C2408" s="1">
        <v>1.059E-4</v>
      </c>
      <c r="D2408" s="1" t="s">
        <v>372</v>
      </c>
      <c r="E2408" s="1" t="s">
        <v>329</v>
      </c>
      <c r="F2408" s="1" t="s">
        <v>324</v>
      </c>
    </row>
    <row r="2409" spans="1:8">
      <c r="A2409" s="1">
        <v>2704</v>
      </c>
      <c r="B2409" s="45">
        <v>43168.473313564813</v>
      </c>
      <c r="C2409" s="1">
        <v>1.0008E-3</v>
      </c>
      <c r="D2409" s="1" t="s">
        <v>371</v>
      </c>
      <c r="E2409" s="1" t="s">
        <v>325</v>
      </c>
      <c r="F2409" s="1" t="s">
        <v>324</v>
      </c>
    </row>
    <row r="2410" spans="1:8">
      <c r="A2410" s="1">
        <v>2705</v>
      </c>
      <c r="B2410" s="45">
        <v>43168.473313564813</v>
      </c>
      <c r="C2410" s="1">
        <v>5.7099999999999999E-5</v>
      </c>
      <c r="D2410" s="1" t="s">
        <v>371</v>
      </c>
      <c r="E2410" s="1" t="s">
        <v>329</v>
      </c>
      <c r="F2410" s="1" t="s">
        <v>324</v>
      </c>
      <c r="G2410" s="1" t="s">
        <v>190</v>
      </c>
      <c r="H2410" s="1" t="s">
        <v>333</v>
      </c>
    </row>
    <row r="2411" spans="1:8">
      <c r="A2411" s="1">
        <v>2706</v>
      </c>
      <c r="B2411" s="45">
        <v>43168.473313576389</v>
      </c>
      <c r="C2411" s="1">
        <v>1.0640999999999999E-3</v>
      </c>
      <c r="D2411" s="1" t="s">
        <v>370</v>
      </c>
      <c r="E2411" s="1" t="s">
        <v>325</v>
      </c>
      <c r="F2411" s="1" t="s">
        <v>324</v>
      </c>
    </row>
    <row r="2412" spans="1:8">
      <c r="A2412" s="1">
        <v>2707</v>
      </c>
      <c r="B2412" s="45">
        <v>43168.473313576389</v>
      </c>
      <c r="C2412" s="1">
        <v>3.7799999999999997E-5</v>
      </c>
      <c r="D2412" s="1" t="s">
        <v>370</v>
      </c>
      <c r="E2412" s="1" t="s">
        <v>329</v>
      </c>
      <c r="F2412" s="1" t="s">
        <v>324</v>
      </c>
      <c r="G2412" s="1" t="s">
        <v>189</v>
      </c>
      <c r="H2412" s="1" t="s">
        <v>352</v>
      </c>
    </row>
    <row r="2413" spans="1:8">
      <c r="A2413" s="1">
        <v>2708</v>
      </c>
      <c r="B2413" s="45">
        <v>43168.473313576389</v>
      </c>
      <c r="C2413" s="1">
        <v>4.8519999999999998E-4</v>
      </c>
      <c r="D2413" s="1" t="s">
        <v>368</v>
      </c>
      <c r="E2413" s="1" t="s">
        <v>325</v>
      </c>
      <c r="F2413" s="1" t="s">
        <v>324</v>
      </c>
    </row>
    <row r="2414" spans="1:8">
      <c r="A2414" s="1">
        <v>2709</v>
      </c>
      <c r="B2414" s="45">
        <v>43168.473313576389</v>
      </c>
      <c r="C2414" s="1">
        <v>3.6600000000000002E-5</v>
      </c>
      <c r="D2414" s="1" t="s">
        <v>368</v>
      </c>
      <c r="E2414" s="1" t="s">
        <v>329</v>
      </c>
      <c r="F2414" s="1" t="s">
        <v>324</v>
      </c>
      <c r="G2414" s="1" t="s">
        <v>362</v>
      </c>
      <c r="H2414" s="1" t="s">
        <v>369</v>
      </c>
    </row>
    <row r="2415" spans="1:8">
      <c r="A2415" s="1">
        <v>2710</v>
      </c>
      <c r="B2415" s="45">
        <v>43168.473313587965</v>
      </c>
      <c r="C2415" s="1">
        <v>5.1389999999999997E-4</v>
      </c>
      <c r="D2415" s="1" t="s">
        <v>394</v>
      </c>
      <c r="E2415" s="1" t="s">
        <v>325</v>
      </c>
      <c r="F2415" s="1" t="s">
        <v>324</v>
      </c>
    </row>
    <row r="2416" spans="1:8">
      <c r="A2416" s="1">
        <v>2731</v>
      </c>
      <c r="B2416" s="45">
        <v>43168.473324942126</v>
      </c>
      <c r="C2416" s="1">
        <v>0.71094349999999995</v>
      </c>
      <c r="D2416" s="1" t="s">
        <v>375</v>
      </c>
      <c r="E2416" s="1" t="s">
        <v>329</v>
      </c>
      <c r="F2416" s="1" t="s">
        <v>324</v>
      </c>
    </row>
    <row r="2417" spans="1:8">
      <c r="A2417" s="1">
        <v>2732</v>
      </c>
      <c r="B2417" s="45">
        <v>43168.473324988423</v>
      </c>
      <c r="C2417" s="1">
        <v>3.6545000000000002E-3</v>
      </c>
      <c r="D2417" s="1" t="s">
        <v>386</v>
      </c>
      <c r="E2417" s="1" t="s">
        <v>325</v>
      </c>
      <c r="F2417" s="1" t="s">
        <v>324</v>
      </c>
    </row>
    <row r="2418" spans="1:8">
      <c r="A2418" s="1">
        <v>2733</v>
      </c>
      <c r="B2418" s="45">
        <v>43168.473324988423</v>
      </c>
      <c r="C2418" s="1">
        <v>2.1800000000000001E-5</v>
      </c>
      <c r="D2418" s="1" t="s">
        <v>386</v>
      </c>
      <c r="E2418" s="1" t="s">
        <v>329</v>
      </c>
      <c r="F2418" s="1" t="s">
        <v>324</v>
      </c>
      <c r="G2418" s="1" t="s">
        <v>196</v>
      </c>
      <c r="H2418" s="1" t="s">
        <v>387</v>
      </c>
    </row>
    <row r="2419" spans="1:8">
      <c r="A2419" s="1">
        <v>2734</v>
      </c>
      <c r="B2419" s="45">
        <v>43168.473324988423</v>
      </c>
      <c r="C2419" s="1">
        <v>7.7999999999999999E-6</v>
      </c>
      <c r="D2419" s="1" t="s">
        <v>363</v>
      </c>
      <c r="E2419" s="1" t="s">
        <v>325</v>
      </c>
      <c r="F2419" s="1" t="s">
        <v>324</v>
      </c>
    </row>
    <row r="2420" spans="1:8">
      <c r="A2420" s="1">
        <v>2735</v>
      </c>
      <c r="B2420" s="45">
        <v>43168.473324988423</v>
      </c>
      <c r="C2420" s="1">
        <v>1.2300000000000001E-5</v>
      </c>
      <c r="D2420" s="1" t="s">
        <v>363</v>
      </c>
      <c r="E2420" s="1" t="s">
        <v>329</v>
      </c>
      <c r="F2420" s="1" t="s">
        <v>324</v>
      </c>
      <c r="G2420" s="1" t="s">
        <v>195</v>
      </c>
      <c r="H2420" s="1" t="s">
        <v>364</v>
      </c>
    </row>
    <row r="2421" spans="1:8">
      <c r="A2421" s="1">
        <v>2736</v>
      </c>
      <c r="B2421" s="45">
        <v>43168.473324988423</v>
      </c>
      <c r="C2421" s="1">
        <v>2.5000000000000002E-6</v>
      </c>
      <c r="D2421" s="1" t="s">
        <v>385</v>
      </c>
      <c r="E2421" s="1" t="s">
        <v>325</v>
      </c>
      <c r="F2421" s="1" t="s">
        <v>324</v>
      </c>
    </row>
    <row r="2422" spans="1:8">
      <c r="A2422" s="1">
        <v>2745</v>
      </c>
      <c r="B2422" s="45">
        <v>43168.473324988423</v>
      </c>
      <c r="C2422" s="1">
        <v>8.6999999999999997E-6</v>
      </c>
      <c r="D2422" s="1" t="s">
        <v>385</v>
      </c>
      <c r="E2422" s="1" t="s">
        <v>329</v>
      </c>
      <c r="F2422" s="1" t="s">
        <v>324</v>
      </c>
      <c r="G2422" s="1" t="s">
        <v>194</v>
      </c>
      <c r="H2422" s="1" t="s">
        <v>348</v>
      </c>
    </row>
    <row r="2423" spans="1:8">
      <c r="A2423" s="1">
        <v>2746</v>
      </c>
      <c r="B2423" s="45">
        <v>43168.473324988423</v>
      </c>
      <c r="C2423" s="1">
        <v>4.0999999999999997E-6</v>
      </c>
      <c r="D2423" s="1" t="s">
        <v>385</v>
      </c>
      <c r="E2423" s="1" t="s">
        <v>325</v>
      </c>
      <c r="F2423" s="1" t="s">
        <v>324</v>
      </c>
    </row>
    <row r="2424" spans="1:8">
      <c r="A2424" s="1">
        <v>2747</v>
      </c>
      <c r="B2424" s="45">
        <v>43168.473324988423</v>
      </c>
      <c r="C2424" s="1">
        <v>9.7999999999999993E-6</v>
      </c>
      <c r="D2424" s="1" t="s">
        <v>385</v>
      </c>
      <c r="E2424" s="1" t="s">
        <v>329</v>
      </c>
      <c r="F2424" s="1" t="s">
        <v>324</v>
      </c>
      <c r="G2424" s="1" t="s">
        <v>193</v>
      </c>
      <c r="H2424" s="1" t="s">
        <v>348</v>
      </c>
    </row>
    <row r="2425" spans="1:8">
      <c r="A2425" s="1">
        <v>2748</v>
      </c>
      <c r="B2425" s="45">
        <v>43168.473324988423</v>
      </c>
      <c r="C2425" s="1">
        <v>2.5000000000000002E-6</v>
      </c>
      <c r="D2425" s="1" t="s">
        <v>384</v>
      </c>
      <c r="E2425" s="1" t="s">
        <v>325</v>
      </c>
      <c r="F2425" s="1" t="s">
        <v>324</v>
      </c>
    </row>
    <row r="2426" spans="1:8">
      <c r="A2426" s="1">
        <v>2749</v>
      </c>
      <c r="B2426" s="45">
        <v>43168.473324988423</v>
      </c>
      <c r="C2426" s="1">
        <v>8.6000000000000007E-6</v>
      </c>
      <c r="D2426" s="1" t="s">
        <v>384</v>
      </c>
      <c r="E2426" s="1" t="s">
        <v>329</v>
      </c>
      <c r="F2426" s="1" t="s">
        <v>324</v>
      </c>
      <c r="G2426" s="1" t="s">
        <v>192</v>
      </c>
      <c r="H2426" s="1" t="s">
        <v>348</v>
      </c>
    </row>
    <row r="2427" spans="1:8">
      <c r="A2427" s="1">
        <v>2750</v>
      </c>
      <c r="B2427" s="45">
        <v>43168.473325578707</v>
      </c>
      <c r="C2427" s="1">
        <v>5.10959E-2</v>
      </c>
      <c r="D2427" s="1" t="s">
        <v>373</v>
      </c>
      <c r="E2427" s="1" t="s">
        <v>325</v>
      </c>
      <c r="F2427" s="1" t="s">
        <v>324</v>
      </c>
    </row>
    <row r="2428" spans="1:8">
      <c r="A2428" s="1">
        <v>2759</v>
      </c>
      <c r="B2428" s="45">
        <v>43168.473325578707</v>
      </c>
      <c r="C2428" s="1">
        <v>2.9600000000000001E-5</v>
      </c>
      <c r="D2428" s="1" t="s">
        <v>373</v>
      </c>
      <c r="E2428" s="1" t="s">
        <v>329</v>
      </c>
      <c r="F2428" s="1" t="s">
        <v>324</v>
      </c>
      <c r="G2428" s="1" t="s">
        <v>191</v>
      </c>
      <c r="H2428" s="1" t="s">
        <v>374</v>
      </c>
    </row>
    <row r="2429" spans="1:8">
      <c r="A2429" s="1">
        <v>2760</v>
      </c>
      <c r="B2429" s="45">
        <v>43168.473325590276</v>
      </c>
      <c r="C2429" s="1">
        <v>1.2631999999999999E-3</v>
      </c>
      <c r="D2429" s="1" t="s">
        <v>366</v>
      </c>
      <c r="E2429" s="1" t="s">
        <v>325</v>
      </c>
      <c r="F2429" s="1" t="s">
        <v>324</v>
      </c>
    </row>
    <row r="2430" spans="1:8">
      <c r="A2430" s="1">
        <v>2761</v>
      </c>
      <c r="B2430" s="45">
        <v>43168.473325590276</v>
      </c>
      <c r="C2430" s="1">
        <v>3.4900000000000001E-5</v>
      </c>
      <c r="D2430" s="1" t="s">
        <v>366</v>
      </c>
      <c r="E2430" s="1" t="s">
        <v>329</v>
      </c>
      <c r="F2430" s="1" t="s">
        <v>324</v>
      </c>
    </row>
    <row r="2431" spans="1:8">
      <c r="A2431" s="1">
        <v>2762</v>
      </c>
      <c r="B2431" s="45">
        <v>43168.473325601852</v>
      </c>
      <c r="C2431" s="1">
        <v>2.9550000000000003E-4</v>
      </c>
      <c r="D2431" s="1" t="s">
        <v>372</v>
      </c>
      <c r="E2431" s="1" t="s">
        <v>325</v>
      </c>
      <c r="F2431" s="1" t="s">
        <v>324</v>
      </c>
    </row>
    <row r="2432" spans="1:8">
      <c r="A2432" s="1">
        <v>2763</v>
      </c>
      <c r="B2432" s="45">
        <v>43168.473325601852</v>
      </c>
      <c r="C2432" s="1">
        <v>4.0299999999999997E-5</v>
      </c>
      <c r="D2432" s="1" t="s">
        <v>372</v>
      </c>
      <c r="E2432" s="1" t="s">
        <v>329</v>
      </c>
      <c r="F2432" s="1" t="s">
        <v>324</v>
      </c>
    </row>
    <row r="2433" spans="1:8">
      <c r="A2433" s="1">
        <v>2764</v>
      </c>
      <c r="B2433" s="45">
        <v>43168.473325613428</v>
      </c>
      <c r="C2433" s="1">
        <v>1.1793999999999999E-3</v>
      </c>
      <c r="D2433" s="1" t="s">
        <v>371</v>
      </c>
      <c r="E2433" s="1" t="s">
        <v>325</v>
      </c>
      <c r="F2433" s="1" t="s">
        <v>324</v>
      </c>
    </row>
    <row r="2434" spans="1:8">
      <c r="A2434" s="1">
        <v>2765</v>
      </c>
      <c r="B2434" s="45">
        <v>43168.473325613428</v>
      </c>
      <c r="C2434" s="1">
        <v>3.6600000000000002E-5</v>
      </c>
      <c r="D2434" s="1" t="s">
        <v>371</v>
      </c>
      <c r="E2434" s="1" t="s">
        <v>329</v>
      </c>
      <c r="F2434" s="1" t="s">
        <v>324</v>
      </c>
      <c r="G2434" s="1" t="s">
        <v>190</v>
      </c>
      <c r="H2434" s="1" t="s">
        <v>333</v>
      </c>
    </row>
    <row r="2435" spans="1:8">
      <c r="A2435" s="1">
        <v>2766</v>
      </c>
      <c r="B2435" s="45">
        <v>43168.473325624997</v>
      </c>
      <c r="C2435" s="1">
        <v>1.0759999999999999E-3</v>
      </c>
      <c r="D2435" s="1" t="s">
        <v>370</v>
      </c>
      <c r="E2435" s="1" t="s">
        <v>325</v>
      </c>
      <c r="F2435" s="1" t="s">
        <v>324</v>
      </c>
    </row>
    <row r="2436" spans="1:8">
      <c r="A2436" s="1">
        <v>2767</v>
      </c>
      <c r="B2436" s="45">
        <v>43168.473325624997</v>
      </c>
      <c r="C2436" s="1">
        <v>2.9499999999999999E-5</v>
      </c>
      <c r="D2436" s="1" t="s">
        <v>370</v>
      </c>
      <c r="E2436" s="1" t="s">
        <v>329</v>
      </c>
      <c r="F2436" s="1" t="s">
        <v>324</v>
      </c>
      <c r="G2436" s="1" t="s">
        <v>189</v>
      </c>
      <c r="H2436" s="1" t="s">
        <v>352</v>
      </c>
    </row>
    <row r="2437" spans="1:8">
      <c r="A2437" s="1">
        <v>2768</v>
      </c>
      <c r="B2437" s="45">
        <v>43168.473325624997</v>
      </c>
      <c r="C2437" s="1">
        <v>4.3849999999999998E-4</v>
      </c>
      <c r="D2437" s="1" t="s">
        <v>368</v>
      </c>
      <c r="E2437" s="1" t="s">
        <v>325</v>
      </c>
      <c r="F2437" s="1" t="s">
        <v>324</v>
      </c>
    </row>
    <row r="2438" spans="1:8">
      <c r="A2438" s="1">
        <v>2769</v>
      </c>
      <c r="B2438" s="45">
        <v>43168.473325624997</v>
      </c>
      <c r="C2438" s="1">
        <v>2.87E-5</v>
      </c>
      <c r="D2438" s="1" t="s">
        <v>368</v>
      </c>
      <c r="E2438" s="1" t="s">
        <v>329</v>
      </c>
      <c r="F2438" s="1" t="s">
        <v>324</v>
      </c>
      <c r="G2438" s="1" t="s">
        <v>362</v>
      </c>
      <c r="H2438" s="1" t="s">
        <v>369</v>
      </c>
    </row>
    <row r="2439" spans="1:8">
      <c r="A2439" s="1">
        <v>2770</v>
      </c>
      <c r="B2439" s="45">
        <v>43168.473325636573</v>
      </c>
      <c r="C2439" s="1">
        <v>4.7419999999999998E-4</v>
      </c>
      <c r="D2439" s="1" t="s">
        <v>394</v>
      </c>
      <c r="E2439" s="1" t="s">
        <v>325</v>
      </c>
      <c r="F2439" s="1" t="s">
        <v>324</v>
      </c>
    </row>
    <row r="2440" spans="1:8">
      <c r="A2440" s="1">
        <v>2791</v>
      </c>
      <c r="B2440" s="45">
        <v>43168.473336516203</v>
      </c>
      <c r="C2440" s="1">
        <v>0.66386990000000001</v>
      </c>
      <c r="D2440" s="1" t="s">
        <v>375</v>
      </c>
      <c r="E2440" s="1" t="s">
        <v>329</v>
      </c>
      <c r="F2440" s="1" t="s">
        <v>324</v>
      </c>
    </row>
    <row r="2441" spans="1:8">
      <c r="A2441" s="1">
        <v>2792</v>
      </c>
      <c r="B2441" s="45">
        <v>43168.4733365625</v>
      </c>
      <c r="C2441" s="1">
        <v>4.0339E-3</v>
      </c>
      <c r="D2441" s="1" t="s">
        <v>386</v>
      </c>
      <c r="E2441" s="1" t="s">
        <v>325</v>
      </c>
      <c r="F2441" s="1" t="s">
        <v>324</v>
      </c>
    </row>
    <row r="2442" spans="1:8">
      <c r="A2442" s="1">
        <v>2793</v>
      </c>
      <c r="B2442" s="45">
        <v>43168.4733365625</v>
      </c>
      <c r="C2442" s="1">
        <v>1.31E-5</v>
      </c>
      <c r="D2442" s="1" t="s">
        <v>386</v>
      </c>
      <c r="E2442" s="1" t="s">
        <v>329</v>
      </c>
      <c r="F2442" s="1" t="s">
        <v>324</v>
      </c>
      <c r="G2442" s="1" t="s">
        <v>196</v>
      </c>
      <c r="H2442" s="1" t="s">
        <v>387</v>
      </c>
    </row>
    <row r="2443" spans="1:8">
      <c r="A2443" s="1">
        <v>2794</v>
      </c>
      <c r="B2443" s="45">
        <v>43168.4733365625</v>
      </c>
      <c r="C2443" s="1">
        <v>5.4E-6</v>
      </c>
      <c r="D2443" s="1" t="s">
        <v>363</v>
      </c>
      <c r="E2443" s="1" t="s">
        <v>325</v>
      </c>
      <c r="F2443" s="1" t="s">
        <v>324</v>
      </c>
    </row>
    <row r="2444" spans="1:8">
      <c r="A2444" s="1">
        <v>2795</v>
      </c>
      <c r="B2444" s="45">
        <v>43168.473336574076</v>
      </c>
      <c r="C2444" s="1">
        <v>1.3900000000000001E-5</v>
      </c>
      <c r="D2444" s="1" t="s">
        <v>363</v>
      </c>
      <c r="E2444" s="1" t="s">
        <v>329</v>
      </c>
      <c r="F2444" s="1" t="s">
        <v>324</v>
      </c>
      <c r="G2444" s="1" t="s">
        <v>195</v>
      </c>
      <c r="H2444" s="1" t="s">
        <v>364</v>
      </c>
    </row>
    <row r="2445" spans="1:8">
      <c r="A2445" s="1">
        <v>2796</v>
      </c>
      <c r="B2445" s="45">
        <v>43168.473336574076</v>
      </c>
      <c r="C2445" s="1">
        <v>2.0999999999999998E-6</v>
      </c>
      <c r="D2445" s="1" t="s">
        <v>385</v>
      </c>
      <c r="E2445" s="1" t="s">
        <v>325</v>
      </c>
      <c r="F2445" s="1" t="s">
        <v>324</v>
      </c>
    </row>
    <row r="2446" spans="1:8">
      <c r="A2446" s="1">
        <v>2805</v>
      </c>
      <c r="B2446" s="45">
        <v>43168.473336574076</v>
      </c>
      <c r="C2446" s="1">
        <v>6.4999999999999996E-6</v>
      </c>
      <c r="D2446" s="1" t="s">
        <v>385</v>
      </c>
      <c r="E2446" s="1" t="s">
        <v>329</v>
      </c>
      <c r="F2446" s="1" t="s">
        <v>324</v>
      </c>
      <c r="G2446" s="1" t="s">
        <v>194</v>
      </c>
      <c r="H2446" s="1" t="s">
        <v>348</v>
      </c>
    </row>
    <row r="2447" spans="1:8">
      <c r="A2447" s="1">
        <v>2806</v>
      </c>
      <c r="B2447" s="45">
        <v>43168.473336574076</v>
      </c>
      <c r="C2447" s="1">
        <v>3.3000000000000002E-6</v>
      </c>
      <c r="D2447" s="1" t="s">
        <v>385</v>
      </c>
      <c r="E2447" s="1" t="s">
        <v>325</v>
      </c>
      <c r="F2447" s="1" t="s">
        <v>324</v>
      </c>
    </row>
    <row r="2448" spans="1:8">
      <c r="A2448" s="1">
        <v>2807</v>
      </c>
      <c r="B2448" s="45">
        <v>43168.473336574076</v>
      </c>
      <c r="C2448" s="1">
        <v>6.9999999999999999E-6</v>
      </c>
      <c r="D2448" s="1" t="s">
        <v>385</v>
      </c>
      <c r="E2448" s="1" t="s">
        <v>329</v>
      </c>
      <c r="F2448" s="1" t="s">
        <v>324</v>
      </c>
      <c r="G2448" s="1" t="s">
        <v>193</v>
      </c>
      <c r="H2448" s="1" t="s">
        <v>348</v>
      </c>
    </row>
    <row r="2449" spans="1:8">
      <c r="A2449" s="1">
        <v>2808</v>
      </c>
      <c r="B2449" s="45">
        <v>43168.473336574076</v>
      </c>
      <c r="C2449" s="1">
        <v>2.0999999999999998E-6</v>
      </c>
      <c r="D2449" s="1" t="s">
        <v>384</v>
      </c>
      <c r="E2449" s="1" t="s">
        <v>325</v>
      </c>
      <c r="F2449" s="1" t="s">
        <v>324</v>
      </c>
    </row>
    <row r="2450" spans="1:8">
      <c r="A2450" s="1">
        <v>2809</v>
      </c>
      <c r="B2450" s="45">
        <v>43168.473336574076</v>
      </c>
      <c r="C2450" s="1">
        <v>6.1E-6</v>
      </c>
      <c r="D2450" s="1" t="s">
        <v>384</v>
      </c>
      <c r="E2450" s="1" t="s">
        <v>329</v>
      </c>
      <c r="F2450" s="1" t="s">
        <v>324</v>
      </c>
      <c r="G2450" s="1" t="s">
        <v>192</v>
      </c>
      <c r="H2450" s="1" t="s">
        <v>348</v>
      </c>
    </row>
    <row r="2451" spans="1:8">
      <c r="A2451" s="1">
        <v>2810</v>
      </c>
      <c r="B2451" s="45">
        <v>43168.473337164352</v>
      </c>
      <c r="C2451" s="1">
        <v>5.0984700000000001E-2</v>
      </c>
      <c r="D2451" s="1" t="s">
        <v>373</v>
      </c>
      <c r="E2451" s="1" t="s">
        <v>325</v>
      </c>
      <c r="F2451" s="1" t="s">
        <v>324</v>
      </c>
    </row>
    <row r="2452" spans="1:8">
      <c r="A2452" s="1">
        <v>2819</v>
      </c>
      <c r="B2452" s="45">
        <v>43168.473337164352</v>
      </c>
      <c r="C2452" s="1">
        <v>7.4000000000000003E-6</v>
      </c>
      <c r="D2452" s="1" t="s">
        <v>373</v>
      </c>
      <c r="E2452" s="1" t="s">
        <v>329</v>
      </c>
      <c r="F2452" s="1" t="s">
        <v>324</v>
      </c>
      <c r="G2452" s="1" t="s">
        <v>191</v>
      </c>
      <c r="H2452" s="1" t="s">
        <v>374</v>
      </c>
    </row>
    <row r="2453" spans="1:8">
      <c r="A2453" s="1">
        <v>2820</v>
      </c>
      <c r="B2453" s="45">
        <v>43168.473337175928</v>
      </c>
      <c r="C2453" s="1">
        <v>1.3194000000000001E-3</v>
      </c>
      <c r="D2453" s="1" t="s">
        <v>366</v>
      </c>
      <c r="E2453" s="1" t="s">
        <v>325</v>
      </c>
      <c r="F2453" s="1" t="s">
        <v>324</v>
      </c>
    </row>
    <row r="2454" spans="1:8">
      <c r="A2454" s="1">
        <v>2821</v>
      </c>
      <c r="B2454" s="45">
        <v>43168.473337175928</v>
      </c>
      <c r="C2454" s="1">
        <v>8.0900000000000001E-5</v>
      </c>
      <c r="D2454" s="1" t="s">
        <v>366</v>
      </c>
      <c r="E2454" s="1" t="s">
        <v>329</v>
      </c>
      <c r="F2454" s="1" t="s">
        <v>324</v>
      </c>
    </row>
    <row r="2455" spans="1:8">
      <c r="A2455" s="1">
        <v>2822</v>
      </c>
      <c r="B2455" s="45">
        <v>43168.473337175928</v>
      </c>
      <c r="C2455" s="1">
        <v>3.0749999999999999E-4</v>
      </c>
      <c r="D2455" s="1" t="s">
        <v>372</v>
      </c>
      <c r="E2455" s="1" t="s">
        <v>325</v>
      </c>
      <c r="F2455" s="1" t="s">
        <v>324</v>
      </c>
    </row>
    <row r="2456" spans="1:8">
      <c r="A2456" s="1">
        <v>2823</v>
      </c>
      <c r="B2456" s="45">
        <v>43168.473337175928</v>
      </c>
      <c r="C2456" s="1">
        <v>8.0900000000000001E-5</v>
      </c>
      <c r="D2456" s="1" t="s">
        <v>372</v>
      </c>
      <c r="E2456" s="1" t="s">
        <v>329</v>
      </c>
      <c r="F2456" s="1" t="s">
        <v>324</v>
      </c>
    </row>
    <row r="2457" spans="1:8">
      <c r="A2457" s="1">
        <v>2824</v>
      </c>
      <c r="B2457" s="45">
        <v>43168.473337199073</v>
      </c>
      <c r="C2457" s="1">
        <v>1.0947999999999999E-3</v>
      </c>
      <c r="D2457" s="1" t="s">
        <v>371</v>
      </c>
      <c r="E2457" s="1" t="s">
        <v>325</v>
      </c>
      <c r="F2457" s="1" t="s">
        <v>324</v>
      </c>
    </row>
    <row r="2458" spans="1:8">
      <c r="A2458" s="1">
        <v>2825</v>
      </c>
      <c r="B2458" s="45">
        <v>43168.473337199073</v>
      </c>
      <c r="C2458" s="1">
        <v>8.1299999999999997E-5</v>
      </c>
      <c r="D2458" s="1" t="s">
        <v>371</v>
      </c>
      <c r="E2458" s="1" t="s">
        <v>329</v>
      </c>
      <c r="F2458" s="1" t="s">
        <v>324</v>
      </c>
      <c r="G2458" s="1" t="s">
        <v>190</v>
      </c>
      <c r="H2458" s="1" t="s">
        <v>333</v>
      </c>
    </row>
    <row r="2459" spans="1:8">
      <c r="A2459" s="1">
        <v>2826</v>
      </c>
      <c r="B2459" s="45">
        <v>43168.473337210649</v>
      </c>
      <c r="C2459" s="1">
        <v>1.0357999999999999E-3</v>
      </c>
      <c r="D2459" s="1" t="s">
        <v>370</v>
      </c>
      <c r="E2459" s="1" t="s">
        <v>325</v>
      </c>
      <c r="F2459" s="1" t="s">
        <v>324</v>
      </c>
    </row>
    <row r="2460" spans="1:8">
      <c r="A2460" s="1">
        <v>2827</v>
      </c>
      <c r="B2460" s="45">
        <v>43168.473337210649</v>
      </c>
      <c r="C2460" s="1">
        <v>2.7900000000000001E-5</v>
      </c>
      <c r="D2460" s="1" t="s">
        <v>370</v>
      </c>
      <c r="E2460" s="1" t="s">
        <v>329</v>
      </c>
      <c r="F2460" s="1" t="s">
        <v>324</v>
      </c>
      <c r="G2460" s="1" t="s">
        <v>189</v>
      </c>
      <c r="H2460" s="1" t="s">
        <v>352</v>
      </c>
    </row>
    <row r="2461" spans="1:8">
      <c r="A2461" s="1">
        <v>2828</v>
      </c>
      <c r="B2461" s="45">
        <v>43168.473337210649</v>
      </c>
      <c r="C2461" s="1">
        <v>5.419E-4</v>
      </c>
      <c r="D2461" s="1" t="s">
        <v>368</v>
      </c>
      <c r="E2461" s="1" t="s">
        <v>325</v>
      </c>
      <c r="F2461" s="1" t="s">
        <v>324</v>
      </c>
    </row>
    <row r="2462" spans="1:8">
      <c r="A2462" s="1">
        <v>2829</v>
      </c>
      <c r="B2462" s="45">
        <v>43168.473337210649</v>
      </c>
      <c r="C2462" s="1">
        <v>2.1800000000000001E-5</v>
      </c>
      <c r="D2462" s="1" t="s">
        <v>368</v>
      </c>
      <c r="E2462" s="1" t="s">
        <v>329</v>
      </c>
      <c r="F2462" s="1" t="s">
        <v>324</v>
      </c>
      <c r="G2462" s="1" t="s">
        <v>362</v>
      </c>
      <c r="H2462" s="1" t="s">
        <v>369</v>
      </c>
    </row>
    <row r="2463" spans="1:8">
      <c r="A2463" s="1">
        <v>2830</v>
      </c>
      <c r="B2463" s="45">
        <v>43168.473337222225</v>
      </c>
      <c r="C2463" s="1">
        <v>4.5439999999999999E-4</v>
      </c>
      <c r="D2463" s="1" t="s">
        <v>394</v>
      </c>
      <c r="E2463" s="1" t="s">
        <v>325</v>
      </c>
      <c r="F2463" s="1" t="s">
        <v>324</v>
      </c>
    </row>
    <row r="2464" spans="1:8">
      <c r="A2464" s="1">
        <v>2851</v>
      </c>
      <c r="B2464" s="45">
        <v>43168.47334759259</v>
      </c>
      <c r="C2464" s="1">
        <v>0.58986559999999999</v>
      </c>
      <c r="D2464" s="1" t="s">
        <v>375</v>
      </c>
      <c r="E2464" s="1" t="s">
        <v>329</v>
      </c>
      <c r="F2464" s="1" t="s">
        <v>324</v>
      </c>
    </row>
    <row r="2465" spans="1:8">
      <c r="A2465" s="1">
        <v>2852</v>
      </c>
      <c r="B2465" s="45">
        <v>43168.473347638886</v>
      </c>
      <c r="C2465" s="1">
        <v>3.8923E-3</v>
      </c>
      <c r="D2465" s="1" t="s">
        <v>386</v>
      </c>
      <c r="E2465" s="1" t="s">
        <v>325</v>
      </c>
      <c r="F2465" s="1" t="s">
        <v>324</v>
      </c>
    </row>
    <row r="2466" spans="1:8">
      <c r="A2466" s="1">
        <v>2853</v>
      </c>
      <c r="B2466" s="45">
        <v>43168.473347638886</v>
      </c>
      <c r="C2466" s="1">
        <v>1.3499999999999999E-5</v>
      </c>
      <c r="D2466" s="1" t="s">
        <v>386</v>
      </c>
      <c r="E2466" s="1" t="s">
        <v>329</v>
      </c>
      <c r="F2466" s="1" t="s">
        <v>324</v>
      </c>
      <c r="G2466" s="1" t="s">
        <v>196</v>
      </c>
      <c r="H2466" s="1" t="s">
        <v>387</v>
      </c>
    </row>
    <row r="2467" spans="1:8">
      <c r="A2467" s="1">
        <v>2854</v>
      </c>
      <c r="B2467" s="45">
        <v>43168.473347638886</v>
      </c>
      <c r="C2467" s="1">
        <v>5.3000000000000001E-6</v>
      </c>
      <c r="D2467" s="1" t="s">
        <v>363</v>
      </c>
      <c r="E2467" s="1" t="s">
        <v>325</v>
      </c>
      <c r="F2467" s="1" t="s">
        <v>324</v>
      </c>
    </row>
    <row r="2468" spans="1:8">
      <c r="A2468" s="1">
        <v>2855</v>
      </c>
      <c r="B2468" s="45">
        <v>43168.473347638886</v>
      </c>
      <c r="C2468" s="1">
        <v>7.7999999999999999E-6</v>
      </c>
      <c r="D2468" s="1" t="s">
        <v>363</v>
      </c>
      <c r="E2468" s="1" t="s">
        <v>329</v>
      </c>
      <c r="F2468" s="1" t="s">
        <v>324</v>
      </c>
      <c r="G2468" s="1" t="s">
        <v>195</v>
      </c>
      <c r="H2468" s="1" t="s">
        <v>364</v>
      </c>
    </row>
    <row r="2469" spans="1:8">
      <c r="A2469" s="1">
        <v>2856</v>
      </c>
      <c r="B2469" s="45">
        <v>43168.473347638886</v>
      </c>
      <c r="C2469" s="1">
        <v>1.7E-6</v>
      </c>
      <c r="D2469" s="1" t="s">
        <v>385</v>
      </c>
      <c r="E2469" s="1" t="s">
        <v>325</v>
      </c>
      <c r="F2469" s="1" t="s">
        <v>324</v>
      </c>
    </row>
    <row r="2470" spans="1:8">
      <c r="A2470" s="1">
        <v>2865</v>
      </c>
      <c r="B2470" s="45">
        <v>43168.473347638886</v>
      </c>
      <c r="C2470" s="1">
        <v>6.1E-6</v>
      </c>
      <c r="D2470" s="1" t="s">
        <v>385</v>
      </c>
      <c r="E2470" s="1" t="s">
        <v>329</v>
      </c>
      <c r="F2470" s="1" t="s">
        <v>324</v>
      </c>
      <c r="G2470" s="1" t="s">
        <v>194</v>
      </c>
      <c r="H2470" s="1" t="s">
        <v>348</v>
      </c>
    </row>
    <row r="2471" spans="1:8">
      <c r="A2471" s="1">
        <v>2866</v>
      </c>
      <c r="B2471" s="45">
        <v>43168.473347638886</v>
      </c>
      <c r="C2471" s="1">
        <v>2.9000000000000002E-6</v>
      </c>
      <c r="D2471" s="1" t="s">
        <v>385</v>
      </c>
      <c r="E2471" s="1" t="s">
        <v>325</v>
      </c>
      <c r="F2471" s="1" t="s">
        <v>324</v>
      </c>
    </row>
    <row r="2472" spans="1:8">
      <c r="A2472" s="1">
        <v>2867</v>
      </c>
      <c r="B2472" s="45">
        <v>43168.473347638886</v>
      </c>
      <c r="C2472" s="1">
        <v>1.03E-5</v>
      </c>
      <c r="D2472" s="1" t="s">
        <v>385</v>
      </c>
      <c r="E2472" s="1" t="s">
        <v>329</v>
      </c>
      <c r="F2472" s="1" t="s">
        <v>324</v>
      </c>
      <c r="G2472" s="1" t="s">
        <v>193</v>
      </c>
      <c r="H2472" s="1" t="s">
        <v>348</v>
      </c>
    </row>
    <row r="2473" spans="1:8">
      <c r="A2473" s="1">
        <v>2868</v>
      </c>
      <c r="B2473" s="45">
        <v>43168.473347638886</v>
      </c>
      <c r="C2473" s="1">
        <v>1.5999999999999999E-6</v>
      </c>
      <c r="D2473" s="1" t="s">
        <v>384</v>
      </c>
      <c r="E2473" s="1" t="s">
        <v>325</v>
      </c>
      <c r="F2473" s="1" t="s">
        <v>324</v>
      </c>
    </row>
    <row r="2474" spans="1:8">
      <c r="A2474" s="1">
        <v>2869</v>
      </c>
      <c r="B2474" s="45">
        <v>43168.473347638886</v>
      </c>
      <c r="C2474" s="1">
        <v>6.6000000000000003E-6</v>
      </c>
      <c r="D2474" s="1" t="s">
        <v>384</v>
      </c>
      <c r="E2474" s="1" t="s">
        <v>329</v>
      </c>
      <c r="F2474" s="1" t="s">
        <v>324</v>
      </c>
      <c r="G2474" s="1" t="s">
        <v>192</v>
      </c>
      <c r="H2474" s="1" t="s">
        <v>348</v>
      </c>
    </row>
    <row r="2475" spans="1:8">
      <c r="A2475" s="1">
        <v>2870</v>
      </c>
      <c r="B2475" s="45">
        <v>43168.473348229163</v>
      </c>
      <c r="C2475" s="1">
        <v>5.1113199999999998E-2</v>
      </c>
      <c r="D2475" s="1" t="s">
        <v>373</v>
      </c>
      <c r="E2475" s="1" t="s">
        <v>325</v>
      </c>
      <c r="F2475" s="1" t="s">
        <v>324</v>
      </c>
    </row>
    <row r="2476" spans="1:8">
      <c r="A2476" s="1">
        <v>2879</v>
      </c>
      <c r="B2476" s="45">
        <v>43168.473348229163</v>
      </c>
      <c r="C2476" s="1">
        <v>6.6000000000000003E-6</v>
      </c>
      <c r="D2476" s="1" t="s">
        <v>373</v>
      </c>
      <c r="E2476" s="1" t="s">
        <v>329</v>
      </c>
      <c r="F2476" s="1" t="s">
        <v>324</v>
      </c>
      <c r="G2476" s="1" t="s">
        <v>191</v>
      </c>
      <c r="H2476" s="1" t="s">
        <v>374</v>
      </c>
    </row>
    <row r="2477" spans="1:8">
      <c r="A2477" s="1">
        <v>2880</v>
      </c>
      <c r="B2477" s="45">
        <v>43168.473348252315</v>
      </c>
      <c r="C2477" s="1">
        <v>1.2763E-3</v>
      </c>
      <c r="D2477" s="1" t="s">
        <v>366</v>
      </c>
      <c r="E2477" s="1" t="s">
        <v>325</v>
      </c>
      <c r="F2477" s="1" t="s">
        <v>324</v>
      </c>
    </row>
    <row r="2478" spans="1:8">
      <c r="A2478" s="1">
        <v>2881</v>
      </c>
      <c r="B2478" s="45">
        <v>43168.473348252315</v>
      </c>
      <c r="C2478" s="1">
        <v>2.6699999999999998E-5</v>
      </c>
      <c r="D2478" s="1" t="s">
        <v>366</v>
      </c>
      <c r="E2478" s="1" t="s">
        <v>329</v>
      </c>
      <c r="F2478" s="1" t="s">
        <v>324</v>
      </c>
    </row>
    <row r="2479" spans="1:8">
      <c r="A2479" s="1">
        <v>2882</v>
      </c>
      <c r="B2479" s="45">
        <v>43168.473348252315</v>
      </c>
      <c r="C2479" s="1">
        <v>3.1080000000000002E-4</v>
      </c>
      <c r="D2479" s="1" t="s">
        <v>372</v>
      </c>
      <c r="E2479" s="1" t="s">
        <v>325</v>
      </c>
      <c r="F2479" s="1" t="s">
        <v>324</v>
      </c>
    </row>
    <row r="2480" spans="1:8">
      <c r="A2480" s="1">
        <v>2883</v>
      </c>
      <c r="B2480" s="45">
        <v>43168.473348252315</v>
      </c>
      <c r="C2480" s="1">
        <v>9.7999999999999993E-6</v>
      </c>
      <c r="D2480" s="1" t="s">
        <v>372</v>
      </c>
      <c r="E2480" s="1" t="s">
        <v>329</v>
      </c>
      <c r="F2480" s="1" t="s">
        <v>324</v>
      </c>
    </row>
    <row r="2481" spans="1:8">
      <c r="A2481" s="1">
        <v>2884</v>
      </c>
      <c r="B2481" s="45">
        <v>43168.473348263891</v>
      </c>
      <c r="C2481" s="1">
        <v>1.2333000000000001E-3</v>
      </c>
      <c r="D2481" s="1" t="s">
        <v>371</v>
      </c>
      <c r="E2481" s="1" t="s">
        <v>325</v>
      </c>
      <c r="F2481" s="1" t="s">
        <v>324</v>
      </c>
    </row>
    <row r="2482" spans="1:8">
      <c r="A2482" s="1">
        <v>2885</v>
      </c>
      <c r="B2482" s="45">
        <v>43168.473348263891</v>
      </c>
      <c r="C2482" s="1">
        <v>4.18E-5</v>
      </c>
      <c r="D2482" s="1" t="s">
        <v>371</v>
      </c>
      <c r="E2482" s="1" t="s">
        <v>329</v>
      </c>
      <c r="F2482" s="1" t="s">
        <v>324</v>
      </c>
      <c r="G2482" s="1" t="s">
        <v>190</v>
      </c>
      <c r="H2482" s="1" t="s">
        <v>333</v>
      </c>
    </row>
    <row r="2483" spans="1:8">
      <c r="A2483" s="1">
        <v>2886</v>
      </c>
      <c r="B2483" s="45">
        <v>43168.47334827546</v>
      </c>
      <c r="C2483" s="1">
        <v>1.1314999999999999E-3</v>
      </c>
      <c r="D2483" s="1" t="s">
        <v>370</v>
      </c>
      <c r="E2483" s="1" t="s">
        <v>325</v>
      </c>
      <c r="F2483" s="1" t="s">
        <v>324</v>
      </c>
    </row>
    <row r="2484" spans="1:8">
      <c r="A2484" s="1">
        <v>2887</v>
      </c>
      <c r="B2484" s="45">
        <v>43168.47334827546</v>
      </c>
      <c r="C2484" s="1">
        <v>2.1699999999999999E-5</v>
      </c>
      <c r="D2484" s="1" t="s">
        <v>370</v>
      </c>
      <c r="E2484" s="1" t="s">
        <v>329</v>
      </c>
      <c r="F2484" s="1" t="s">
        <v>324</v>
      </c>
      <c r="G2484" s="1" t="s">
        <v>189</v>
      </c>
      <c r="H2484" s="1" t="s">
        <v>352</v>
      </c>
    </row>
    <row r="2485" spans="1:8">
      <c r="A2485" s="1">
        <v>2888</v>
      </c>
      <c r="B2485" s="45">
        <v>43168.473348287036</v>
      </c>
      <c r="C2485" s="1">
        <v>3.9859999999999999E-4</v>
      </c>
      <c r="D2485" s="1" t="s">
        <v>368</v>
      </c>
      <c r="E2485" s="1" t="s">
        <v>325</v>
      </c>
      <c r="F2485" s="1" t="s">
        <v>324</v>
      </c>
    </row>
    <row r="2486" spans="1:8">
      <c r="A2486" s="1">
        <v>2889</v>
      </c>
      <c r="B2486" s="45">
        <v>43168.473348287036</v>
      </c>
      <c r="C2486" s="1">
        <v>3.2499999999999997E-5</v>
      </c>
      <c r="D2486" s="1" t="s">
        <v>368</v>
      </c>
      <c r="E2486" s="1" t="s">
        <v>329</v>
      </c>
      <c r="F2486" s="1" t="s">
        <v>324</v>
      </c>
      <c r="G2486" s="1" t="s">
        <v>362</v>
      </c>
      <c r="H2486" s="1" t="s">
        <v>369</v>
      </c>
    </row>
    <row r="2487" spans="1:8">
      <c r="A2487" s="1">
        <v>2890</v>
      </c>
      <c r="B2487" s="45">
        <v>43168.473348287036</v>
      </c>
      <c r="C2487" s="1">
        <v>5.0409999999999995E-4</v>
      </c>
      <c r="D2487" s="1" t="s">
        <v>394</v>
      </c>
      <c r="E2487" s="1" t="s">
        <v>325</v>
      </c>
      <c r="F2487" s="1" t="s">
        <v>324</v>
      </c>
    </row>
    <row r="2488" spans="1:8">
      <c r="A2488" s="1">
        <v>2911</v>
      </c>
      <c r="B2488" s="45">
        <v>43168.473359178242</v>
      </c>
      <c r="C2488" s="1">
        <v>0.34092270000000002</v>
      </c>
      <c r="D2488" s="1" t="s">
        <v>375</v>
      </c>
      <c r="E2488" s="1" t="s">
        <v>329</v>
      </c>
      <c r="F2488" s="1" t="s">
        <v>324</v>
      </c>
    </row>
    <row r="2489" spans="1:8">
      <c r="A2489" s="1">
        <v>2912</v>
      </c>
      <c r="B2489" s="45">
        <v>43168.473359236108</v>
      </c>
      <c r="C2489" s="1">
        <v>4.3991999999999998E-3</v>
      </c>
      <c r="D2489" s="1" t="s">
        <v>386</v>
      </c>
      <c r="E2489" s="1" t="s">
        <v>325</v>
      </c>
      <c r="F2489" s="1" t="s">
        <v>324</v>
      </c>
    </row>
    <row r="2490" spans="1:8">
      <c r="A2490" s="1">
        <v>2913</v>
      </c>
      <c r="B2490" s="45">
        <v>43168.473359236108</v>
      </c>
      <c r="C2490" s="1">
        <v>5.91E-5</v>
      </c>
      <c r="D2490" s="1" t="s">
        <v>386</v>
      </c>
      <c r="E2490" s="1" t="s">
        <v>329</v>
      </c>
      <c r="F2490" s="1" t="s">
        <v>324</v>
      </c>
      <c r="G2490" s="1" t="s">
        <v>196</v>
      </c>
      <c r="H2490" s="1" t="s">
        <v>387</v>
      </c>
    </row>
    <row r="2491" spans="1:8">
      <c r="A2491" s="1">
        <v>2914</v>
      </c>
      <c r="B2491" s="45">
        <v>43168.473359236108</v>
      </c>
      <c r="C2491" s="1">
        <v>1.6900000000000001E-5</v>
      </c>
      <c r="D2491" s="1" t="s">
        <v>363</v>
      </c>
      <c r="E2491" s="1" t="s">
        <v>325</v>
      </c>
      <c r="F2491" s="1" t="s">
        <v>324</v>
      </c>
    </row>
    <row r="2492" spans="1:8">
      <c r="A2492" s="1">
        <v>2915</v>
      </c>
      <c r="B2492" s="45">
        <v>43168.473359236108</v>
      </c>
      <c r="C2492" s="1">
        <v>3.2400000000000001E-5</v>
      </c>
      <c r="D2492" s="1" t="s">
        <v>363</v>
      </c>
      <c r="E2492" s="1" t="s">
        <v>329</v>
      </c>
      <c r="F2492" s="1" t="s">
        <v>324</v>
      </c>
      <c r="G2492" s="1" t="s">
        <v>195</v>
      </c>
      <c r="H2492" s="1" t="s">
        <v>364</v>
      </c>
    </row>
    <row r="2493" spans="1:8">
      <c r="A2493" s="1">
        <v>2916</v>
      </c>
      <c r="B2493" s="45">
        <v>43168.473359236108</v>
      </c>
      <c r="C2493" s="1">
        <v>5.6999999999999996E-6</v>
      </c>
      <c r="D2493" s="1" t="s">
        <v>385</v>
      </c>
      <c r="E2493" s="1" t="s">
        <v>325</v>
      </c>
      <c r="F2493" s="1" t="s">
        <v>324</v>
      </c>
    </row>
    <row r="2494" spans="1:8">
      <c r="A2494" s="1">
        <v>2925</v>
      </c>
      <c r="B2494" s="45">
        <v>43168.473359236108</v>
      </c>
      <c r="C2494" s="1">
        <v>2.1699999999999999E-5</v>
      </c>
      <c r="D2494" s="1" t="s">
        <v>385</v>
      </c>
      <c r="E2494" s="1" t="s">
        <v>329</v>
      </c>
      <c r="F2494" s="1" t="s">
        <v>324</v>
      </c>
      <c r="G2494" s="1" t="s">
        <v>194</v>
      </c>
      <c r="H2494" s="1" t="s">
        <v>348</v>
      </c>
    </row>
    <row r="2495" spans="1:8">
      <c r="A2495" s="1">
        <v>2926</v>
      </c>
      <c r="B2495" s="45">
        <v>43168.473359236108</v>
      </c>
      <c r="C2495" s="1">
        <v>9.9000000000000001E-6</v>
      </c>
      <c r="D2495" s="1" t="s">
        <v>385</v>
      </c>
      <c r="E2495" s="1" t="s">
        <v>325</v>
      </c>
      <c r="F2495" s="1" t="s">
        <v>324</v>
      </c>
    </row>
    <row r="2496" spans="1:8">
      <c r="A2496" s="1">
        <v>2927</v>
      </c>
      <c r="B2496" s="45">
        <v>43168.473359236108</v>
      </c>
      <c r="C2496" s="1">
        <v>2.4600000000000002E-5</v>
      </c>
      <c r="D2496" s="1" t="s">
        <v>385</v>
      </c>
      <c r="E2496" s="1" t="s">
        <v>329</v>
      </c>
      <c r="F2496" s="1" t="s">
        <v>324</v>
      </c>
      <c r="G2496" s="1" t="s">
        <v>193</v>
      </c>
      <c r="H2496" s="1" t="s">
        <v>348</v>
      </c>
    </row>
    <row r="2497" spans="1:8">
      <c r="A2497" s="1">
        <v>2928</v>
      </c>
      <c r="B2497" s="45">
        <v>43168.473359236108</v>
      </c>
      <c r="C2497" s="1">
        <v>5.8000000000000004E-6</v>
      </c>
      <c r="D2497" s="1" t="s">
        <v>384</v>
      </c>
      <c r="E2497" s="1" t="s">
        <v>325</v>
      </c>
      <c r="F2497" s="1" t="s">
        <v>324</v>
      </c>
    </row>
    <row r="2498" spans="1:8">
      <c r="A2498" s="1">
        <v>2929</v>
      </c>
      <c r="B2498" s="45">
        <v>43168.473359236108</v>
      </c>
      <c r="C2498" s="1">
        <v>2.1699999999999999E-5</v>
      </c>
      <c r="D2498" s="1" t="s">
        <v>384</v>
      </c>
      <c r="E2498" s="1" t="s">
        <v>329</v>
      </c>
      <c r="F2498" s="1" t="s">
        <v>324</v>
      </c>
      <c r="G2498" s="1" t="s">
        <v>192</v>
      </c>
      <c r="H2498" s="1" t="s">
        <v>348</v>
      </c>
    </row>
    <row r="2499" spans="1:8">
      <c r="A2499" s="1">
        <v>2930</v>
      </c>
      <c r="B2499" s="45">
        <v>43168.473359826392</v>
      </c>
      <c r="C2499" s="1">
        <v>5.1179299999999997E-2</v>
      </c>
      <c r="D2499" s="1" t="s">
        <v>373</v>
      </c>
      <c r="E2499" s="1" t="s">
        <v>325</v>
      </c>
      <c r="F2499" s="1" t="s">
        <v>324</v>
      </c>
    </row>
    <row r="2500" spans="1:8">
      <c r="A2500" s="1">
        <v>2939</v>
      </c>
      <c r="B2500" s="45">
        <v>43168.473359826392</v>
      </c>
      <c r="C2500" s="1">
        <v>1.43E-5</v>
      </c>
      <c r="D2500" s="1" t="s">
        <v>373</v>
      </c>
      <c r="E2500" s="1" t="s">
        <v>329</v>
      </c>
      <c r="F2500" s="1" t="s">
        <v>324</v>
      </c>
      <c r="G2500" s="1" t="s">
        <v>191</v>
      </c>
      <c r="H2500" s="1" t="s">
        <v>374</v>
      </c>
    </row>
    <row r="2501" spans="1:8">
      <c r="A2501" s="1">
        <v>2940</v>
      </c>
      <c r="B2501" s="45">
        <v>43168.473359849537</v>
      </c>
      <c r="C2501" s="1">
        <v>1.2423E-3</v>
      </c>
      <c r="D2501" s="1" t="s">
        <v>366</v>
      </c>
      <c r="E2501" s="1" t="s">
        <v>325</v>
      </c>
      <c r="F2501" s="1" t="s">
        <v>324</v>
      </c>
    </row>
    <row r="2502" spans="1:8">
      <c r="A2502" s="1">
        <v>2941</v>
      </c>
      <c r="B2502" s="45">
        <v>43168.473359849537</v>
      </c>
      <c r="C2502" s="1">
        <v>4.0200000000000001E-5</v>
      </c>
      <c r="D2502" s="1" t="s">
        <v>366</v>
      </c>
      <c r="E2502" s="1" t="s">
        <v>329</v>
      </c>
      <c r="F2502" s="1" t="s">
        <v>324</v>
      </c>
    </row>
    <row r="2503" spans="1:8">
      <c r="A2503" s="1">
        <v>2942</v>
      </c>
      <c r="B2503" s="45">
        <v>43168.473359849537</v>
      </c>
      <c r="C2503" s="1">
        <v>4.3360000000000002E-4</v>
      </c>
      <c r="D2503" s="1" t="s">
        <v>372</v>
      </c>
      <c r="E2503" s="1" t="s">
        <v>325</v>
      </c>
      <c r="F2503" s="1" t="s">
        <v>324</v>
      </c>
    </row>
    <row r="2504" spans="1:8">
      <c r="A2504" s="1">
        <v>2943</v>
      </c>
      <c r="B2504" s="45">
        <v>43168.473359849537</v>
      </c>
      <c r="C2504" s="1">
        <v>4.8399999999999997E-5</v>
      </c>
      <c r="D2504" s="1" t="s">
        <v>372</v>
      </c>
      <c r="E2504" s="1" t="s">
        <v>329</v>
      </c>
      <c r="F2504" s="1" t="s">
        <v>324</v>
      </c>
    </row>
    <row r="2505" spans="1:8">
      <c r="A2505" s="1">
        <v>2944</v>
      </c>
      <c r="B2505" s="45">
        <v>43168.473359861113</v>
      </c>
      <c r="C2505" s="1">
        <v>1.1002E-3</v>
      </c>
      <c r="D2505" s="1" t="s">
        <v>371</v>
      </c>
      <c r="E2505" s="1" t="s">
        <v>325</v>
      </c>
      <c r="F2505" s="1" t="s">
        <v>324</v>
      </c>
    </row>
    <row r="2506" spans="1:8">
      <c r="A2506" s="1">
        <v>2945</v>
      </c>
      <c r="B2506" s="45">
        <v>43168.473359861113</v>
      </c>
      <c r="C2506" s="1">
        <v>3.8999999999999999E-5</v>
      </c>
      <c r="D2506" s="1" t="s">
        <v>371</v>
      </c>
      <c r="E2506" s="1" t="s">
        <v>329</v>
      </c>
      <c r="F2506" s="1" t="s">
        <v>324</v>
      </c>
      <c r="G2506" s="1" t="s">
        <v>190</v>
      </c>
      <c r="H2506" s="1" t="s">
        <v>333</v>
      </c>
    </row>
    <row r="2507" spans="1:8">
      <c r="A2507" s="1">
        <v>2946</v>
      </c>
      <c r="B2507" s="45">
        <v>43168.473359884258</v>
      </c>
      <c r="C2507" s="1">
        <v>1.1795E-3</v>
      </c>
      <c r="D2507" s="1" t="s">
        <v>370</v>
      </c>
      <c r="E2507" s="1" t="s">
        <v>325</v>
      </c>
      <c r="F2507" s="1" t="s">
        <v>324</v>
      </c>
    </row>
    <row r="2508" spans="1:8">
      <c r="A2508" s="1">
        <v>2947</v>
      </c>
      <c r="B2508" s="45">
        <v>43168.473359884258</v>
      </c>
      <c r="C2508" s="1">
        <v>4.6799999999999999E-5</v>
      </c>
      <c r="D2508" s="1" t="s">
        <v>370</v>
      </c>
      <c r="E2508" s="1" t="s">
        <v>329</v>
      </c>
      <c r="F2508" s="1" t="s">
        <v>324</v>
      </c>
      <c r="G2508" s="1" t="s">
        <v>189</v>
      </c>
      <c r="H2508" s="1" t="s">
        <v>352</v>
      </c>
    </row>
    <row r="2509" spans="1:8">
      <c r="A2509" s="1">
        <v>2948</v>
      </c>
      <c r="B2509" s="45">
        <v>43168.473359884258</v>
      </c>
      <c r="C2509" s="1">
        <v>3.925E-4</v>
      </c>
      <c r="D2509" s="1" t="s">
        <v>368</v>
      </c>
      <c r="E2509" s="1" t="s">
        <v>325</v>
      </c>
      <c r="F2509" s="1" t="s">
        <v>324</v>
      </c>
    </row>
    <row r="2510" spans="1:8">
      <c r="A2510" s="1">
        <v>2949</v>
      </c>
      <c r="B2510" s="45">
        <v>43168.473359884258</v>
      </c>
      <c r="C2510" s="1">
        <v>4.4299999999999999E-5</v>
      </c>
      <c r="D2510" s="1" t="s">
        <v>368</v>
      </c>
      <c r="E2510" s="1" t="s">
        <v>329</v>
      </c>
      <c r="F2510" s="1" t="s">
        <v>324</v>
      </c>
      <c r="G2510" s="1" t="s">
        <v>362</v>
      </c>
      <c r="H2510" s="1" t="s">
        <v>369</v>
      </c>
    </row>
    <row r="2511" spans="1:8">
      <c r="A2511" s="1">
        <v>2950</v>
      </c>
      <c r="B2511" s="45">
        <v>43168.473359884258</v>
      </c>
      <c r="C2511" s="1">
        <v>4.7659999999999998E-4</v>
      </c>
      <c r="D2511" s="1" t="s">
        <v>394</v>
      </c>
      <c r="E2511" s="1" t="s">
        <v>325</v>
      </c>
      <c r="F2511" s="1" t="s">
        <v>324</v>
      </c>
    </row>
    <row r="2512" spans="1:8">
      <c r="A2512" s="1">
        <v>2971</v>
      </c>
      <c r="B2512" s="45">
        <v>43168.473370763888</v>
      </c>
      <c r="C2512" s="1">
        <v>0.66919169999999994</v>
      </c>
      <c r="D2512" s="1" t="s">
        <v>375</v>
      </c>
      <c r="E2512" s="1" t="s">
        <v>329</v>
      </c>
      <c r="F2512" s="1" t="s">
        <v>324</v>
      </c>
    </row>
    <row r="2513" spans="1:8">
      <c r="A2513" s="1">
        <v>2972</v>
      </c>
      <c r="B2513" s="45">
        <v>43168.473370810185</v>
      </c>
      <c r="C2513" s="1">
        <v>4.0194999999999996E-3</v>
      </c>
      <c r="D2513" s="1" t="s">
        <v>386</v>
      </c>
      <c r="E2513" s="1" t="s">
        <v>325</v>
      </c>
      <c r="F2513" s="1" t="s">
        <v>324</v>
      </c>
    </row>
    <row r="2514" spans="1:8">
      <c r="A2514" s="1">
        <v>2973</v>
      </c>
      <c r="B2514" s="45">
        <v>43168.473370810185</v>
      </c>
      <c r="C2514" s="1">
        <v>4.6400000000000003E-5</v>
      </c>
      <c r="D2514" s="1" t="s">
        <v>386</v>
      </c>
      <c r="E2514" s="1" t="s">
        <v>329</v>
      </c>
      <c r="F2514" s="1" t="s">
        <v>324</v>
      </c>
      <c r="G2514" s="1" t="s">
        <v>196</v>
      </c>
      <c r="H2514" s="1" t="s">
        <v>387</v>
      </c>
    </row>
    <row r="2515" spans="1:8">
      <c r="A2515" s="1">
        <v>2974</v>
      </c>
      <c r="B2515" s="45">
        <v>43168.473370810185</v>
      </c>
      <c r="C2515" s="1">
        <v>1.31E-5</v>
      </c>
      <c r="D2515" s="1" t="s">
        <v>363</v>
      </c>
      <c r="E2515" s="1" t="s">
        <v>325</v>
      </c>
      <c r="F2515" s="1" t="s">
        <v>324</v>
      </c>
    </row>
    <row r="2516" spans="1:8">
      <c r="A2516" s="1">
        <v>2975</v>
      </c>
      <c r="B2516" s="45">
        <v>43168.473370810185</v>
      </c>
      <c r="C2516" s="1">
        <v>3.1199999999999999E-5</v>
      </c>
      <c r="D2516" s="1" t="s">
        <v>363</v>
      </c>
      <c r="E2516" s="1" t="s">
        <v>329</v>
      </c>
      <c r="F2516" s="1" t="s">
        <v>324</v>
      </c>
      <c r="G2516" s="1" t="s">
        <v>195</v>
      </c>
      <c r="H2516" s="1" t="s">
        <v>364</v>
      </c>
    </row>
    <row r="2517" spans="1:8">
      <c r="A2517" s="1">
        <v>2976</v>
      </c>
      <c r="B2517" s="45">
        <v>43168.473370810185</v>
      </c>
      <c r="C2517" s="1">
        <v>6.1999999999999999E-6</v>
      </c>
      <c r="D2517" s="1" t="s">
        <v>385</v>
      </c>
      <c r="E2517" s="1" t="s">
        <v>325</v>
      </c>
      <c r="F2517" s="1" t="s">
        <v>324</v>
      </c>
    </row>
    <row r="2518" spans="1:8">
      <c r="A2518" s="1">
        <v>2985</v>
      </c>
      <c r="B2518" s="45">
        <v>43168.473370810185</v>
      </c>
      <c r="C2518" s="1">
        <v>2.87E-5</v>
      </c>
      <c r="D2518" s="1" t="s">
        <v>385</v>
      </c>
      <c r="E2518" s="1" t="s">
        <v>329</v>
      </c>
      <c r="F2518" s="1" t="s">
        <v>324</v>
      </c>
      <c r="G2518" s="1" t="s">
        <v>194</v>
      </c>
      <c r="H2518" s="1" t="s">
        <v>348</v>
      </c>
    </row>
    <row r="2519" spans="1:8">
      <c r="A2519" s="1">
        <v>2986</v>
      </c>
      <c r="B2519" s="45">
        <v>43168.473370810185</v>
      </c>
      <c r="C2519" s="1">
        <v>1.11E-5</v>
      </c>
      <c r="D2519" s="1" t="s">
        <v>385</v>
      </c>
      <c r="E2519" s="1" t="s">
        <v>325</v>
      </c>
      <c r="F2519" s="1" t="s">
        <v>324</v>
      </c>
    </row>
    <row r="2520" spans="1:8">
      <c r="A2520" s="1">
        <v>2987</v>
      </c>
      <c r="B2520" s="45">
        <v>43168.473370810185</v>
      </c>
      <c r="C2520" s="1">
        <v>3.29E-5</v>
      </c>
      <c r="D2520" s="1" t="s">
        <v>385</v>
      </c>
      <c r="E2520" s="1" t="s">
        <v>329</v>
      </c>
      <c r="F2520" s="1" t="s">
        <v>324</v>
      </c>
      <c r="G2520" s="1" t="s">
        <v>193</v>
      </c>
      <c r="H2520" s="1" t="s">
        <v>348</v>
      </c>
    </row>
    <row r="2521" spans="1:8">
      <c r="A2521" s="1">
        <v>2988</v>
      </c>
      <c r="B2521" s="45">
        <v>43168.473370810185</v>
      </c>
      <c r="C2521" s="1">
        <v>7.4000000000000003E-6</v>
      </c>
      <c r="D2521" s="1" t="s">
        <v>384</v>
      </c>
      <c r="E2521" s="1" t="s">
        <v>325</v>
      </c>
      <c r="F2521" s="1" t="s">
        <v>324</v>
      </c>
    </row>
    <row r="2522" spans="1:8">
      <c r="A2522" s="1">
        <v>2989</v>
      </c>
      <c r="B2522" s="45">
        <v>43168.473370810185</v>
      </c>
      <c r="C2522" s="1">
        <v>2.4199999999999999E-5</v>
      </c>
      <c r="D2522" s="1" t="s">
        <v>384</v>
      </c>
      <c r="E2522" s="1" t="s">
        <v>329</v>
      </c>
      <c r="F2522" s="1" t="s">
        <v>324</v>
      </c>
      <c r="G2522" s="1" t="s">
        <v>192</v>
      </c>
      <c r="H2522" s="1" t="s">
        <v>348</v>
      </c>
    </row>
    <row r="2523" spans="1:8">
      <c r="A2523" s="1">
        <v>2990</v>
      </c>
      <c r="B2523" s="45">
        <v>43168.473371400461</v>
      </c>
      <c r="C2523" s="1">
        <v>5.1092199999999997E-2</v>
      </c>
      <c r="D2523" s="1" t="s">
        <v>373</v>
      </c>
      <c r="E2523" s="1" t="s">
        <v>325</v>
      </c>
      <c r="F2523" s="1" t="s">
        <v>324</v>
      </c>
    </row>
    <row r="2524" spans="1:8">
      <c r="A2524" s="1">
        <v>2999</v>
      </c>
      <c r="B2524" s="45">
        <v>43168.473371400461</v>
      </c>
      <c r="C2524" s="1">
        <v>2.5000000000000001E-5</v>
      </c>
      <c r="D2524" s="1" t="s">
        <v>373</v>
      </c>
      <c r="E2524" s="1" t="s">
        <v>329</v>
      </c>
      <c r="F2524" s="1" t="s">
        <v>324</v>
      </c>
      <c r="G2524" s="1" t="s">
        <v>191</v>
      </c>
      <c r="H2524" s="1" t="s">
        <v>374</v>
      </c>
    </row>
    <row r="2525" spans="1:8">
      <c r="A2525" s="1">
        <v>3000</v>
      </c>
      <c r="B2525" s="45">
        <v>43168.473371412038</v>
      </c>
      <c r="C2525" s="1">
        <v>1.2390000000000001E-3</v>
      </c>
      <c r="D2525" s="1" t="s">
        <v>366</v>
      </c>
      <c r="E2525" s="1" t="s">
        <v>325</v>
      </c>
      <c r="F2525" s="1" t="s">
        <v>324</v>
      </c>
    </row>
    <row r="2526" spans="1:8">
      <c r="A2526" s="1">
        <v>3001</v>
      </c>
      <c r="B2526" s="45">
        <v>43168.473371423614</v>
      </c>
      <c r="C2526" s="1">
        <v>3.2799999999999998E-5</v>
      </c>
      <c r="D2526" s="1" t="s">
        <v>366</v>
      </c>
      <c r="E2526" s="1" t="s">
        <v>329</v>
      </c>
      <c r="F2526" s="1" t="s">
        <v>324</v>
      </c>
    </row>
    <row r="2527" spans="1:8">
      <c r="A2527" s="1">
        <v>3002</v>
      </c>
      <c r="B2527" s="45">
        <v>43168.473371423614</v>
      </c>
      <c r="C2527" s="1">
        <v>3.3300000000000002E-4</v>
      </c>
      <c r="D2527" s="1" t="s">
        <v>372</v>
      </c>
      <c r="E2527" s="1" t="s">
        <v>325</v>
      </c>
      <c r="F2527" s="1" t="s">
        <v>324</v>
      </c>
    </row>
    <row r="2528" spans="1:8">
      <c r="A2528" s="1">
        <v>3003</v>
      </c>
      <c r="B2528" s="45">
        <v>43168.473371423614</v>
      </c>
      <c r="C2528" s="1">
        <v>3.9400000000000002E-5</v>
      </c>
      <c r="D2528" s="1" t="s">
        <v>372</v>
      </c>
      <c r="E2528" s="1" t="s">
        <v>329</v>
      </c>
      <c r="F2528" s="1" t="s">
        <v>324</v>
      </c>
    </row>
    <row r="2529" spans="1:8">
      <c r="A2529" s="1">
        <v>3004</v>
      </c>
      <c r="B2529" s="45">
        <v>43168.473371435182</v>
      </c>
      <c r="C2529" s="1">
        <v>1.0648999999999999E-3</v>
      </c>
      <c r="D2529" s="1" t="s">
        <v>371</v>
      </c>
      <c r="E2529" s="1" t="s">
        <v>325</v>
      </c>
      <c r="F2529" s="1" t="s">
        <v>324</v>
      </c>
    </row>
    <row r="2530" spans="1:8">
      <c r="A2530" s="1">
        <v>3005</v>
      </c>
      <c r="B2530" s="45">
        <v>43168.473371435182</v>
      </c>
      <c r="C2530" s="1">
        <v>3.8600000000000003E-5</v>
      </c>
      <c r="D2530" s="1" t="s">
        <v>371</v>
      </c>
      <c r="E2530" s="1" t="s">
        <v>329</v>
      </c>
      <c r="F2530" s="1" t="s">
        <v>324</v>
      </c>
      <c r="G2530" s="1" t="s">
        <v>190</v>
      </c>
      <c r="H2530" s="1" t="s">
        <v>333</v>
      </c>
    </row>
    <row r="2531" spans="1:8">
      <c r="A2531" s="1">
        <v>3006</v>
      </c>
      <c r="B2531" s="45">
        <v>43168.473371446758</v>
      </c>
      <c r="C2531" s="1">
        <v>1.1379999999999999E-3</v>
      </c>
      <c r="D2531" s="1" t="s">
        <v>370</v>
      </c>
      <c r="E2531" s="1" t="s">
        <v>325</v>
      </c>
      <c r="F2531" s="1" t="s">
        <v>324</v>
      </c>
    </row>
    <row r="2532" spans="1:8">
      <c r="A2532" s="1">
        <v>3007</v>
      </c>
      <c r="B2532" s="45">
        <v>43168.473371446758</v>
      </c>
      <c r="C2532" s="1">
        <v>3.04E-5</v>
      </c>
      <c r="D2532" s="1" t="s">
        <v>370</v>
      </c>
      <c r="E2532" s="1" t="s">
        <v>329</v>
      </c>
      <c r="F2532" s="1" t="s">
        <v>324</v>
      </c>
      <c r="G2532" s="1" t="s">
        <v>189</v>
      </c>
      <c r="H2532" s="1" t="s">
        <v>352</v>
      </c>
    </row>
    <row r="2533" spans="1:8">
      <c r="A2533" s="1">
        <v>3008</v>
      </c>
      <c r="B2533" s="45">
        <v>43168.473371458334</v>
      </c>
      <c r="C2533" s="1">
        <v>4.8640000000000001E-4</v>
      </c>
      <c r="D2533" s="1" t="s">
        <v>368</v>
      </c>
      <c r="E2533" s="1" t="s">
        <v>325</v>
      </c>
      <c r="F2533" s="1" t="s">
        <v>324</v>
      </c>
    </row>
    <row r="2534" spans="1:8">
      <c r="A2534" s="1">
        <v>3009</v>
      </c>
      <c r="B2534" s="45">
        <v>43168.473371458334</v>
      </c>
      <c r="C2534" s="1">
        <v>2.34E-5</v>
      </c>
      <c r="D2534" s="1" t="s">
        <v>368</v>
      </c>
      <c r="E2534" s="1" t="s">
        <v>329</v>
      </c>
      <c r="F2534" s="1" t="s">
        <v>324</v>
      </c>
      <c r="G2534" s="1" t="s">
        <v>362</v>
      </c>
      <c r="H2534" s="1" t="s">
        <v>369</v>
      </c>
    </row>
    <row r="2535" spans="1:8">
      <c r="A2535" s="1">
        <v>3010</v>
      </c>
      <c r="B2535" s="45">
        <v>43168.473371458334</v>
      </c>
      <c r="C2535" s="1">
        <v>5.8620000000000005E-4</v>
      </c>
      <c r="D2535" s="1" t="s">
        <v>394</v>
      </c>
      <c r="E2535" s="1" t="s">
        <v>325</v>
      </c>
      <c r="F2535" s="1" t="s">
        <v>324</v>
      </c>
    </row>
    <row r="2536" spans="1:8">
      <c r="A2536" s="1">
        <v>3031</v>
      </c>
      <c r="B2536" s="45">
        <v>43168.473382326389</v>
      </c>
      <c r="C2536" s="1">
        <v>0.6681125</v>
      </c>
      <c r="D2536" s="1" t="s">
        <v>375</v>
      </c>
      <c r="E2536" s="1" t="s">
        <v>329</v>
      </c>
      <c r="F2536" s="1" t="s">
        <v>324</v>
      </c>
    </row>
    <row r="2537" spans="1:8">
      <c r="A2537" s="1">
        <v>3032</v>
      </c>
      <c r="B2537" s="45">
        <v>43168.473382384262</v>
      </c>
      <c r="C2537" s="1">
        <v>4.8269999999999997E-3</v>
      </c>
      <c r="D2537" s="1" t="s">
        <v>386</v>
      </c>
      <c r="E2537" s="1" t="s">
        <v>325</v>
      </c>
      <c r="F2537" s="1" t="s">
        <v>324</v>
      </c>
    </row>
    <row r="2538" spans="1:8">
      <c r="A2538" s="1">
        <v>3033</v>
      </c>
      <c r="B2538" s="45">
        <v>43168.473382384262</v>
      </c>
      <c r="C2538" s="1">
        <v>5.0099999999999998E-5</v>
      </c>
      <c r="D2538" s="1" t="s">
        <v>386</v>
      </c>
      <c r="E2538" s="1" t="s">
        <v>329</v>
      </c>
      <c r="F2538" s="1" t="s">
        <v>324</v>
      </c>
      <c r="G2538" s="1" t="s">
        <v>196</v>
      </c>
      <c r="H2538" s="1" t="s">
        <v>387</v>
      </c>
    </row>
    <row r="2539" spans="1:8">
      <c r="A2539" s="1">
        <v>3034</v>
      </c>
      <c r="B2539" s="45">
        <v>43168.473382384262</v>
      </c>
      <c r="C2539" s="1">
        <v>1.5999999999999999E-5</v>
      </c>
      <c r="D2539" s="1" t="s">
        <v>363</v>
      </c>
      <c r="E2539" s="1" t="s">
        <v>325</v>
      </c>
      <c r="F2539" s="1" t="s">
        <v>324</v>
      </c>
    </row>
    <row r="2540" spans="1:8">
      <c r="A2540" s="1">
        <v>3035</v>
      </c>
      <c r="B2540" s="45">
        <v>43168.473382384262</v>
      </c>
      <c r="C2540" s="1">
        <v>3.0800000000000003E-5</v>
      </c>
      <c r="D2540" s="1" t="s">
        <v>363</v>
      </c>
      <c r="E2540" s="1" t="s">
        <v>329</v>
      </c>
      <c r="F2540" s="1" t="s">
        <v>324</v>
      </c>
      <c r="G2540" s="1" t="s">
        <v>195</v>
      </c>
      <c r="H2540" s="1" t="s">
        <v>364</v>
      </c>
    </row>
    <row r="2541" spans="1:8">
      <c r="A2541" s="1">
        <v>3036</v>
      </c>
      <c r="B2541" s="45">
        <v>43168.473382384262</v>
      </c>
      <c r="C2541" s="1">
        <v>5.3000000000000001E-6</v>
      </c>
      <c r="D2541" s="1" t="s">
        <v>385</v>
      </c>
      <c r="E2541" s="1" t="s">
        <v>325</v>
      </c>
      <c r="F2541" s="1" t="s">
        <v>324</v>
      </c>
    </row>
    <row r="2542" spans="1:8">
      <c r="A2542" s="1">
        <v>3045</v>
      </c>
      <c r="B2542" s="45">
        <v>43168.47338239583</v>
      </c>
      <c r="C2542" s="1">
        <v>2.1399999999999998E-5</v>
      </c>
      <c r="D2542" s="1" t="s">
        <v>385</v>
      </c>
      <c r="E2542" s="1" t="s">
        <v>329</v>
      </c>
      <c r="F2542" s="1" t="s">
        <v>324</v>
      </c>
      <c r="G2542" s="1" t="s">
        <v>194</v>
      </c>
      <c r="H2542" s="1" t="s">
        <v>348</v>
      </c>
    </row>
    <row r="2543" spans="1:8">
      <c r="A2543" s="1">
        <v>3046</v>
      </c>
      <c r="B2543" s="45">
        <v>43168.47338239583</v>
      </c>
      <c r="C2543" s="1">
        <v>9.3999999999999998E-6</v>
      </c>
      <c r="D2543" s="1" t="s">
        <v>385</v>
      </c>
      <c r="E2543" s="1" t="s">
        <v>325</v>
      </c>
      <c r="F2543" s="1" t="s">
        <v>324</v>
      </c>
    </row>
    <row r="2544" spans="1:8">
      <c r="A2544" s="1">
        <v>3047</v>
      </c>
      <c r="B2544" s="45">
        <v>43168.47338239583</v>
      </c>
      <c r="C2544" s="1">
        <v>2.4700000000000001E-5</v>
      </c>
      <c r="D2544" s="1" t="s">
        <v>385</v>
      </c>
      <c r="E2544" s="1" t="s">
        <v>329</v>
      </c>
      <c r="F2544" s="1" t="s">
        <v>324</v>
      </c>
      <c r="G2544" s="1" t="s">
        <v>193</v>
      </c>
      <c r="H2544" s="1" t="s">
        <v>348</v>
      </c>
    </row>
    <row r="2545" spans="1:8">
      <c r="A2545" s="1">
        <v>3048</v>
      </c>
      <c r="B2545" s="45">
        <v>43168.47338239583</v>
      </c>
      <c r="C2545" s="1">
        <v>6.1E-6</v>
      </c>
      <c r="D2545" s="1" t="s">
        <v>384</v>
      </c>
      <c r="E2545" s="1" t="s">
        <v>325</v>
      </c>
      <c r="F2545" s="1" t="s">
        <v>324</v>
      </c>
    </row>
    <row r="2546" spans="1:8">
      <c r="A2546" s="1">
        <v>3049</v>
      </c>
      <c r="B2546" s="45">
        <v>43168.47338239583</v>
      </c>
      <c r="C2546" s="1">
        <v>2.26E-5</v>
      </c>
      <c r="D2546" s="1" t="s">
        <v>384</v>
      </c>
      <c r="E2546" s="1" t="s">
        <v>329</v>
      </c>
      <c r="F2546" s="1" t="s">
        <v>324</v>
      </c>
      <c r="G2546" s="1" t="s">
        <v>192</v>
      </c>
      <c r="H2546" s="1" t="s">
        <v>348</v>
      </c>
    </row>
    <row r="2547" spans="1:8">
      <c r="A2547" s="1">
        <v>3050</v>
      </c>
      <c r="B2547" s="45">
        <v>43168.473382986114</v>
      </c>
      <c r="C2547" s="1">
        <v>5.10836E-2</v>
      </c>
      <c r="D2547" s="1" t="s">
        <v>373</v>
      </c>
      <c r="E2547" s="1" t="s">
        <v>325</v>
      </c>
      <c r="F2547" s="1" t="s">
        <v>324</v>
      </c>
    </row>
    <row r="2548" spans="1:8">
      <c r="A2548" s="1">
        <v>3059</v>
      </c>
      <c r="B2548" s="45">
        <v>43168.473382986114</v>
      </c>
      <c r="C2548" s="1">
        <v>2.2900000000000001E-5</v>
      </c>
      <c r="D2548" s="1" t="s">
        <v>373</v>
      </c>
      <c r="E2548" s="1" t="s">
        <v>329</v>
      </c>
      <c r="F2548" s="1" t="s">
        <v>324</v>
      </c>
      <c r="G2548" s="1" t="s">
        <v>191</v>
      </c>
      <c r="H2548" s="1" t="s">
        <v>374</v>
      </c>
    </row>
    <row r="2549" spans="1:8">
      <c r="A2549" s="1">
        <v>3060</v>
      </c>
      <c r="B2549" s="45">
        <v>43168.473382997683</v>
      </c>
      <c r="C2549" s="1">
        <v>1.2419E-3</v>
      </c>
      <c r="D2549" s="1" t="s">
        <v>366</v>
      </c>
      <c r="E2549" s="1" t="s">
        <v>325</v>
      </c>
      <c r="F2549" s="1" t="s">
        <v>324</v>
      </c>
    </row>
    <row r="2550" spans="1:8">
      <c r="A2550" s="1">
        <v>3061</v>
      </c>
      <c r="B2550" s="45">
        <v>43168.473382997683</v>
      </c>
      <c r="C2550" s="1">
        <v>5.2500000000000002E-5</v>
      </c>
      <c r="D2550" s="1" t="s">
        <v>366</v>
      </c>
      <c r="E2550" s="1" t="s">
        <v>329</v>
      </c>
      <c r="F2550" s="1" t="s">
        <v>324</v>
      </c>
    </row>
    <row r="2551" spans="1:8">
      <c r="A2551" s="1">
        <v>3062</v>
      </c>
      <c r="B2551" s="45">
        <v>43168.473382997683</v>
      </c>
      <c r="C2551" s="1">
        <v>3.0299999999999999E-4</v>
      </c>
      <c r="D2551" s="1" t="s">
        <v>372</v>
      </c>
      <c r="E2551" s="1" t="s">
        <v>325</v>
      </c>
      <c r="F2551" s="1" t="s">
        <v>324</v>
      </c>
    </row>
    <row r="2552" spans="1:8">
      <c r="A2552" s="1">
        <v>3063</v>
      </c>
      <c r="B2552" s="45">
        <v>43168.473383009259</v>
      </c>
      <c r="C2552" s="1">
        <v>9.0699999999999996E-5</v>
      </c>
      <c r="D2552" s="1" t="s">
        <v>372</v>
      </c>
      <c r="E2552" s="1" t="s">
        <v>329</v>
      </c>
      <c r="F2552" s="1" t="s">
        <v>324</v>
      </c>
    </row>
    <row r="2553" spans="1:8">
      <c r="A2553" s="1">
        <v>3064</v>
      </c>
      <c r="B2553" s="45">
        <v>43168.473383020835</v>
      </c>
      <c r="C2553" s="1">
        <v>1.0571999999999999E-3</v>
      </c>
      <c r="D2553" s="1" t="s">
        <v>371</v>
      </c>
      <c r="E2553" s="1" t="s">
        <v>325</v>
      </c>
      <c r="F2553" s="1" t="s">
        <v>324</v>
      </c>
    </row>
    <row r="2554" spans="1:8">
      <c r="A2554" s="1">
        <v>3065</v>
      </c>
      <c r="B2554" s="45">
        <v>43168.473383020835</v>
      </c>
      <c r="C2554" s="1">
        <v>4.9599999999999999E-5</v>
      </c>
      <c r="D2554" s="1" t="s">
        <v>371</v>
      </c>
      <c r="E2554" s="1" t="s">
        <v>329</v>
      </c>
      <c r="F2554" s="1" t="s">
        <v>324</v>
      </c>
      <c r="G2554" s="1" t="s">
        <v>190</v>
      </c>
      <c r="H2554" s="1" t="s">
        <v>333</v>
      </c>
    </row>
    <row r="2555" spans="1:8">
      <c r="A2555" s="1">
        <v>3066</v>
      </c>
      <c r="B2555" s="45">
        <v>43168.473383032404</v>
      </c>
      <c r="C2555" s="1">
        <v>1.0231000000000001E-3</v>
      </c>
      <c r="D2555" s="1" t="s">
        <v>370</v>
      </c>
      <c r="E2555" s="1" t="s">
        <v>325</v>
      </c>
      <c r="F2555" s="1" t="s">
        <v>324</v>
      </c>
    </row>
    <row r="2556" spans="1:8">
      <c r="A2556" s="1">
        <v>3067</v>
      </c>
      <c r="B2556" s="45">
        <v>43168.473383032404</v>
      </c>
      <c r="C2556" s="1">
        <v>3.7799999999999997E-5</v>
      </c>
      <c r="D2556" s="1" t="s">
        <v>370</v>
      </c>
      <c r="E2556" s="1" t="s">
        <v>329</v>
      </c>
      <c r="F2556" s="1" t="s">
        <v>324</v>
      </c>
      <c r="G2556" s="1" t="s">
        <v>189</v>
      </c>
      <c r="H2556" s="1" t="s">
        <v>352</v>
      </c>
    </row>
    <row r="2557" spans="1:8">
      <c r="A2557" s="1">
        <v>3068</v>
      </c>
      <c r="B2557" s="45">
        <v>43168.473383032404</v>
      </c>
      <c r="C2557" s="1">
        <v>5.0120000000000004E-4</v>
      </c>
      <c r="D2557" s="1" t="s">
        <v>368</v>
      </c>
      <c r="E2557" s="1" t="s">
        <v>325</v>
      </c>
      <c r="F2557" s="1" t="s">
        <v>324</v>
      </c>
    </row>
    <row r="2558" spans="1:8">
      <c r="A2558" s="1">
        <v>3069</v>
      </c>
      <c r="B2558" s="45">
        <v>43168.473383032404</v>
      </c>
      <c r="C2558" s="1">
        <v>4.35E-5</v>
      </c>
      <c r="D2558" s="1" t="s">
        <v>368</v>
      </c>
      <c r="E2558" s="1" t="s">
        <v>329</v>
      </c>
      <c r="F2558" s="1" t="s">
        <v>324</v>
      </c>
      <c r="G2558" s="1" t="s">
        <v>362</v>
      </c>
      <c r="H2558" s="1" t="s">
        <v>369</v>
      </c>
    </row>
    <row r="2559" spans="1:8">
      <c r="A2559" s="1">
        <v>3070</v>
      </c>
      <c r="B2559" s="45">
        <v>43168.47338304398</v>
      </c>
      <c r="C2559" s="1">
        <v>5.287E-4</v>
      </c>
      <c r="D2559" s="1" t="s">
        <v>394</v>
      </c>
      <c r="E2559" s="1" t="s">
        <v>325</v>
      </c>
      <c r="F2559" s="1" t="s">
        <v>324</v>
      </c>
    </row>
    <row r="2560" spans="1:8">
      <c r="A2560" s="1">
        <v>3091</v>
      </c>
      <c r="B2560" s="45">
        <v>43168.473393900465</v>
      </c>
      <c r="C2560" s="1">
        <v>0.6371445</v>
      </c>
      <c r="D2560" s="1" t="s">
        <v>375</v>
      </c>
      <c r="E2560" s="1" t="s">
        <v>329</v>
      </c>
      <c r="F2560" s="1" t="s">
        <v>324</v>
      </c>
    </row>
    <row r="2561" spans="1:8">
      <c r="A2561" s="1">
        <v>3092</v>
      </c>
      <c r="B2561" s="45">
        <v>43168.473393946762</v>
      </c>
      <c r="C2561" s="1">
        <v>4.2059000000000003E-3</v>
      </c>
      <c r="D2561" s="1" t="s">
        <v>386</v>
      </c>
      <c r="E2561" s="1" t="s">
        <v>325</v>
      </c>
      <c r="F2561" s="1" t="s">
        <v>324</v>
      </c>
    </row>
    <row r="2562" spans="1:8">
      <c r="A2562" s="1">
        <v>3093</v>
      </c>
      <c r="B2562" s="45">
        <v>43168.473393946762</v>
      </c>
      <c r="C2562" s="1">
        <v>2.7100000000000001E-5</v>
      </c>
      <c r="D2562" s="1" t="s">
        <v>386</v>
      </c>
      <c r="E2562" s="1" t="s">
        <v>329</v>
      </c>
      <c r="F2562" s="1" t="s">
        <v>324</v>
      </c>
      <c r="G2562" s="1" t="s">
        <v>196</v>
      </c>
      <c r="H2562" s="1" t="s">
        <v>387</v>
      </c>
    </row>
    <row r="2563" spans="1:8">
      <c r="A2563" s="1">
        <v>3094</v>
      </c>
      <c r="B2563" s="45">
        <v>43168.473393946762</v>
      </c>
      <c r="C2563" s="1">
        <v>9.0000000000000002E-6</v>
      </c>
      <c r="D2563" s="1" t="s">
        <v>363</v>
      </c>
      <c r="E2563" s="1" t="s">
        <v>325</v>
      </c>
      <c r="F2563" s="1" t="s">
        <v>324</v>
      </c>
    </row>
    <row r="2564" spans="1:8">
      <c r="A2564" s="1">
        <v>3095</v>
      </c>
      <c r="B2564" s="45">
        <v>43168.473393946762</v>
      </c>
      <c r="C2564" s="1">
        <v>1.6799999999999998E-5</v>
      </c>
      <c r="D2564" s="1" t="s">
        <v>363</v>
      </c>
      <c r="E2564" s="1" t="s">
        <v>329</v>
      </c>
      <c r="F2564" s="1" t="s">
        <v>324</v>
      </c>
      <c r="G2564" s="1" t="s">
        <v>195</v>
      </c>
      <c r="H2564" s="1" t="s">
        <v>364</v>
      </c>
    </row>
    <row r="2565" spans="1:8">
      <c r="A2565" s="1">
        <v>3096</v>
      </c>
      <c r="B2565" s="45">
        <v>43168.473393946762</v>
      </c>
      <c r="C2565" s="1">
        <v>3.7000000000000002E-6</v>
      </c>
      <c r="D2565" s="1" t="s">
        <v>385</v>
      </c>
      <c r="E2565" s="1" t="s">
        <v>325</v>
      </c>
      <c r="F2565" s="1" t="s">
        <v>324</v>
      </c>
    </row>
    <row r="2566" spans="1:8">
      <c r="A2566" s="1">
        <v>3105</v>
      </c>
      <c r="B2566" s="45">
        <v>43168.473393946762</v>
      </c>
      <c r="C2566" s="1">
        <v>1.11E-5</v>
      </c>
      <c r="D2566" s="1" t="s">
        <v>385</v>
      </c>
      <c r="E2566" s="1" t="s">
        <v>329</v>
      </c>
      <c r="F2566" s="1" t="s">
        <v>324</v>
      </c>
      <c r="G2566" s="1" t="s">
        <v>194</v>
      </c>
      <c r="H2566" s="1" t="s">
        <v>348</v>
      </c>
    </row>
    <row r="2567" spans="1:8">
      <c r="A2567" s="1">
        <v>3106</v>
      </c>
      <c r="B2567" s="45">
        <v>43168.473393946762</v>
      </c>
      <c r="C2567" s="1">
        <v>4.8999999999999997E-6</v>
      </c>
      <c r="D2567" s="1" t="s">
        <v>385</v>
      </c>
      <c r="E2567" s="1" t="s">
        <v>325</v>
      </c>
      <c r="F2567" s="1" t="s">
        <v>324</v>
      </c>
    </row>
    <row r="2568" spans="1:8">
      <c r="A2568" s="1">
        <v>3107</v>
      </c>
      <c r="B2568" s="45">
        <v>43168.473393946762</v>
      </c>
      <c r="C2568" s="1">
        <v>1.27E-5</v>
      </c>
      <c r="D2568" s="1" t="s">
        <v>385</v>
      </c>
      <c r="E2568" s="1" t="s">
        <v>329</v>
      </c>
      <c r="F2568" s="1" t="s">
        <v>324</v>
      </c>
      <c r="G2568" s="1" t="s">
        <v>193</v>
      </c>
      <c r="H2568" s="1" t="s">
        <v>348</v>
      </c>
    </row>
    <row r="2569" spans="1:8">
      <c r="A2569" s="1">
        <v>3108</v>
      </c>
      <c r="B2569" s="45">
        <v>43168.473393946762</v>
      </c>
      <c r="C2569" s="1">
        <v>2.9000000000000002E-6</v>
      </c>
      <c r="D2569" s="1" t="s">
        <v>384</v>
      </c>
      <c r="E2569" s="1" t="s">
        <v>325</v>
      </c>
      <c r="F2569" s="1" t="s">
        <v>324</v>
      </c>
    </row>
    <row r="2570" spans="1:8">
      <c r="A2570" s="1">
        <v>3109</v>
      </c>
      <c r="B2570" s="45">
        <v>43168.473393946762</v>
      </c>
      <c r="C2570" s="1">
        <v>1.11E-5</v>
      </c>
      <c r="D2570" s="1" t="s">
        <v>384</v>
      </c>
      <c r="E2570" s="1" t="s">
        <v>329</v>
      </c>
      <c r="F2570" s="1" t="s">
        <v>324</v>
      </c>
      <c r="G2570" s="1" t="s">
        <v>192</v>
      </c>
      <c r="H2570" s="1" t="s">
        <v>348</v>
      </c>
    </row>
    <row r="2571" spans="1:8">
      <c r="A2571" s="1">
        <v>3110</v>
      </c>
      <c r="B2571" s="45">
        <v>43168.473394537039</v>
      </c>
      <c r="C2571" s="1">
        <v>5.1042499999999998E-2</v>
      </c>
      <c r="D2571" s="1" t="s">
        <v>373</v>
      </c>
      <c r="E2571" s="1" t="s">
        <v>325</v>
      </c>
      <c r="F2571" s="1" t="s">
        <v>324</v>
      </c>
    </row>
    <row r="2572" spans="1:8">
      <c r="A2572" s="1">
        <v>3119</v>
      </c>
      <c r="B2572" s="45">
        <v>43168.473394537039</v>
      </c>
      <c r="C2572" s="1">
        <v>1.4399999999999999E-5</v>
      </c>
      <c r="D2572" s="1" t="s">
        <v>373</v>
      </c>
      <c r="E2572" s="1" t="s">
        <v>329</v>
      </c>
      <c r="F2572" s="1" t="s">
        <v>324</v>
      </c>
      <c r="G2572" s="1" t="s">
        <v>191</v>
      </c>
      <c r="H2572" s="1" t="s">
        <v>374</v>
      </c>
    </row>
    <row r="2573" spans="1:8">
      <c r="A2573" s="1">
        <v>3120</v>
      </c>
      <c r="B2573" s="45">
        <v>43168.473394560184</v>
      </c>
      <c r="C2573" s="1">
        <v>1.2750999999999999E-3</v>
      </c>
      <c r="D2573" s="1" t="s">
        <v>366</v>
      </c>
      <c r="E2573" s="1" t="s">
        <v>325</v>
      </c>
      <c r="F2573" s="1" t="s">
        <v>324</v>
      </c>
    </row>
    <row r="2574" spans="1:8">
      <c r="A2574" s="1">
        <v>3121</v>
      </c>
      <c r="B2574" s="45">
        <v>43168.473394560184</v>
      </c>
      <c r="C2574" s="1">
        <v>1.56E-5</v>
      </c>
      <c r="D2574" s="1" t="s">
        <v>366</v>
      </c>
      <c r="E2574" s="1" t="s">
        <v>329</v>
      </c>
      <c r="F2574" s="1" t="s">
        <v>324</v>
      </c>
    </row>
    <row r="2575" spans="1:8">
      <c r="A2575" s="1">
        <v>3122</v>
      </c>
      <c r="B2575" s="45">
        <v>43168.473394560184</v>
      </c>
      <c r="C2575" s="1">
        <v>3.6249999999999998E-4</v>
      </c>
      <c r="D2575" s="1" t="s">
        <v>372</v>
      </c>
      <c r="E2575" s="1" t="s">
        <v>325</v>
      </c>
      <c r="F2575" s="1" t="s">
        <v>324</v>
      </c>
    </row>
    <row r="2576" spans="1:8">
      <c r="A2576" s="1">
        <v>3123</v>
      </c>
      <c r="B2576" s="45">
        <v>43168.473394560184</v>
      </c>
      <c r="C2576" s="1">
        <v>5.0899999999999997E-5</v>
      </c>
      <c r="D2576" s="1" t="s">
        <v>372</v>
      </c>
      <c r="E2576" s="1" t="s">
        <v>329</v>
      </c>
      <c r="F2576" s="1" t="s">
        <v>324</v>
      </c>
    </row>
    <row r="2577" spans="1:8">
      <c r="A2577" s="1">
        <v>3124</v>
      </c>
      <c r="B2577" s="45">
        <v>43168.47339457176</v>
      </c>
      <c r="C2577" s="1">
        <v>1.1326999999999999E-3</v>
      </c>
      <c r="D2577" s="1" t="s">
        <v>371</v>
      </c>
      <c r="E2577" s="1" t="s">
        <v>325</v>
      </c>
      <c r="F2577" s="1" t="s">
        <v>324</v>
      </c>
    </row>
    <row r="2578" spans="1:8">
      <c r="A2578" s="1">
        <v>3125</v>
      </c>
      <c r="B2578" s="45">
        <v>43168.47339457176</v>
      </c>
      <c r="C2578" s="1">
        <v>4.4700000000000002E-5</v>
      </c>
      <c r="D2578" s="1" t="s">
        <v>371</v>
      </c>
      <c r="E2578" s="1" t="s">
        <v>329</v>
      </c>
      <c r="F2578" s="1" t="s">
        <v>324</v>
      </c>
      <c r="G2578" s="1" t="s">
        <v>190</v>
      </c>
      <c r="H2578" s="1" t="s">
        <v>333</v>
      </c>
    </row>
    <row r="2579" spans="1:8">
      <c r="A2579" s="1">
        <v>3126</v>
      </c>
      <c r="B2579" s="45">
        <v>43168.473394583336</v>
      </c>
      <c r="C2579" s="1">
        <v>9.8820000000000006E-4</v>
      </c>
      <c r="D2579" s="1" t="s">
        <v>370</v>
      </c>
      <c r="E2579" s="1" t="s">
        <v>325</v>
      </c>
      <c r="F2579" s="1" t="s">
        <v>324</v>
      </c>
    </row>
    <row r="2580" spans="1:8">
      <c r="A2580" s="1">
        <v>3127</v>
      </c>
      <c r="B2580" s="45">
        <v>43168.473394583336</v>
      </c>
      <c r="C2580" s="1">
        <v>3.7700000000000002E-5</v>
      </c>
      <c r="D2580" s="1" t="s">
        <v>370</v>
      </c>
      <c r="E2580" s="1" t="s">
        <v>329</v>
      </c>
      <c r="F2580" s="1" t="s">
        <v>324</v>
      </c>
      <c r="G2580" s="1" t="s">
        <v>189</v>
      </c>
      <c r="H2580" s="1" t="s">
        <v>352</v>
      </c>
    </row>
    <row r="2581" spans="1:8">
      <c r="A2581" s="1">
        <v>3128</v>
      </c>
      <c r="B2581" s="45">
        <v>43168.473394594905</v>
      </c>
      <c r="C2581" s="1">
        <v>3.9990000000000002E-4</v>
      </c>
      <c r="D2581" s="1" t="s">
        <v>368</v>
      </c>
      <c r="E2581" s="1" t="s">
        <v>325</v>
      </c>
      <c r="F2581" s="1" t="s">
        <v>324</v>
      </c>
    </row>
    <row r="2582" spans="1:8">
      <c r="A2582" s="1">
        <v>3129</v>
      </c>
      <c r="B2582" s="45">
        <v>43168.473394594905</v>
      </c>
      <c r="C2582" s="1">
        <v>2.7900000000000001E-5</v>
      </c>
      <c r="D2582" s="1" t="s">
        <v>368</v>
      </c>
      <c r="E2582" s="1" t="s">
        <v>329</v>
      </c>
      <c r="F2582" s="1" t="s">
        <v>324</v>
      </c>
      <c r="G2582" s="1" t="s">
        <v>362</v>
      </c>
      <c r="H2582" s="1" t="s">
        <v>369</v>
      </c>
    </row>
    <row r="2583" spans="1:8">
      <c r="A2583" s="1">
        <v>3130</v>
      </c>
      <c r="B2583" s="45">
        <v>43168.473394594905</v>
      </c>
      <c r="C2583" s="1">
        <v>5.128E-4</v>
      </c>
      <c r="D2583" s="1" t="s">
        <v>394</v>
      </c>
      <c r="E2583" s="1" t="s">
        <v>325</v>
      </c>
      <c r="F2583" s="1" t="s">
        <v>324</v>
      </c>
    </row>
    <row r="2584" spans="1:8">
      <c r="A2584" s="1">
        <v>3151</v>
      </c>
      <c r="B2584" s="45">
        <v>43168.473405474535</v>
      </c>
      <c r="C2584" s="1">
        <v>0.32440200000000002</v>
      </c>
      <c r="D2584" s="1" t="s">
        <v>375</v>
      </c>
      <c r="E2584" s="1" t="s">
        <v>329</v>
      </c>
      <c r="F2584" s="1" t="s">
        <v>324</v>
      </c>
    </row>
    <row r="2585" spans="1:8">
      <c r="A2585" s="1">
        <v>3152</v>
      </c>
      <c r="B2585" s="45">
        <v>43168.473405520832</v>
      </c>
      <c r="C2585" s="1">
        <v>4.0708000000000003E-3</v>
      </c>
      <c r="D2585" s="1" t="s">
        <v>386</v>
      </c>
      <c r="E2585" s="1" t="s">
        <v>325</v>
      </c>
      <c r="F2585" s="1" t="s">
        <v>324</v>
      </c>
    </row>
    <row r="2586" spans="1:8">
      <c r="A2586" s="1">
        <v>3153</v>
      </c>
      <c r="B2586" s="45">
        <v>43168.473405520832</v>
      </c>
      <c r="C2586" s="1">
        <v>2.1399999999999998E-5</v>
      </c>
      <c r="D2586" s="1" t="s">
        <v>386</v>
      </c>
      <c r="E2586" s="1" t="s">
        <v>329</v>
      </c>
      <c r="F2586" s="1" t="s">
        <v>324</v>
      </c>
      <c r="G2586" s="1" t="s">
        <v>196</v>
      </c>
      <c r="H2586" s="1" t="s">
        <v>387</v>
      </c>
    </row>
    <row r="2587" spans="1:8">
      <c r="A2587" s="1">
        <v>3154</v>
      </c>
      <c r="B2587" s="45">
        <v>43168.473405520832</v>
      </c>
      <c r="C2587" s="1">
        <v>7.3000000000000004E-6</v>
      </c>
      <c r="D2587" s="1" t="s">
        <v>363</v>
      </c>
      <c r="E2587" s="1" t="s">
        <v>325</v>
      </c>
      <c r="F2587" s="1" t="s">
        <v>324</v>
      </c>
    </row>
    <row r="2588" spans="1:8">
      <c r="A2588" s="1">
        <v>3155</v>
      </c>
      <c r="B2588" s="45">
        <v>43168.473405520832</v>
      </c>
      <c r="C2588" s="1">
        <v>1.4399999999999999E-5</v>
      </c>
      <c r="D2588" s="1" t="s">
        <v>363</v>
      </c>
      <c r="E2588" s="1" t="s">
        <v>329</v>
      </c>
      <c r="F2588" s="1" t="s">
        <v>324</v>
      </c>
      <c r="G2588" s="1" t="s">
        <v>195</v>
      </c>
      <c r="H2588" s="1" t="s">
        <v>364</v>
      </c>
    </row>
    <row r="2589" spans="1:8">
      <c r="A2589" s="1">
        <v>3156</v>
      </c>
      <c r="B2589" s="45">
        <v>43168.473405520832</v>
      </c>
      <c r="C2589" s="1">
        <v>3.3000000000000002E-6</v>
      </c>
      <c r="D2589" s="1" t="s">
        <v>385</v>
      </c>
      <c r="E2589" s="1" t="s">
        <v>325</v>
      </c>
      <c r="F2589" s="1" t="s">
        <v>324</v>
      </c>
    </row>
    <row r="2590" spans="1:8">
      <c r="A2590" s="1">
        <v>3165</v>
      </c>
      <c r="B2590" s="45">
        <v>43168.473405520832</v>
      </c>
      <c r="C2590" s="1">
        <v>9.3999999999999998E-6</v>
      </c>
      <c r="D2590" s="1" t="s">
        <v>385</v>
      </c>
      <c r="E2590" s="1" t="s">
        <v>329</v>
      </c>
      <c r="F2590" s="1" t="s">
        <v>324</v>
      </c>
      <c r="G2590" s="1" t="s">
        <v>194</v>
      </c>
      <c r="H2590" s="1" t="s">
        <v>348</v>
      </c>
    </row>
    <row r="2591" spans="1:8">
      <c r="A2591" s="1">
        <v>3166</v>
      </c>
      <c r="B2591" s="45">
        <v>43168.473405520832</v>
      </c>
      <c r="C2591" s="1">
        <v>4.5000000000000001E-6</v>
      </c>
      <c r="D2591" s="1" t="s">
        <v>385</v>
      </c>
      <c r="E2591" s="1" t="s">
        <v>325</v>
      </c>
      <c r="F2591" s="1" t="s">
        <v>324</v>
      </c>
    </row>
    <row r="2592" spans="1:8">
      <c r="A2592" s="1">
        <v>3167</v>
      </c>
      <c r="B2592" s="45">
        <v>43168.473405520832</v>
      </c>
      <c r="C2592" s="1">
        <v>1.11E-5</v>
      </c>
      <c r="D2592" s="1" t="s">
        <v>385</v>
      </c>
      <c r="E2592" s="1" t="s">
        <v>329</v>
      </c>
      <c r="F2592" s="1" t="s">
        <v>324</v>
      </c>
      <c r="G2592" s="1" t="s">
        <v>193</v>
      </c>
      <c r="H2592" s="1" t="s">
        <v>348</v>
      </c>
    </row>
    <row r="2593" spans="1:8">
      <c r="A2593" s="1">
        <v>3168</v>
      </c>
      <c r="B2593" s="45">
        <v>43168.473405520832</v>
      </c>
      <c r="C2593" s="1">
        <v>2.5000000000000002E-6</v>
      </c>
      <c r="D2593" s="1" t="s">
        <v>384</v>
      </c>
      <c r="E2593" s="1" t="s">
        <v>325</v>
      </c>
      <c r="F2593" s="1" t="s">
        <v>324</v>
      </c>
    </row>
    <row r="2594" spans="1:8">
      <c r="A2594" s="1">
        <v>3169</v>
      </c>
      <c r="B2594" s="45">
        <v>43168.473405520832</v>
      </c>
      <c r="C2594" s="1">
        <v>9.7999999999999993E-6</v>
      </c>
      <c r="D2594" s="1" t="s">
        <v>384</v>
      </c>
      <c r="E2594" s="1" t="s">
        <v>329</v>
      </c>
      <c r="F2594" s="1" t="s">
        <v>324</v>
      </c>
      <c r="G2594" s="1" t="s">
        <v>192</v>
      </c>
      <c r="H2594" s="1" t="s">
        <v>348</v>
      </c>
    </row>
    <row r="2595" spans="1:8">
      <c r="A2595" s="1">
        <v>3170</v>
      </c>
      <c r="B2595" s="45">
        <v>43168.473406111108</v>
      </c>
      <c r="C2595" s="1">
        <v>5.1028200000000003E-2</v>
      </c>
      <c r="D2595" s="1" t="s">
        <v>373</v>
      </c>
      <c r="E2595" s="1" t="s">
        <v>325</v>
      </c>
      <c r="F2595" s="1" t="s">
        <v>324</v>
      </c>
    </row>
    <row r="2596" spans="1:8">
      <c r="A2596" s="1">
        <v>3179</v>
      </c>
      <c r="B2596" s="45">
        <v>43168.473406111108</v>
      </c>
      <c r="C2596" s="1">
        <v>2.34E-5</v>
      </c>
      <c r="D2596" s="1" t="s">
        <v>373</v>
      </c>
      <c r="E2596" s="1" t="s">
        <v>329</v>
      </c>
      <c r="F2596" s="1" t="s">
        <v>324</v>
      </c>
      <c r="G2596" s="1" t="s">
        <v>191</v>
      </c>
      <c r="H2596" s="1" t="s">
        <v>374</v>
      </c>
    </row>
    <row r="2597" spans="1:8">
      <c r="A2597" s="1">
        <v>3180</v>
      </c>
      <c r="B2597" s="45">
        <v>43168.473406122685</v>
      </c>
      <c r="C2597" s="1">
        <v>1.2028E-3</v>
      </c>
      <c r="D2597" s="1" t="s">
        <v>366</v>
      </c>
      <c r="E2597" s="1" t="s">
        <v>325</v>
      </c>
      <c r="F2597" s="1" t="s">
        <v>324</v>
      </c>
    </row>
    <row r="2598" spans="1:8">
      <c r="A2598" s="1">
        <v>3181</v>
      </c>
      <c r="B2598" s="45">
        <v>43168.473406122685</v>
      </c>
      <c r="C2598" s="1">
        <v>4.5599999999999997E-5</v>
      </c>
      <c r="D2598" s="1" t="s">
        <v>366</v>
      </c>
      <c r="E2598" s="1" t="s">
        <v>329</v>
      </c>
      <c r="F2598" s="1" t="s">
        <v>324</v>
      </c>
    </row>
    <row r="2599" spans="1:8">
      <c r="A2599" s="1">
        <v>3182</v>
      </c>
      <c r="B2599" s="45">
        <v>43168.473406134261</v>
      </c>
      <c r="C2599" s="1">
        <v>3.21E-4</v>
      </c>
      <c r="D2599" s="1" t="s">
        <v>372</v>
      </c>
      <c r="E2599" s="1" t="s">
        <v>325</v>
      </c>
      <c r="F2599" s="1" t="s">
        <v>324</v>
      </c>
    </row>
    <row r="2600" spans="1:8">
      <c r="A2600" s="1">
        <v>3183</v>
      </c>
      <c r="B2600" s="45">
        <v>43168.473406134261</v>
      </c>
      <c r="C2600" s="1">
        <v>5.2200000000000002E-5</v>
      </c>
      <c r="D2600" s="1" t="s">
        <v>372</v>
      </c>
      <c r="E2600" s="1" t="s">
        <v>329</v>
      </c>
      <c r="F2600" s="1" t="s">
        <v>324</v>
      </c>
    </row>
    <row r="2601" spans="1:8">
      <c r="A2601" s="1">
        <v>3184</v>
      </c>
      <c r="B2601" s="45">
        <v>43168.473406145837</v>
      </c>
      <c r="C2601" s="1">
        <v>1.1757E-3</v>
      </c>
      <c r="D2601" s="1" t="s">
        <v>371</v>
      </c>
      <c r="E2601" s="1" t="s">
        <v>325</v>
      </c>
      <c r="F2601" s="1" t="s">
        <v>324</v>
      </c>
    </row>
    <row r="2602" spans="1:8">
      <c r="A2602" s="1">
        <v>3185</v>
      </c>
      <c r="B2602" s="45">
        <v>43168.473406145837</v>
      </c>
      <c r="C2602" s="1">
        <v>4.07E-5</v>
      </c>
      <c r="D2602" s="1" t="s">
        <v>371</v>
      </c>
      <c r="E2602" s="1" t="s">
        <v>329</v>
      </c>
      <c r="F2602" s="1" t="s">
        <v>324</v>
      </c>
      <c r="G2602" s="1" t="s">
        <v>190</v>
      </c>
      <c r="H2602" s="1" t="s">
        <v>333</v>
      </c>
    </row>
    <row r="2603" spans="1:8">
      <c r="A2603" s="1">
        <v>3186</v>
      </c>
      <c r="B2603" s="45">
        <v>43168.473406157405</v>
      </c>
      <c r="C2603" s="1">
        <v>1.1842999999999999E-3</v>
      </c>
      <c r="D2603" s="1" t="s">
        <v>370</v>
      </c>
      <c r="E2603" s="1" t="s">
        <v>325</v>
      </c>
      <c r="F2603" s="1" t="s">
        <v>324</v>
      </c>
    </row>
    <row r="2604" spans="1:8">
      <c r="A2604" s="1">
        <v>3187</v>
      </c>
      <c r="B2604" s="45">
        <v>43168.473406157405</v>
      </c>
      <c r="C2604" s="1">
        <v>2.8799999999999999E-5</v>
      </c>
      <c r="D2604" s="1" t="s">
        <v>370</v>
      </c>
      <c r="E2604" s="1" t="s">
        <v>329</v>
      </c>
      <c r="F2604" s="1" t="s">
        <v>324</v>
      </c>
      <c r="G2604" s="1" t="s">
        <v>189</v>
      </c>
      <c r="H2604" s="1" t="s">
        <v>352</v>
      </c>
    </row>
    <row r="2605" spans="1:8">
      <c r="A2605" s="1">
        <v>3188</v>
      </c>
      <c r="B2605" s="45">
        <v>43168.473406168981</v>
      </c>
      <c r="C2605" s="1">
        <v>4.6099999999999998E-4</v>
      </c>
      <c r="D2605" s="1" t="s">
        <v>368</v>
      </c>
      <c r="E2605" s="1" t="s">
        <v>325</v>
      </c>
      <c r="F2605" s="1" t="s">
        <v>324</v>
      </c>
    </row>
    <row r="2606" spans="1:8">
      <c r="A2606" s="1">
        <v>3189</v>
      </c>
      <c r="B2606" s="45">
        <v>43168.473406168981</v>
      </c>
      <c r="C2606" s="1">
        <v>6.8200000000000004E-5</v>
      </c>
      <c r="D2606" s="1" t="s">
        <v>368</v>
      </c>
      <c r="E2606" s="1" t="s">
        <v>329</v>
      </c>
      <c r="F2606" s="1" t="s">
        <v>324</v>
      </c>
      <c r="G2606" s="1" t="s">
        <v>362</v>
      </c>
      <c r="H2606" s="1" t="s">
        <v>369</v>
      </c>
    </row>
    <row r="2607" spans="1:8">
      <c r="A2607" s="1">
        <v>3190</v>
      </c>
      <c r="B2607" s="45">
        <v>43168.473406168981</v>
      </c>
      <c r="C2607" s="1">
        <v>6.5760000000000005E-4</v>
      </c>
      <c r="D2607" s="1" t="s">
        <v>394</v>
      </c>
      <c r="E2607" s="1" t="s">
        <v>325</v>
      </c>
      <c r="F2607" s="1" t="s">
        <v>324</v>
      </c>
    </row>
    <row r="2608" spans="1:8">
      <c r="A2608" s="1">
        <v>3211</v>
      </c>
      <c r="B2608" s="45">
        <v>43168.473417060188</v>
      </c>
      <c r="C2608" s="1">
        <v>0.66917360000000004</v>
      </c>
      <c r="D2608" s="1" t="s">
        <v>375</v>
      </c>
      <c r="E2608" s="1" t="s">
        <v>329</v>
      </c>
      <c r="F2608" s="1" t="s">
        <v>324</v>
      </c>
    </row>
    <row r="2609" spans="1:8">
      <c r="A2609" s="1">
        <v>3212</v>
      </c>
      <c r="B2609" s="45">
        <v>43168.473417106485</v>
      </c>
      <c r="C2609" s="1">
        <v>4.6563000000000004E-3</v>
      </c>
      <c r="D2609" s="1" t="s">
        <v>386</v>
      </c>
      <c r="E2609" s="1" t="s">
        <v>325</v>
      </c>
      <c r="F2609" s="1" t="s">
        <v>324</v>
      </c>
    </row>
    <row r="2610" spans="1:8">
      <c r="A2610" s="1">
        <v>3213</v>
      </c>
      <c r="B2610" s="45">
        <v>43168.473417106485</v>
      </c>
      <c r="C2610" s="1">
        <v>4.88E-5</v>
      </c>
      <c r="D2610" s="1" t="s">
        <v>386</v>
      </c>
      <c r="E2610" s="1" t="s">
        <v>329</v>
      </c>
      <c r="F2610" s="1" t="s">
        <v>324</v>
      </c>
      <c r="G2610" s="1" t="s">
        <v>196</v>
      </c>
      <c r="H2610" s="1" t="s">
        <v>387</v>
      </c>
    </row>
    <row r="2611" spans="1:8">
      <c r="A2611" s="1">
        <v>3214</v>
      </c>
      <c r="B2611" s="45">
        <v>43168.473417106485</v>
      </c>
      <c r="C2611" s="1">
        <v>1.6500000000000001E-5</v>
      </c>
      <c r="D2611" s="1" t="s">
        <v>363</v>
      </c>
      <c r="E2611" s="1" t="s">
        <v>325</v>
      </c>
      <c r="F2611" s="1" t="s">
        <v>324</v>
      </c>
    </row>
    <row r="2612" spans="1:8">
      <c r="A2612" s="1">
        <v>3215</v>
      </c>
      <c r="B2612" s="45">
        <v>43168.473417106485</v>
      </c>
      <c r="C2612" s="1">
        <v>3.0300000000000001E-5</v>
      </c>
      <c r="D2612" s="1" t="s">
        <v>363</v>
      </c>
      <c r="E2612" s="1" t="s">
        <v>329</v>
      </c>
      <c r="F2612" s="1" t="s">
        <v>324</v>
      </c>
      <c r="G2612" s="1" t="s">
        <v>195</v>
      </c>
      <c r="H2612" s="1" t="s">
        <v>364</v>
      </c>
    </row>
    <row r="2613" spans="1:8">
      <c r="A2613" s="1">
        <v>3216</v>
      </c>
      <c r="B2613" s="45">
        <v>43168.473417106485</v>
      </c>
      <c r="C2613" s="1">
        <v>6.1999999999999999E-6</v>
      </c>
      <c r="D2613" s="1" t="s">
        <v>385</v>
      </c>
      <c r="E2613" s="1" t="s">
        <v>325</v>
      </c>
      <c r="F2613" s="1" t="s">
        <v>324</v>
      </c>
    </row>
    <row r="2614" spans="1:8">
      <c r="A2614" s="1">
        <v>3225</v>
      </c>
      <c r="B2614" s="45">
        <v>43168.473417106485</v>
      </c>
      <c r="C2614" s="1">
        <v>2.1699999999999999E-5</v>
      </c>
      <c r="D2614" s="1" t="s">
        <v>385</v>
      </c>
      <c r="E2614" s="1" t="s">
        <v>329</v>
      </c>
      <c r="F2614" s="1" t="s">
        <v>324</v>
      </c>
      <c r="G2614" s="1" t="s">
        <v>194</v>
      </c>
      <c r="H2614" s="1" t="s">
        <v>348</v>
      </c>
    </row>
    <row r="2615" spans="1:8">
      <c r="A2615" s="1">
        <v>3226</v>
      </c>
      <c r="B2615" s="45">
        <v>43168.473417106485</v>
      </c>
      <c r="C2615" s="1">
        <v>9.5000000000000005E-6</v>
      </c>
      <c r="D2615" s="1" t="s">
        <v>385</v>
      </c>
      <c r="E2615" s="1" t="s">
        <v>325</v>
      </c>
      <c r="F2615" s="1" t="s">
        <v>324</v>
      </c>
    </row>
    <row r="2616" spans="1:8">
      <c r="A2616" s="1">
        <v>3227</v>
      </c>
      <c r="B2616" s="45">
        <v>43168.473417106485</v>
      </c>
      <c r="C2616" s="1">
        <v>2.4600000000000002E-5</v>
      </c>
      <c r="D2616" s="1" t="s">
        <v>385</v>
      </c>
      <c r="E2616" s="1" t="s">
        <v>329</v>
      </c>
      <c r="F2616" s="1" t="s">
        <v>324</v>
      </c>
      <c r="G2616" s="1" t="s">
        <v>193</v>
      </c>
      <c r="H2616" s="1" t="s">
        <v>348</v>
      </c>
    </row>
    <row r="2617" spans="1:8">
      <c r="A2617" s="1">
        <v>3228</v>
      </c>
      <c r="B2617" s="45">
        <v>43168.473417106485</v>
      </c>
      <c r="C2617" s="1">
        <v>6.6000000000000003E-6</v>
      </c>
      <c r="D2617" s="1" t="s">
        <v>384</v>
      </c>
      <c r="E2617" s="1" t="s">
        <v>325</v>
      </c>
      <c r="F2617" s="1" t="s">
        <v>324</v>
      </c>
    </row>
    <row r="2618" spans="1:8">
      <c r="A2618" s="1">
        <v>3229</v>
      </c>
      <c r="B2618" s="45">
        <v>43168.473417106485</v>
      </c>
      <c r="C2618" s="1">
        <v>2.26E-5</v>
      </c>
      <c r="D2618" s="1" t="s">
        <v>384</v>
      </c>
      <c r="E2618" s="1" t="s">
        <v>329</v>
      </c>
      <c r="F2618" s="1" t="s">
        <v>324</v>
      </c>
      <c r="G2618" s="1" t="s">
        <v>192</v>
      </c>
      <c r="H2618" s="1" t="s">
        <v>348</v>
      </c>
    </row>
    <row r="2619" spans="1:8">
      <c r="A2619" s="1">
        <v>3230</v>
      </c>
      <c r="B2619" s="45">
        <v>43168.473417696761</v>
      </c>
      <c r="C2619" s="1">
        <v>5.0970700000000001E-2</v>
      </c>
      <c r="D2619" s="1" t="s">
        <v>373</v>
      </c>
      <c r="E2619" s="1" t="s">
        <v>325</v>
      </c>
      <c r="F2619" s="1" t="s">
        <v>324</v>
      </c>
    </row>
    <row r="2620" spans="1:8">
      <c r="A2620" s="1">
        <v>3239</v>
      </c>
      <c r="B2620" s="45">
        <v>43168.47341770833</v>
      </c>
      <c r="C2620" s="1">
        <v>2.3E-5</v>
      </c>
      <c r="D2620" s="1" t="s">
        <v>373</v>
      </c>
      <c r="E2620" s="1" t="s">
        <v>329</v>
      </c>
      <c r="F2620" s="1" t="s">
        <v>324</v>
      </c>
      <c r="G2620" s="1" t="s">
        <v>191</v>
      </c>
      <c r="H2620" s="1" t="s">
        <v>374</v>
      </c>
    </row>
    <row r="2621" spans="1:8">
      <c r="A2621" s="1">
        <v>3240</v>
      </c>
      <c r="B2621" s="45">
        <v>43168.473417719906</v>
      </c>
      <c r="C2621" s="1">
        <v>1.3289E-3</v>
      </c>
      <c r="D2621" s="1" t="s">
        <v>366</v>
      </c>
      <c r="E2621" s="1" t="s">
        <v>325</v>
      </c>
      <c r="F2621" s="1" t="s">
        <v>324</v>
      </c>
    </row>
    <row r="2622" spans="1:8">
      <c r="A2622" s="1">
        <v>3241</v>
      </c>
      <c r="B2622" s="45">
        <v>43168.473417719906</v>
      </c>
      <c r="C2622" s="1">
        <v>3.4900000000000001E-5</v>
      </c>
      <c r="D2622" s="1" t="s">
        <v>366</v>
      </c>
      <c r="E2622" s="1" t="s">
        <v>329</v>
      </c>
      <c r="F2622" s="1" t="s">
        <v>324</v>
      </c>
    </row>
    <row r="2623" spans="1:8">
      <c r="A2623" s="1">
        <v>3242</v>
      </c>
      <c r="B2623" s="45">
        <v>43168.473417719906</v>
      </c>
      <c r="C2623" s="1">
        <v>2.4340000000000001E-4</v>
      </c>
      <c r="D2623" s="1" t="s">
        <v>372</v>
      </c>
      <c r="E2623" s="1" t="s">
        <v>325</v>
      </c>
      <c r="F2623" s="1" t="s">
        <v>324</v>
      </c>
    </row>
    <row r="2624" spans="1:8">
      <c r="A2624" s="1">
        <v>3243</v>
      </c>
      <c r="B2624" s="45">
        <v>43168.473417719906</v>
      </c>
      <c r="C2624" s="1">
        <v>3.9400000000000002E-5</v>
      </c>
      <c r="D2624" s="1" t="s">
        <v>372</v>
      </c>
      <c r="E2624" s="1" t="s">
        <v>329</v>
      </c>
      <c r="F2624" s="1" t="s">
        <v>324</v>
      </c>
    </row>
    <row r="2625" spans="1:8">
      <c r="A2625" s="1">
        <v>3244</v>
      </c>
      <c r="B2625" s="45">
        <v>43168.473417731482</v>
      </c>
      <c r="C2625" s="1">
        <v>1.0206E-3</v>
      </c>
      <c r="D2625" s="1" t="s">
        <v>371</v>
      </c>
      <c r="E2625" s="1" t="s">
        <v>325</v>
      </c>
      <c r="F2625" s="1" t="s">
        <v>324</v>
      </c>
    </row>
    <row r="2626" spans="1:8">
      <c r="A2626" s="1">
        <v>3245</v>
      </c>
      <c r="B2626" s="45">
        <v>43168.473417731482</v>
      </c>
      <c r="C2626" s="1">
        <v>3.04E-5</v>
      </c>
      <c r="D2626" s="1" t="s">
        <v>371</v>
      </c>
      <c r="E2626" s="1" t="s">
        <v>329</v>
      </c>
      <c r="F2626" s="1" t="s">
        <v>324</v>
      </c>
      <c r="G2626" s="1" t="s">
        <v>190</v>
      </c>
      <c r="H2626" s="1" t="s">
        <v>333</v>
      </c>
    </row>
    <row r="2627" spans="1:8">
      <c r="A2627" s="1">
        <v>3246</v>
      </c>
      <c r="B2627" s="45">
        <v>43168.473417743058</v>
      </c>
      <c r="C2627" s="1">
        <v>1.0317E-3</v>
      </c>
      <c r="D2627" s="1" t="s">
        <v>370</v>
      </c>
      <c r="E2627" s="1" t="s">
        <v>325</v>
      </c>
      <c r="F2627" s="1" t="s">
        <v>324</v>
      </c>
    </row>
    <row r="2628" spans="1:8">
      <c r="A2628" s="1">
        <v>3247</v>
      </c>
      <c r="B2628" s="45">
        <v>43168.473417743058</v>
      </c>
      <c r="C2628" s="1">
        <v>3.0300000000000001E-5</v>
      </c>
      <c r="D2628" s="1" t="s">
        <v>370</v>
      </c>
      <c r="E2628" s="1" t="s">
        <v>329</v>
      </c>
      <c r="F2628" s="1" t="s">
        <v>324</v>
      </c>
      <c r="G2628" s="1" t="s">
        <v>189</v>
      </c>
      <c r="H2628" s="1" t="s">
        <v>352</v>
      </c>
    </row>
    <row r="2629" spans="1:8">
      <c r="A2629" s="1">
        <v>3248</v>
      </c>
      <c r="B2629" s="45">
        <v>43168.473417754627</v>
      </c>
      <c r="C2629" s="1">
        <v>4.795E-4</v>
      </c>
      <c r="D2629" s="1" t="s">
        <v>368</v>
      </c>
      <c r="E2629" s="1" t="s">
        <v>325</v>
      </c>
      <c r="F2629" s="1" t="s">
        <v>324</v>
      </c>
    </row>
    <row r="2630" spans="1:8">
      <c r="A2630" s="1">
        <v>3249</v>
      </c>
      <c r="B2630" s="45">
        <v>43168.473417754627</v>
      </c>
      <c r="C2630" s="1">
        <v>2.34E-5</v>
      </c>
      <c r="D2630" s="1" t="s">
        <v>368</v>
      </c>
      <c r="E2630" s="1" t="s">
        <v>329</v>
      </c>
      <c r="F2630" s="1" t="s">
        <v>324</v>
      </c>
      <c r="G2630" s="1" t="s">
        <v>362</v>
      </c>
      <c r="H2630" s="1" t="s">
        <v>369</v>
      </c>
    </row>
    <row r="2631" spans="1:8">
      <c r="A2631" s="1">
        <v>3250</v>
      </c>
      <c r="B2631" s="45">
        <v>43168.473417754627</v>
      </c>
      <c r="C2631" s="1">
        <v>6.2029999999999995E-4</v>
      </c>
      <c r="D2631" s="1" t="s">
        <v>394</v>
      </c>
      <c r="E2631" s="1" t="s">
        <v>325</v>
      </c>
      <c r="F2631" s="1" t="s">
        <v>324</v>
      </c>
    </row>
    <row r="2632" spans="1:8">
      <c r="A2632" s="1">
        <v>3271</v>
      </c>
      <c r="B2632" s="45">
        <v>43168.473428622689</v>
      </c>
      <c r="C2632" s="1">
        <v>0.66845520000000003</v>
      </c>
      <c r="D2632" s="1" t="s">
        <v>375</v>
      </c>
      <c r="E2632" s="1" t="s">
        <v>329</v>
      </c>
      <c r="F2632" s="1" t="s">
        <v>324</v>
      </c>
    </row>
    <row r="2633" spans="1:8">
      <c r="A2633" s="1">
        <v>3272</v>
      </c>
      <c r="B2633" s="45">
        <v>43168.473428668978</v>
      </c>
      <c r="C2633" s="1">
        <v>4.0175000000000002E-3</v>
      </c>
      <c r="D2633" s="1" t="s">
        <v>386</v>
      </c>
      <c r="E2633" s="1" t="s">
        <v>325</v>
      </c>
      <c r="F2633" s="1" t="s">
        <v>324</v>
      </c>
    </row>
    <row r="2634" spans="1:8">
      <c r="A2634" s="1">
        <v>3273</v>
      </c>
      <c r="B2634" s="45">
        <v>43168.473428668978</v>
      </c>
      <c r="C2634" s="1">
        <v>2.6299999999999999E-5</v>
      </c>
      <c r="D2634" s="1" t="s">
        <v>386</v>
      </c>
      <c r="E2634" s="1" t="s">
        <v>329</v>
      </c>
      <c r="F2634" s="1" t="s">
        <v>324</v>
      </c>
      <c r="G2634" s="1" t="s">
        <v>196</v>
      </c>
      <c r="H2634" s="1" t="s">
        <v>387</v>
      </c>
    </row>
    <row r="2635" spans="1:8">
      <c r="A2635" s="1">
        <v>3274</v>
      </c>
      <c r="B2635" s="45">
        <v>43168.473428668978</v>
      </c>
      <c r="C2635" s="1">
        <v>9.0000000000000002E-6</v>
      </c>
      <c r="D2635" s="1" t="s">
        <v>363</v>
      </c>
      <c r="E2635" s="1" t="s">
        <v>325</v>
      </c>
      <c r="F2635" s="1" t="s">
        <v>324</v>
      </c>
    </row>
    <row r="2636" spans="1:8">
      <c r="A2636" s="1">
        <v>3275</v>
      </c>
      <c r="B2636" s="45">
        <v>43168.473428668978</v>
      </c>
      <c r="C2636" s="1">
        <v>1.7600000000000001E-5</v>
      </c>
      <c r="D2636" s="1" t="s">
        <v>363</v>
      </c>
      <c r="E2636" s="1" t="s">
        <v>329</v>
      </c>
      <c r="F2636" s="1" t="s">
        <v>324</v>
      </c>
      <c r="G2636" s="1" t="s">
        <v>195</v>
      </c>
      <c r="H2636" s="1" t="s">
        <v>364</v>
      </c>
    </row>
    <row r="2637" spans="1:8">
      <c r="A2637" s="1">
        <v>3276</v>
      </c>
      <c r="B2637" s="45">
        <v>43168.473428668978</v>
      </c>
      <c r="C2637" s="1">
        <v>3.7000000000000002E-6</v>
      </c>
      <c r="D2637" s="1" t="s">
        <v>385</v>
      </c>
      <c r="E2637" s="1" t="s">
        <v>325</v>
      </c>
      <c r="F2637" s="1" t="s">
        <v>324</v>
      </c>
    </row>
    <row r="2638" spans="1:8">
      <c r="A2638" s="1">
        <v>3285</v>
      </c>
      <c r="B2638" s="45">
        <v>43168.473428668978</v>
      </c>
      <c r="C2638" s="1">
        <v>1.11E-5</v>
      </c>
      <c r="D2638" s="1" t="s">
        <v>385</v>
      </c>
      <c r="E2638" s="1" t="s">
        <v>329</v>
      </c>
      <c r="F2638" s="1" t="s">
        <v>324</v>
      </c>
      <c r="G2638" s="1" t="s">
        <v>194</v>
      </c>
      <c r="H2638" s="1" t="s">
        <v>348</v>
      </c>
    </row>
    <row r="2639" spans="1:8">
      <c r="A2639" s="1">
        <v>3286</v>
      </c>
      <c r="B2639" s="45">
        <v>43168.473428668978</v>
      </c>
      <c r="C2639" s="1">
        <v>5.3000000000000001E-6</v>
      </c>
      <c r="D2639" s="1" t="s">
        <v>385</v>
      </c>
      <c r="E2639" s="1" t="s">
        <v>325</v>
      </c>
      <c r="F2639" s="1" t="s">
        <v>324</v>
      </c>
    </row>
    <row r="2640" spans="1:8">
      <c r="A2640" s="1">
        <v>3287</v>
      </c>
      <c r="B2640" s="45">
        <v>43168.473428668978</v>
      </c>
      <c r="C2640" s="1">
        <v>1.2300000000000001E-5</v>
      </c>
      <c r="D2640" s="1" t="s">
        <v>385</v>
      </c>
      <c r="E2640" s="1" t="s">
        <v>329</v>
      </c>
      <c r="F2640" s="1" t="s">
        <v>324</v>
      </c>
      <c r="G2640" s="1" t="s">
        <v>193</v>
      </c>
      <c r="H2640" s="1" t="s">
        <v>348</v>
      </c>
    </row>
    <row r="2641" spans="1:8">
      <c r="A2641" s="1">
        <v>3288</v>
      </c>
      <c r="B2641" s="45">
        <v>43168.473428668978</v>
      </c>
      <c r="C2641" s="1">
        <v>3.3000000000000002E-6</v>
      </c>
      <c r="D2641" s="1" t="s">
        <v>384</v>
      </c>
      <c r="E2641" s="1" t="s">
        <v>325</v>
      </c>
      <c r="F2641" s="1" t="s">
        <v>324</v>
      </c>
    </row>
    <row r="2642" spans="1:8">
      <c r="A2642" s="1">
        <v>3289</v>
      </c>
      <c r="B2642" s="45">
        <v>43168.473428668978</v>
      </c>
      <c r="C2642" s="1">
        <v>1.11E-5</v>
      </c>
      <c r="D2642" s="1" t="s">
        <v>384</v>
      </c>
      <c r="E2642" s="1" t="s">
        <v>329</v>
      </c>
      <c r="F2642" s="1" t="s">
        <v>324</v>
      </c>
      <c r="G2642" s="1" t="s">
        <v>192</v>
      </c>
      <c r="H2642" s="1" t="s">
        <v>348</v>
      </c>
    </row>
    <row r="2643" spans="1:8">
      <c r="A2643" s="1">
        <v>3290</v>
      </c>
      <c r="B2643" s="45">
        <v>43168.473429259262</v>
      </c>
      <c r="C2643" s="1">
        <v>5.1031399999999998E-2</v>
      </c>
      <c r="D2643" s="1" t="s">
        <v>373</v>
      </c>
      <c r="E2643" s="1" t="s">
        <v>325</v>
      </c>
      <c r="F2643" s="1" t="s">
        <v>324</v>
      </c>
    </row>
    <row r="2644" spans="1:8">
      <c r="A2644" s="1">
        <v>3299</v>
      </c>
      <c r="B2644" s="45">
        <v>43168.473429259262</v>
      </c>
      <c r="C2644" s="1">
        <v>1.27E-5</v>
      </c>
      <c r="D2644" s="1" t="s">
        <v>373</v>
      </c>
      <c r="E2644" s="1" t="s">
        <v>329</v>
      </c>
      <c r="F2644" s="1" t="s">
        <v>324</v>
      </c>
      <c r="G2644" s="1" t="s">
        <v>191</v>
      </c>
      <c r="H2644" s="1" t="s">
        <v>374</v>
      </c>
    </row>
    <row r="2645" spans="1:8">
      <c r="A2645" s="1">
        <v>3300</v>
      </c>
      <c r="B2645" s="45">
        <v>43168.473429270831</v>
      </c>
      <c r="C2645" s="1">
        <v>1.2086E-3</v>
      </c>
      <c r="D2645" s="1" t="s">
        <v>366</v>
      </c>
      <c r="E2645" s="1" t="s">
        <v>325</v>
      </c>
      <c r="F2645" s="1" t="s">
        <v>324</v>
      </c>
    </row>
    <row r="2646" spans="1:8">
      <c r="A2646" s="1">
        <v>3301</v>
      </c>
      <c r="B2646" s="45">
        <v>43168.473429270831</v>
      </c>
      <c r="C2646" s="1">
        <v>3.8600000000000003E-5</v>
      </c>
      <c r="D2646" s="1" t="s">
        <v>366</v>
      </c>
      <c r="E2646" s="1" t="s">
        <v>329</v>
      </c>
      <c r="F2646" s="1" t="s">
        <v>324</v>
      </c>
    </row>
    <row r="2647" spans="1:8">
      <c r="A2647" s="1">
        <v>3302</v>
      </c>
      <c r="B2647" s="45">
        <v>43168.473429282407</v>
      </c>
      <c r="C2647" s="1">
        <v>2.853E-4</v>
      </c>
      <c r="D2647" s="1" t="s">
        <v>372</v>
      </c>
      <c r="E2647" s="1" t="s">
        <v>325</v>
      </c>
      <c r="F2647" s="1" t="s">
        <v>324</v>
      </c>
    </row>
    <row r="2648" spans="1:8">
      <c r="A2648" s="1">
        <v>3303</v>
      </c>
      <c r="B2648" s="45">
        <v>43168.473429282407</v>
      </c>
      <c r="C2648" s="1">
        <v>5.7500000000000002E-5</v>
      </c>
      <c r="D2648" s="1" t="s">
        <v>372</v>
      </c>
      <c r="E2648" s="1" t="s">
        <v>329</v>
      </c>
      <c r="F2648" s="1" t="s">
        <v>324</v>
      </c>
    </row>
    <row r="2649" spans="1:8">
      <c r="A2649" s="1">
        <v>3304</v>
      </c>
      <c r="B2649" s="45">
        <v>43168.473429293983</v>
      </c>
      <c r="C2649" s="1">
        <v>1.0776E-3</v>
      </c>
      <c r="D2649" s="1" t="s">
        <v>371</v>
      </c>
      <c r="E2649" s="1" t="s">
        <v>325</v>
      </c>
      <c r="F2649" s="1" t="s">
        <v>324</v>
      </c>
    </row>
    <row r="2650" spans="1:8">
      <c r="A2650" s="1">
        <v>3305</v>
      </c>
      <c r="B2650" s="45">
        <v>43168.473429293983</v>
      </c>
      <c r="C2650" s="1">
        <v>3.82E-5</v>
      </c>
      <c r="D2650" s="1" t="s">
        <v>371</v>
      </c>
      <c r="E2650" s="1" t="s">
        <v>329</v>
      </c>
      <c r="F2650" s="1" t="s">
        <v>324</v>
      </c>
      <c r="G2650" s="1" t="s">
        <v>190</v>
      </c>
      <c r="H2650" s="1" t="s">
        <v>333</v>
      </c>
    </row>
    <row r="2651" spans="1:8">
      <c r="A2651" s="1">
        <v>3306</v>
      </c>
      <c r="B2651" s="45">
        <v>43168.473429305559</v>
      </c>
      <c r="C2651" s="1">
        <v>1.1215999999999999E-3</v>
      </c>
      <c r="D2651" s="1" t="s">
        <v>370</v>
      </c>
      <c r="E2651" s="1" t="s">
        <v>325</v>
      </c>
      <c r="F2651" s="1" t="s">
        <v>324</v>
      </c>
    </row>
    <row r="2652" spans="1:8">
      <c r="A2652" s="1">
        <v>3307</v>
      </c>
      <c r="B2652" s="45">
        <v>43168.473429305559</v>
      </c>
      <c r="C2652" s="1">
        <v>3.4499999999999998E-5</v>
      </c>
      <c r="D2652" s="1" t="s">
        <v>370</v>
      </c>
      <c r="E2652" s="1" t="s">
        <v>329</v>
      </c>
      <c r="F2652" s="1" t="s">
        <v>324</v>
      </c>
      <c r="G2652" s="1" t="s">
        <v>189</v>
      </c>
      <c r="H2652" s="1" t="s">
        <v>352</v>
      </c>
    </row>
    <row r="2653" spans="1:8">
      <c r="A2653" s="1">
        <v>3308</v>
      </c>
      <c r="B2653" s="45">
        <v>43168.473429305559</v>
      </c>
      <c r="C2653" s="1">
        <v>3.9280000000000001E-4</v>
      </c>
      <c r="D2653" s="1" t="s">
        <v>368</v>
      </c>
      <c r="E2653" s="1" t="s">
        <v>325</v>
      </c>
      <c r="F2653" s="1" t="s">
        <v>324</v>
      </c>
    </row>
    <row r="2654" spans="1:8">
      <c r="A2654" s="1">
        <v>3309</v>
      </c>
      <c r="B2654" s="45">
        <v>43168.473429305559</v>
      </c>
      <c r="C2654" s="1">
        <v>3.5299999999999997E-5</v>
      </c>
      <c r="D2654" s="1" t="s">
        <v>368</v>
      </c>
      <c r="E2654" s="1" t="s">
        <v>329</v>
      </c>
      <c r="F2654" s="1" t="s">
        <v>324</v>
      </c>
      <c r="G2654" s="1" t="s">
        <v>362</v>
      </c>
      <c r="H2654" s="1" t="s">
        <v>369</v>
      </c>
    </row>
    <row r="2655" spans="1:8">
      <c r="A2655" s="1">
        <v>3310</v>
      </c>
      <c r="B2655" s="45">
        <v>43168.473429317128</v>
      </c>
      <c r="C2655" s="1">
        <v>4.8240000000000002E-4</v>
      </c>
      <c r="D2655" s="1" t="s">
        <v>394</v>
      </c>
      <c r="E2655" s="1" t="s">
        <v>325</v>
      </c>
      <c r="F2655" s="1" t="s">
        <v>324</v>
      </c>
    </row>
    <row r="2656" spans="1:8">
      <c r="A2656" s="1">
        <v>3331</v>
      </c>
      <c r="B2656" s="45">
        <v>43168.473440196758</v>
      </c>
      <c r="C2656" s="1">
        <v>0.66823960000000004</v>
      </c>
      <c r="D2656" s="1" t="s">
        <v>375</v>
      </c>
      <c r="E2656" s="1" t="s">
        <v>329</v>
      </c>
      <c r="F2656" s="1" t="s">
        <v>324</v>
      </c>
    </row>
    <row r="2657" spans="1:8">
      <c r="A2657" s="1">
        <v>3332</v>
      </c>
      <c r="B2657" s="45">
        <v>43168.473440243055</v>
      </c>
      <c r="C2657" s="1">
        <v>3.7950000000000002E-3</v>
      </c>
      <c r="D2657" s="1" t="s">
        <v>386</v>
      </c>
      <c r="E2657" s="1" t="s">
        <v>325</v>
      </c>
      <c r="F2657" s="1" t="s">
        <v>324</v>
      </c>
    </row>
    <row r="2658" spans="1:8">
      <c r="A2658" s="1">
        <v>3333</v>
      </c>
      <c r="B2658" s="45">
        <v>43168.473440243055</v>
      </c>
      <c r="C2658" s="1">
        <v>1.8899999999999999E-5</v>
      </c>
      <c r="D2658" s="1" t="s">
        <v>386</v>
      </c>
      <c r="E2658" s="1" t="s">
        <v>329</v>
      </c>
      <c r="F2658" s="1" t="s">
        <v>324</v>
      </c>
      <c r="G2658" s="1" t="s">
        <v>196</v>
      </c>
      <c r="H2658" s="1" t="s">
        <v>387</v>
      </c>
    </row>
    <row r="2659" spans="1:8">
      <c r="A2659" s="1">
        <v>3334</v>
      </c>
      <c r="B2659" s="45">
        <v>43168.473440243055</v>
      </c>
      <c r="C2659" s="1">
        <v>6.9E-6</v>
      </c>
      <c r="D2659" s="1" t="s">
        <v>363</v>
      </c>
      <c r="E2659" s="1" t="s">
        <v>325</v>
      </c>
      <c r="F2659" s="1" t="s">
        <v>324</v>
      </c>
    </row>
    <row r="2660" spans="1:8">
      <c r="A2660" s="1">
        <v>3335</v>
      </c>
      <c r="B2660" s="45">
        <v>43168.473440243055</v>
      </c>
      <c r="C2660" s="1">
        <v>1.15E-5</v>
      </c>
      <c r="D2660" s="1" t="s">
        <v>363</v>
      </c>
      <c r="E2660" s="1" t="s">
        <v>329</v>
      </c>
      <c r="F2660" s="1" t="s">
        <v>324</v>
      </c>
      <c r="G2660" s="1" t="s">
        <v>195</v>
      </c>
      <c r="H2660" s="1" t="s">
        <v>364</v>
      </c>
    </row>
    <row r="2661" spans="1:8">
      <c r="A2661" s="1">
        <v>3336</v>
      </c>
      <c r="B2661" s="45">
        <v>43168.473440243055</v>
      </c>
      <c r="C2661" s="1">
        <v>2.5000000000000002E-6</v>
      </c>
      <c r="D2661" s="1" t="s">
        <v>385</v>
      </c>
      <c r="E2661" s="1" t="s">
        <v>325</v>
      </c>
      <c r="F2661" s="1" t="s">
        <v>324</v>
      </c>
    </row>
    <row r="2662" spans="1:8">
      <c r="A2662" s="1">
        <v>3345</v>
      </c>
      <c r="B2662" s="45">
        <v>43168.473440243055</v>
      </c>
      <c r="C2662" s="1">
        <v>9.3999999999999998E-6</v>
      </c>
      <c r="D2662" s="1" t="s">
        <v>385</v>
      </c>
      <c r="E2662" s="1" t="s">
        <v>329</v>
      </c>
      <c r="F2662" s="1" t="s">
        <v>324</v>
      </c>
      <c r="G2662" s="1" t="s">
        <v>194</v>
      </c>
      <c r="H2662" s="1" t="s">
        <v>348</v>
      </c>
    </row>
    <row r="2663" spans="1:8">
      <c r="A2663" s="1">
        <v>3346</v>
      </c>
      <c r="B2663" s="45">
        <v>43168.473440243055</v>
      </c>
      <c r="C2663" s="1">
        <v>4.5000000000000001E-6</v>
      </c>
      <c r="D2663" s="1" t="s">
        <v>385</v>
      </c>
      <c r="E2663" s="1" t="s">
        <v>325</v>
      </c>
      <c r="F2663" s="1" t="s">
        <v>324</v>
      </c>
    </row>
    <row r="2664" spans="1:8">
      <c r="A2664" s="1">
        <v>3347</v>
      </c>
      <c r="B2664" s="45">
        <v>43168.473440243055</v>
      </c>
      <c r="C2664" s="1">
        <v>1.11E-5</v>
      </c>
      <c r="D2664" s="1" t="s">
        <v>385</v>
      </c>
      <c r="E2664" s="1" t="s">
        <v>329</v>
      </c>
      <c r="F2664" s="1" t="s">
        <v>324</v>
      </c>
      <c r="G2664" s="1" t="s">
        <v>193</v>
      </c>
      <c r="H2664" s="1" t="s">
        <v>348</v>
      </c>
    </row>
    <row r="2665" spans="1:8">
      <c r="A2665" s="1">
        <v>3348</v>
      </c>
      <c r="B2665" s="45">
        <v>43168.473440243055</v>
      </c>
      <c r="C2665" s="1">
        <v>2.5000000000000002E-6</v>
      </c>
      <c r="D2665" s="1" t="s">
        <v>384</v>
      </c>
      <c r="E2665" s="1" t="s">
        <v>325</v>
      </c>
      <c r="F2665" s="1" t="s">
        <v>324</v>
      </c>
    </row>
    <row r="2666" spans="1:8">
      <c r="A2666" s="1">
        <v>3349</v>
      </c>
      <c r="B2666" s="45">
        <v>43168.473440243055</v>
      </c>
      <c r="C2666" s="1">
        <v>1.31E-5</v>
      </c>
      <c r="D2666" s="1" t="s">
        <v>384</v>
      </c>
      <c r="E2666" s="1" t="s">
        <v>329</v>
      </c>
      <c r="F2666" s="1" t="s">
        <v>324</v>
      </c>
      <c r="G2666" s="1" t="s">
        <v>192</v>
      </c>
      <c r="H2666" s="1" t="s">
        <v>348</v>
      </c>
    </row>
    <row r="2667" spans="1:8">
      <c r="A2667" s="1">
        <v>3350</v>
      </c>
      <c r="B2667" s="45">
        <v>43168.473440833332</v>
      </c>
      <c r="C2667" s="1">
        <v>5.1162399999999997E-2</v>
      </c>
      <c r="D2667" s="1" t="s">
        <v>373</v>
      </c>
      <c r="E2667" s="1" t="s">
        <v>325</v>
      </c>
      <c r="F2667" s="1" t="s">
        <v>324</v>
      </c>
    </row>
    <row r="2668" spans="1:8">
      <c r="A2668" s="1">
        <v>3359</v>
      </c>
      <c r="B2668" s="45">
        <v>43168.473440833332</v>
      </c>
      <c r="C2668" s="1">
        <v>1.03E-5</v>
      </c>
      <c r="D2668" s="1" t="s">
        <v>373</v>
      </c>
      <c r="E2668" s="1" t="s">
        <v>329</v>
      </c>
      <c r="F2668" s="1" t="s">
        <v>324</v>
      </c>
      <c r="G2668" s="1" t="s">
        <v>191</v>
      </c>
      <c r="H2668" s="1" t="s">
        <v>374</v>
      </c>
    </row>
    <row r="2669" spans="1:8">
      <c r="A2669" s="1">
        <v>3360</v>
      </c>
      <c r="B2669" s="45">
        <v>43168.473440844908</v>
      </c>
      <c r="C2669" s="1">
        <v>1.2086E-3</v>
      </c>
      <c r="D2669" s="1" t="s">
        <v>366</v>
      </c>
      <c r="E2669" s="1" t="s">
        <v>325</v>
      </c>
      <c r="F2669" s="1" t="s">
        <v>324</v>
      </c>
    </row>
    <row r="2670" spans="1:8">
      <c r="A2670" s="1">
        <v>3361</v>
      </c>
      <c r="B2670" s="45">
        <v>43168.473440844908</v>
      </c>
      <c r="C2670" s="1">
        <v>1.4800000000000001E-5</v>
      </c>
      <c r="D2670" s="1" t="s">
        <v>366</v>
      </c>
      <c r="E2670" s="1" t="s">
        <v>329</v>
      </c>
      <c r="F2670" s="1" t="s">
        <v>324</v>
      </c>
    </row>
    <row r="2671" spans="1:8">
      <c r="A2671" s="1">
        <v>3362</v>
      </c>
      <c r="B2671" s="45">
        <v>43168.473440856484</v>
      </c>
      <c r="C2671" s="1">
        <v>3.5799999999999997E-4</v>
      </c>
      <c r="D2671" s="1" t="s">
        <v>372</v>
      </c>
      <c r="E2671" s="1" t="s">
        <v>325</v>
      </c>
      <c r="F2671" s="1" t="s">
        <v>324</v>
      </c>
    </row>
    <row r="2672" spans="1:8">
      <c r="A2672" s="1">
        <v>3363</v>
      </c>
      <c r="B2672" s="45">
        <v>43168.473440856484</v>
      </c>
      <c r="C2672" s="1">
        <v>4.1E-5</v>
      </c>
      <c r="D2672" s="1" t="s">
        <v>372</v>
      </c>
      <c r="E2672" s="1" t="s">
        <v>329</v>
      </c>
      <c r="F2672" s="1" t="s">
        <v>324</v>
      </c>
    </row>
    <row r="2673" spans="1:8">
      <c r="A2673" s="1">
        <v>3364</v>
      </c>
      <c r="B2673" s="45">
        <v>43168.473440868052</v>
      </c>
      <c r="C2673" s="1">
        <v>1.0547E-3</v>
      </c>
      <c r="D2673" s="1" t="s">
        <v>371</v>
      </c>
      <c r="E2673" s="1" t="s">
        <v>325</v>
      </c>
      <c r="F2673" s="1" t="s">
        <v>324</v>
      </c>
    </row>
    <row r="2674" spans="1:8">
      <c r="A2674" s="1">
        <v>3365</v>
      </c>
      <c r="B2674" s="45">
        <v>43168.473440868052</v>
      </c>
      <c r="C2674" s="1">
        <v>2.7500000000000001E-5</v>
      </c>
      <c r="D2674" s="1" t="s">
        <v>371</v>
      </c>
      <c r="E2674" s="1" t="s">
        <v>329</v>
      </c>
      <c r="F2674" s="1" t="s">
        <v>324</v>
      </c>
      <c r="G2674" s="1" t="s">
        <v>190</v>
      </c>
      <c r="H2674" s="1" t="s">
        <v>333</v>
      </c>
    </row>
    <row r="2675" spans="1:8">
      <c r="A2675" s="1">
        <v>3366</v>
      </c>
      <c r="B2675" s="45">
        <v>43168.473440879628</v>
      </c>
      <c r="C2675" s="1">
        <v>1.1802E-3</v>
      </c>
      <c r="D2675" s="1" t="s">
        <v>370</v>
      </c>
      <c r="E2675" s="1" t="s">
        <v>325</v>
      </c>
      <c r="F2675" s="1" t="s">
        <v>324</v>
      </c>
    </row>
    <row r="2676" spans="1:8">
      <c r="A2676" s="1">
        <v>3367</v>
      </c>
      <c r="B2676" s="45">
        <v>43168.473440879628</v>
      </c>
      <c r="C2676" s="1">
        <v>3.5800000000000003E-5</v>
      </c>
      <c r="D2676" s="1" t="s">
        <v>370</v>
      </c>
      <c r="E2676" s="1" t="s">
        <v>329</v>
      </c>
      <c r="F2676" s="1" t="s">
        <v>324</v>
      </c>
      <c r="G2676" s="1" t="s">
        <v>189</v>
      </c>
      <c r="H2676" s="1" t="s">
        <v>352</v>
      </c>
    </row>
    <row r="2677" spans="1:8">
      <c r="A2677" s="1">
        <v>3368</v>
      </c>
      <c r="B2677" s="45">
        <v>43168.473440879628</v>
      </c>
      <c r="C2677" s="1">
        <v>3.9120000000000002E-4</v>
      </c>
      <c r="D2677" s="1" t="s">
        <v>368</v>
      </c>
      <c r="E2677" s="1" t="s">
        <v>325</v>
      </c>
      <c r="F2677" s="1" t="s">
        <v>324</v>
      </c>
    </row>
    <row r="2678" spans="1:8">
      <c r="A2678" s="1">
        <v>3369</v>
      </c>
      <c r="B2678" s="45">
        <v>43168.473440879628</v>
      </c>
      <c r="C2678" s="1">
        <v>3.4499999999999998E-5</v>
      </c>
      <c r="D2678" s="1" t="s">
        <v>368</v>
      </c>
      <c r="E2678" s="1" t="s">
        <v>329</v>
      </c>
      <c r="F2678" s="1" t="s">
        <v>324</v>
      </c>
      <c r="G2678" s="1" t="s">
        <v>362</v>
      </c>
      <c r="H2678" s="1" t="s">
        <v>369</v>
      </c>
    </row>
    <row r="2679" spans="1:8">
      <c r="A2679" s="1">
        <v>3370</v>
      </c>
      <c r="B2679" s="45">
        <v>43168.473440891205</v>
      </c>
      <c r="C2679" s="1">
        <v>5.5340000000000001E-4</v>
      </c>
      <c r="D2679" s="1" t="s">
        <v>394</v>
      </c>
      <c r="E2679" s="1" t="s">
        <v>325</v>
      </c>
      <c r="F2679" s="1" t="s">
        <v>324</v>
      </c>
    </row>
    <row r="2680" spans="1:8">
      <c r="A2680" s="1">
        <v>3391</v>
      </c>
      <c r="B2680" s="45">
        <v>43168.473451782411</v>
      </c>
      <c r="C2680" s="1">
        <v>0.37241610000000003</v>
      </c>
      <c r="D2680" s="1" t="s">
        <v>375</v>
      </c>
      <c r="E2680" s="1" t="s">
        <v>329</v>
      </c>
      <c r="F2680" s="1" t="s">
        <v>324</v>
      </c>
    </row>
    <row r="2681" spans="1:8">
      <c r="A2681" s="1">
        <v>3392</v>
      </c>
      <c r="B2681" s="45">
        <v>43168.4734518287</v>
      </c>
      <c r="C2681" s="1">
        <v>4.2484999999999997E-3</v>
      </c>
      <c r="D2681" s="1" t="s">
        <v>386</v>
      </c>
      <c r="E2681" s="1" t="s">
        <v>325</v>
      </c>
      <c r="F2681" s="1" t="s">
        <v>324</v>
      </c>
    </row>
    <row r="2682" spans="1:8">
      <c r="A2682" s="1">
        <v>3393</v>
      </c>
      <c r="B2682" s="45">
        <v>43168.473451840277</v>
      </c>
      <c r="C2682" s="1">
        <v>5.7500000000000002E-5</v>
      </c>
      <c r="D2682" s="1" t="s">
        <v>386</v>
      </c>
      <c r="E2682" s="1" t="s">
        <v>329</v>
      </c>
      <c r="F2682" s="1" t="s">
        <v>324</v>
      </c>
      <c r="G2682" s="1" t="s">
        <v>196</v>
      </c>
      <c r="H2682" s="1" t="s">
        <v>387</v>
      </c>
    </row>
    <row r="2683" spans="1:8">
      <c r="A2683" s="1">
        <v>3394</v>
      </c>
      <c r="B2683" s="45">
        <v>43168.473451840277</v>
      </c>
      <c r="C2683" s="1">
        <v>1.56E-5</v>
      </c>
      <c r="D2683" s="1" t="s">
        <v>363</v>
      </c>
      <c r="E2683" s="1" t="s">
        <v>325</v>
      </c>
      <c r="F2683" s="1" t="s">
        <v>324</v>
      </c>
    </row>
    <row r="2684" spans="1:8">
      <c r="A2684" s="1">
        <v>3395</v>
      </c>
      <c r="B2684" s="45">
        <v>43168.473451840277</v>
      </c>
      <c r="C2684" s="1">
        <v>3.82E-5</v>
      </c>
      <c r="D2684" s="1" t="s">
        <v>363</v>
      </c>
      <c r="E2684" s="1" t="s">
        <v>329</v>
      </c>
      <c r="F2684" s="1" t="s">
        <v>324</v>
      </c>
      <c r="G2684" s="1" t="s">
        <v>195</v>
      </c>
      <c r="H2684" s="1" t="s">
        <v>364</v>
      </c>
    </row>
    <row r="2685" spans="1:8">
      <c r="A2685" s="1">
        <v>3396</v>
      </c>
      <c r="B2685" s="45">
        <v>43168.473451840277</v>
      </c>
      <c r="C2685" s="1">
        <v>9.9000000000000001E-6</v>
      </c>
      <c r="D2685" s="1" t="s">
        <v>385</v>
      </c>
      <c r="E2685" s="1" t="s">
        <v>325</v>
      </c>
      <c r="F2685" s="1" t="s">
        <v>324</v>
      </c>
    </row>
    <row r="2686" spans="1:8">
      <c r="A2686" s="1">
        <v>3405</v>
      </c>
      <c r="B2686" s="45">
        <v>43168.473451840277</v>
      </c>
      <c r="C2686" s="1">
        <v>3.7299999999999999E-5</v>
      </c>
      <c r="D2686" s="1" t="s">
        <v>385</v>
      </c>
      <c r="E2686" s="1" t="s">
        <v>329</v>
      </c>
      <c r="F2686" s="1" t="s">
        <v>324</v>
      </c>
      <c r="G2686" s="1" t="s">
        <v>194</v>
      </c>
      <c r="H2686" s="1" t="s">
        <v>348</v>
      </c>
    </row>
    <row r="2687" spans="1:8">
      <c r="A2687" s="1">
        <v>3406</v>
      </c>
      <c r="B2687" s="45">
        <v>43168.473451840277</v>
      </c>
      <c r="C2687" s="1">
        <v>1.3200000000000001E-5</v>
      </c>
      <c r="D2687" s="1" t="s">
        <v>385</v>
      </c>
      <c r="E2687" s="1" t="s">
        <v>325</v>
      </c>
      <c r="F2687" s="1" t="s">
        <v>324</v>
      </c>
    </row>
    <row r="2688" spans="1:8">
      <c r="A2688" s="1">
        <v>3407</v>
      </c>
      <c r="B2688" s="45">
        <v>43168.473451840277</v>
      </c>
      <c r="C2688" s="1">
        <v>3.0700000000000001E-5</v>
      </c>
      <c r="D2688" s="1" t="s">
        <v>385</v>
      </c>
      <c r="E2688" s="1" t="s">
        <v>329</v>
      </c>
      <c r="F2688" s="1" t="s">
        <v>324</v>
      </c>
      <c r="G2688" s="1" t="s">
        <v>193</v>
      </c>
      <c r="H2688" s="1" t="s">
        <v>348</v>
      </c>
    </row>
    <row r="2689" spans="1:8">
      <c r="A2689" s="1">
        <v>3408</v>
      </c>
      <c r="B2689" s="45">
        <v>43168.473451840277</v>
      </c>
      <c r="C2689" s="1">
        <v>7.4000000000000003E-6</v>
      </c>
      <c r="D2689" s="1" t="s">
        <v>384</v>
      </c>
      <c r="E2689" s="1" t="s">
        <v>325</v>
      </c>
      <c r="F2689" s="1" t="s">
        <v>324</v>
      </c>
    </row>
    <row r="2690" spans="1:8">
      <c r="A2690" s="1">
        <v>3409</v>
      </c>
      <c r="B2690" s="45">
        <v>43168.473451840277</v>
      </c>
      <c r="C2690" s="1">
        <v>2.3799999999999999E-5</v>
      </c>
      <c r="D2690" s="1" t="s">
        <v>384</v>
      </c>
      <c r="E2690" s="1" t="s">
        <v>329</v>
      </c>
      <c r="F2690" s="1" t="s">
        <v>324</v>
      </c>
      <c r="G2690" s="1" t="s">
        <v>192</v>
      </c>
      <c r="H2690" s="1" t="s">
        <v>348</v>
      </c>
    </row>
    <row r="2691" spans="1:8">
      <c r="A2691" s="1">
        <v>3410</v>
      </c>
      <c r="B2691" s="45">
        <v>43168.473452430553</v>
      </c>
      <c r="C2691" s="1">
        <v>5.1265900000000003E-2</v>
      </c>
      <c r="D2691" s="1" t="s">
        <v>373</v>
      </c>
      <c r="E2691" s="1" t="s">
        <v>325</v>
      </c>
      <c r="F2691" s="1" t="s">
        <v>324</v>
      </c>
    </row>
    <row r="2692" spans="1:8">
      <c r="A2692" s="1">
        <v>3419</v>
      </c>
      <c r="B2692" s="45">
        <v>43168.473452430553</v>
      </c>
      <c r="C2692" s="1">
        <v>2.34E-5</v>
      </c>
      <c r="D2692" s="1" t="s">
        <v>373</v>
      </c>
      <c r="E2692" s="1" t="s">
        <v>329</v>
      </c>
      <c r="F2692" s="1" t="s">
        <v>324</v>
      </c>
      <c r="G2692" s="1" t="s">
        <v>191</v>
      </c>
      <c r="H2692" s="1" t="s">
        <v>374</v>
      </c>
    </row>
    <row r="2693" spans="1:8">
      <c r="A2693" s="1">
        <v>3420</v>
      </c>
      <c r="B2693" s="45">
        <v>43168.473452453705</v>
      </c>
      <c r="C2693" s="1">
        <v>1.3029999999999999E-3</v>
      </c>
      <c r="D2693" s="1" t="s">
        <v>366</v>
      </c>
      <c r="E2693" s="1" t="s">
        <v>325</v>
      </c>
      <c r="F2693" s="1" t="s">
        <v>324</v>
      </c>
    </row>
    <row r="2694" spans="1:8">
      <c r="A2694" s="1">
        <v>3421</v>
      </c>
      <c r="B2694" s="45">
        <v>43168.473452453705</v>
      </c>
      <c r="C2694" s="1">
        <v>3.82E-5</v>
      </c>
      <c r="D2694" s="1" t="s">
        <v>366</v>
      </c>
      <c r="E2694" s="1" t="s">
        <v>329</v>
      </c>
      <c r="F2694" s="1" t="s">
        <v>324</v>
      </c>
    </row>
    <row r="2695" spans="1:8">
      <c r="A2695" s="1">
        <v>3422</v>
      </c>
      <c r="B2695" s="45">
        <v>43168.473452453705</v>
      </c>
      <c r="C2695" s="1">
        <v>3.3379999999999998E-4</v>
      </c>
      <c r="D2695" s="1" t="s">
        <v>372</v>
      </c>
      <c r="E2695" s="1" t="s">
        <v>325</v>
      </c>
      <c r="F2695" s="1" t="s">
        <v>324</v>
      </c>
    </row>
    <row r="2696" spans="1:8">
      <c r="A2696" s="1">
        <v>3423</v>
      </c>
      <c r="B2696" s="45">
        <v>43168.473452453705</v>
      </c>
      <c r="C2696" s="1">
        <v>7.1799999999999997E-5</v>
      </c>
      <c r="D2696" s="1" t="s">
        <v>372</v>
      </c>
      <c r="E2696" s="1" t="s">
        <v>329</v>
      </c>
      <c r="F2696" s="1" t="s">
        <v>324</v>
      </c>
    </row>
    <row r="2697" spans="1:8">
      <c r="A2697" s="1">
        <v>3424</v>
      </c>
      <c r="B2697" s="45">
        <v>43168.473452465281</v>
      </c>
      <c r="C2697" s="1">
        <v>1.0579000000000001E-3</v>
      </c>
      <c r="D2697" s="1" t="s">
        <v>371</v>
      </c>
      <c r="E2697" s="1" t="s">
        <v>325</v>
      </c>
      <c r="F2697" s="1" t="s">
        <v>324</v>
      </c>
    </row>
    <row r="2698" spans="1:8">
      <c r="A2698" s="1">
        <v>3425</v>
      </c>
      <c r="B2698" s="45">
        <v>43168.473452465281</v>
      </c>
      <c r="C2698" s="1">
        <v>4.6799999999999999E-5</v>
      </c>
      <c r="D2698" s="1" t="s">
        <v>371</v>
      </c>
      <c r="E2698" s="1" t="s">
        <v>329</v>
      </c>
      <c r="F2698" s="1" t="s">
        <v>324</v>
      </c>
      <c r="G2698" s="1" t="s">
        <v>190</v>
      </c>
      <c r="H2698" s="1" t="s">
        <v>333</v>
      </c>
    </row>
    <row r="2699" spans="1:8">
      <c r="A2699" s="1">
        <v>3426</v>
      </c>
      <c r="B2699" s="45">
        <v>43168.47345247685</v>
      </c>
      <c r="C2699" s="1">
        <v>1.0250999999999999E-3</v>
      </c>
      <c r="D2699" s="1" t="s">
        <v>370</v>
      </c>
      <c r="E2699" s="1" t="s">
        <v>325</v>
      </c>
      <c r="F2699" s="1" t="s">
        <v>324</v>
      </c>
    </row>
    <row r="2700" spans="1:8">
      <c r="A2700" s="1">
        <v>3427</v>
      </c>
      <c r="B2700" s="45">
        <v>43168.47345247685</v>
      </c>
      <c r="C2700" s="1">
        <v>3.82E-5</v>
      </c>
      <c r="D2700" s="1" t="s">
        <v>370</v>
      </c>
      <c r="E2700" s="1" t="s">
        <v>329</v>
      </c>
      <c r="F2700" s="1" t="s">
        <v>324</v>
      </c>
      <c r="G2700" s="1" t="s">
        <v>189</v>
      </c>
      <c r="H2700" s="1" t="s">
        <v>352</v>
      </c>
    </row>
    <row r="2701" spans="1:8">
      <c r="A2701" s="1">
        <v>3428</v>
      </c>
      <c r="B2701" s="45">
        <v>43168.473452488426</v>
      </c>
      <c r="C2701" s="1">
        <v>4.6270000000000003E-4</v>
      </c>
      <c r="D2701" s="1" t="s">
        <v>368</v>
      </c>
      <c r="E2701" s="1" t="s">
        <v>325</v>
      </c>
      <c r="F2701" s="1" t="s">
        <v>324</v>
      </c>
    </row>
    <row r="2702" spans="1:8">
      <c r="A2702" s="1">
        <v>3429</v>
      </c>
      <c r="B2702" s="45">
        <v>43168.473452488426</v>
      </c>
      <c r="C2702" s="1">
        <v>3.4900000000000001E-5</v>
      </c>
      <c r="D2702" s="1" t="s">
        <v>368</v>
      </c>
      <c r="E2702" s="1" t="s">
        <v>329</v>
      </c>
      <c r="F2702" s="1" t="s">
        <v>324</v>
      </c>
      <c r="G2702" s="1" t="s">
        <v>362</v>
      </c>
      <c r="H2702" s="1" t="s">
        <v>369</v>
      </c>
    </row>
    <row r="2703" spans="1:8">
      <c r="A2703" s="1">
        <v>3430</v>
      </c>
      <c r="B2703" s="45">
        <v>43168.473452488426</v>
      </c>
      <c r="C2703" s="1">
        <v>5.6729999999999997E-4</v>
      </c>
      <c r="D2703" s="1" t="s">
        <v>394</v>
      </c>
      <c r="E2703" s="1" t="s">
        <v>325</v>
      </c>
      <c r="F2703" s="1" t="s">
        <v>324</v>
      </c>
    </row>
    <row r="2704" spans="1:8">
      <c r="A2704" s="1">
        <v>3451</v>
      </c>
      <c r="B2704" s="45">
        <v>43168.473463344904</v>
      </c>
      <c r="C2704" s="1">
        <v>0.66822820000000005</v>
      </c>
      <c r="D2704" s="1" t="s">
        <v>375</v>
      </c>
      <c r="E2704" s="1" t="s">
        <v>329</v>
      </c>
      <c r="F2704" s="1" t="s">
        <v>324</v>
      </c>
    </row>
    <row r="2705" spans="1:8">
      <c r="A2705" s="1">
        <v>3452</v>
      </c>
      <c r="B2705" s="45">
        <v>43168.473463391201</v>
      </c>
      <c r="C2705" s="1">
        <v>4.0527000000000002E-3</v>
      </c>
      <c r="D2705" s="1" t="s">
        <v>386</v>
      </c>
      <c r="E2705" s="1" t="s">
        <v>325</v>
      </c>
      <c r="F2705" s="1" t="s">
        <v>324</v>
      </c>
    </row>
    <row r="2706" spans="1:8">
      <c r="A2706" s="1">
        <v>3453</v>
      </c>
      <c r="B2706" s="45">
        <v>43168.473463391201</v>
      </c>
      <c r="C2706" s="1">
        <v>1.6500000000000001E-5</v>
      </c>
      <c r="D2706" s="1" t="s">
        <v>386</v>
      </c>
      <c r="E2706" s="1" t="s">
        <v>329</v>
      </c>
      <c r="F2706" s="1" t="s">
        <v>324</v>
      </c>
      <c r="G2706" s="1" t="s">
        <v>196</v>
      </c>
      <c r="H2706" s="1" t="s">
        <v>387</v>
      </c>
    </row>
    <row r="2707" spans="1:8">
      <c r="A2707" s="1">
        <v>3454</v>
      </c>
      <c r="B2707" s="45">
        <v>43168.473463391201</v>
      </c>
      <c r="C2707" s="1">
        <v>6.1E-6</v>
      </c>
      <c r="D2707" s="1" t="s">
        <v>363</v>
      </c>
      <c r="E2707" s="1" t="s">
        <v>325</v>
      </c>
      <c r="F2707" s="1" t="s">
        <v>324</v>
      </c>
    </row>
    <row r="2708" spans="1:8">
      <c r="A2708" s="1">
        <v>3455</v>
      </c>
      <c r="B2708" s="45">
        <v>43168.473463391201</v>
      </c>
      <c r="C2708" s="1">
        <v>1.4399999999999999E-5</v>
      </c>
      <c r="D2708" s="1" t="s">
        <v>363</v>
      </c>
      <c r="E2708" s="1" t="s">
        <v>329</v>
      </c>
      <c r="F2708" s="1" t="s">
        <v>324</v>
      </c>
      <c r="G2708" s="1" t="s">
        <v>195</v>
      </c>
      <c r="H2708" s="1" t="s">
        <v>364</v>
      </c>
    </row>
    <row r="2709" spans="1:8">
      <c r="A2709" s="1">
        <v>3456</v>
      </c>
      <c r="B2709" s="45">
        <v>43168.473463391201</v>
      </c>
      <c r="C2709" s="1">
        <v>2.3999999999999999E-6</v>
      </c>
      <c r="D2709" s="1" t="s">
        <v>385</v>
      </c>
      <c r="E2709" s="1" t="s">
        <v>325</v>
      </c>
      <c r="F2709" s="1" t="s">
        <v>324</v>
      </c>
    </row>
    <row r="2710" spans="1:8">
      <c r="A2710" s="1">
        <v>3465</v>
      </c>
      <c r="B2710" s="45">
        <v>43168.473463391201</v>
      </c>
      <c r="C2710" s="1">
        <v>8.1999999999999994E-6</v>
      </c>
      <c r="D2710" s="1" t="s">
        <v>385</v>
      </c>
      <c r="E2710" s="1" t="s">
        <v>329</v>
      </c>
      <c r="F2710" s="1" t="s">
        <v>324</v>
      </c>
      <c r="G2710" s="1" t="s">
        <v>194</v>
      </c>
      <c r="H2710" s="1" t="s">
        <v>348</v>
      </c>
    </row>
    <row r="2711" spans="1:8">
      <c r="A2711" s="1">
        <v>3466</v>
      </c>
      <c r="B2711" s="45">
        <v>43168.473463391201</v>
      </c>
      <c r="C2711" s="1">
        <v>4.0999999999999997E-6</v>
      </c>
      <c r="D2711" s="1" t="s">
        <v>385</v>
      </c>
      <c r="E2711" s="1" t="s">
        <v>325</v>
      </c>
      <c r="F2711" s="1" t="s">
        <v>324</v>
      </c>
    </row>
    <row r="2712" spans="1:8">
      <c r="A2712" s="1">
        <v>3467</v>
      </c>
      <c r="B2712" s="45">
        <v>43168.473463391201</v>
      </c>
      <c r="C2712" s="1">
        <v>9.3999999999999998E-6</v>
      </c>
      <c r="D2712" s="1" t="s">
        <v>385</v>
      </c>
      <c r="E2712" s="1" t="s">
        <v>329</v>
      </c>
      <c r="F2712" s="1" t="s">
        <v>324</v>
      </c>
      <c r="G2712" s="1" t="s">
        <v>193</v>
      </c>
      <c r="H2712" s="1" t="s">
        <v>348</v>
      </c>
    </row>
    <row r="2713" spans="1:8">
      <c r="A2713" s="1">
        <v>3468</v>
      </c>
      <c r="B2713" s="45">
        <v>43168.473463391201</v>
      </c>
      <c r="C2713" s="1">
        <v>2.5000000000000002E-6</v>
      </c>
      <c r="D2713" s="1" t="s">
        <v>384</v>
      </c>
      <c r="E2713" s="1" t="s">
        <v>325</v>
      </c>
      <c r="F2713" s="1" t="s">
        <v>324</v>
      </c>
    </row>
    <row r="2714" spans="1:8">
      <c r="A2714" s="1">
        <v>3469</v>
      </c>
      <c r="B2714" s="45">
        <v>43168.473463391201</v>
      </c>
      <c r="C2714" s="1">
        <v>9.9000000000000001E-6</v>
      </c>
      <c r="D2714" s="1" t="s">
        <v>384</v>
      </c>
      <c r="E2714" s="1" t="s">
        <v>329</v>
      </c>
      <c r="F2714" s="1" t="s">
        <v>324</v>
      </c>
      <c r="G2714" s="1" t="s">
        <v>192</v>
      </c>
      <c r="H2714" s="1" t="s">
        <v>348</v>
      </c>
    </row>
    <row r="2715" spans="1:8">
      <c r="A2715" s="1">
        <v>3470</v>
      </c>
      <c r="B2715" s="45">
        <v>43168.473463981485</v>
      </c>
      <c r="C2715" s="1">
        <v>5.1138099999999999E-2</v>
      </c>
      <c r="D2715" s="1" t="s">
        <v>373</v>
      </c>
      <c r="E2715" s="1" t="s">
        <v>325</v>
      </c>
      <c r="F2715" s="1" t="s">
        <v>324</v>
      </c>
    </row>
    <row r="2716" spans="1:8">
      <c r="A2716" s="1">
        <v>3479</v>
      </c>
      <c r="B2716" s="45">
        <v>43168.473463981485</v>
      </c>
      <c r="C2716" s="1">
        <v>8.1999999999999994E-6</v>
      </c>
      <c r="D2716" s="1" t="s">
        <v>373</v>
      </c>
      <c r="E2716" s="1" t="s">
        <v>329</v>
      </c>
      <c r="F2716" s="1" t="s">
        <v>324</v>
      </c>
      <c r="G2716" s="1" t="s">
        <v>191</v>
      </c>
      <c r="H2716" s="1" t="s">
        <v>374</v>
      </c>
    </row>
    <row r="2717" spans="1:8">
      <c r="A2717" s="1">
        <v>3480</v>
      </c>
      <c r="B2717" s="45">
        <v>43168.47346400463</v>
      </c>
      <c r="C2717" s="1">
        <v>1.2401999999999999E-3</v>
      </c>
      <c r="D2717" s="1" t="s">
        <v>366</v>
      </c>
      <c r="E2717" s="1" t="s">
        <v>325</v>
      </c>
      <c r="F2717" s="1" t="s">
        <v>324</v>
      </c>
    </row>
    <row r="2718" spans="1:8">
      <c r="A2718" s="1">
        <v>3481</v>
      </c>
      <c r="B2718" s="45">
        <v>43168.47346400463</v>
      </c>
      <c r="C2718" s="1">
        <v>3.4499999999999998E-5</v>
      </c>
      <c r="D2718" s="1" t="s">
        <v>366</v>
      </c>
      <c r="E2718" s="1" t="s">
        <v>329</v>
      </c>
      <c r="F2718" s="1" t="s">
        <v>324</v>
      </c>
    </row>
    <row r="2719" spans="1:8">
      <c r="A2719" s="1">
        <v>3482</v>
      </c>
      <c r="B2719" s="45">
        <v>43168.47346400463</v>
      </c>
      <c r="C2719" s="1">
        <v>2.6729999999999999E-4</v>
      </c>
      <c r="D2719" s="1" t="s">
        <v>372</v>
      </c>
      <c r="E2719" s="1" t="s">
        <v>325</v>
      </c>
      <c r="F2719" s="1" t="s">
        <v>324</v>
      </c>
    </row>
    <row r="2720" spans="1:8">
      <c r="A2720" s="1">
        <v>3483</v>
      </c>
      <c r="B2720" s="45">
        <v>43168.47346400463</v>
      </c>
      <c r="C2720" s="1">
        <v>1.19E-5</v>
      </c>
      <c r="D2720" s="1" t="s">
        <v>372</v>
      </c>
      <c r="E2720" s="1" t="s">
        <v>329</v>
      </c>
      <c r="F2720" s="1" t="s">
        <v>324</v>
      </c>
    </row>
    <row r="2721" spans="1:8">
      <c r="A2721" s="1">
        <v>3484</v>
      </c>
      <c r="B2721" s="45">
        <v>43168.473464016206</v>
      </c>
      <c r="C2721" s="1">
        <v>1.2803999999999999E-3</v>
      </c>
      <c r="D2721" s="1" t="s">
        <v>371</v>
      </c>
      <c r="E2721" s="1" t="s">
        <v>325</v>
      </c>
      <c r="F2721" s="1" t="s">
        <v>324</v>
      </c>
    </row>
    <row r="2722" spans="1:8">
      <c r="A2722" s="1">
        <v>3485</v>
      </c>
      <c r="B2722" s="45">
        <v>43168.473464016206</v>
      </c>
      <c r="C2722" s="1">
        <v>2.7100000000000001E-5</v>
      </c>
      <c r="D2722" s="1" t="s">
        <v>371</v>
      </c>
      <c r="E2722" s="1" t="s">
        <v>329</v>
      </c>
      <c r="F2722" s="1" t="s">
        <v>324</v>
      </c>
      <c r="G2722" s="1" t="s">
        <v>190</v>
      </c>
      <c r="H2722" s="1" t="s">
        <v>333</v>
      </c>
    </row>
    <row r="2723" spans="1:8">
      <c r="A2723" s="1">
        <v>3486</v>
      </c>
      <c r="B2723" s="45">
        <v>43168.473464027775</v>
      </c>
      <c r="C2723" s="1">
        <v>1.1462E-3</v>
      </c>
      <c r="D2723" s="1" t="s">
        <v>370</v>
      </c>
      <c r="E2723" s="1" t="s">
        <v>325</v>
      </c>
      <c r="F2723" s="1" t="s">
        <v>324</v>
      </c>
    </row>
    <row r="2724" spans="1:8">
      <c r="A2724" s="1">
        <v>3487</v>
      </c>
      <c r="B2724" s="45">
        <v>43168.473464027775</v>
      </c>
      <c r="C2724" s="1">
        <v>7.5099999999999996E-5</v>
      </c>
      <c r="D2724" s="1" t="s">
        <v>370</v>
      </c>
      <c r="E2724" s="1" t="s">
        <v>329</v>
      </c>
      <c r="F2724" s="1" t="s">
        <v>324</v>
      </c>
      <c r="G2724" s="1" t="s">
        <v>189</v>
      </c>
      <c r="H2724" s="1" t="s">
        <v>352</v>
      </c>
    </row>
    <row r="2725" spans="1:8">
      <c r="A2725" s="1">
        <v>3488</v>
      </c>
      <c r="B2725" s="45">
        <v>43168.473464039351</v>
      </c>
      <c r="C2725" s="1">
        <v>4.504E-4</v>
      </c>
      <c r="D2725" s="1" t="s">
        <v>368</v>
      </c>
      <c r="E2725" s="1" t="s">
        <v>325</v>
      </c>
      <c r="F2725" s="1" t="s">
        <v>324</v>
      </c>
    </row>
    <row r="2726" spans="1:8">
      <c r="A2726" s="1">
        <v>3489</v>
      </c>
      <c r="B2726" s="45">
        <v>43168.473464039351</v>
      </c>
      <c r="C2726" s="1">
        <v>8.1299999999999997E-5</v>
      </c>
      <c r="D2726" s="1" t="s">
        <v>368</v>
      </c>
      <c r="E2726" s="1" t="s">
        <v>329</v>
      </c>
      <c r="F2726" s="1" t="s">
        <v>324</v>
      </c>
      <c r="G2726" s="1" t="s">
        <v>362</v>
      </c>
      <c r="H2726" s="1" t="s">
        <v>369</v>
      </c>
    </row>
    <row r="2727" spans="1:8">
      <c r="A2727" s="1">
        <v>3490</v>
      </c>
      <c r="B2727" s="45">
        <v>43168.473464039351</v>
      </c>
      <c r="C2727" s="1">
        <v>4.9010000000000004E-4</v>
      </c>
      <c r="F2727" s="1" t="s">
        <v>324</v>
      </c>
    </row>
    <row r="2729" spans="1:8">
      <c r="B2729" s="1" t="s">
        <v>393</v>
      </c>
    </row>
    <row r="2731" spans="1:8">
      <c r="D2731" s="1" t="s">
        <v>392</v>
      </c>
      <c r="E2731" s="1" t="s">
        <v>325</v>
      </c>
    </row>
    <row r="2732" spans="1:8">
      <c r="A2732" s="1">
        <v>0</v>
      </c>
      <c r="B2732" s="45">
        <v>43168.958904293984</v>
      </c>
      <c r="D2732" s="1" t="s">
        <v>389</v>
      </c>
      <c r="E2732" s="1" t="s">
        <v>325</v>
      </c>
      <c r="F2732" s="1" t="s">
        <v>324</v>
      </c>
      <c r="G2732" s="1" t="s">
        <v>391</v>
      </c>
      <c r="H2732" s="1" t="s">
        <v>390</v>
      </c>
    </row>
    <row r="2733" spans="1:8">
      <c r="A2733" s="1">
        <v>1</v>
      </c>
      <c r="B2733" s="45">
        <v>43168.959047326389</v>
      </c>
      <c r="C2733" s="1">
        <v>12.357178299999999</v>
      </c>
      <c r="D2733" s="1" t="s">
        <v>375</v>
      </c>
      <c r="E2733" s="1" t="s">
        <v>329</v>
      </c>
      <c r="F2733" s="1" t="s">
        <v>324</v>
      </c>
    </row>
    <row r="2734" spans="1:8">
      <c r="A2734" s="1">
        <v>2</v>
      </c>
      <c r="B2734" s="45">
        <v>43168.959047372686</v>
      </c>
      <c r="C2734" s="1">
        <v>4.2756000000000001E-3</v>
      </c>
      <c r="F2734" s="1" t="s">
        <v>324</v>
      </c>
    </row>
    <row r="2735" spans="1:8">
      <c r="B2735" s="45"/>
      <c r="D2735" s="1" t="s">
        <v>386</v>
      </c>
      <c r="E2735" s="1" t="s">
        <v>325</v>
      </c>
      <c r="G2735" s="30" t="s">
        <v>388</v>
      </c>
    </row>
    <row r="2736" spans="1:8">
      <c r="A2736" s="1">
        <v>3</v>
      </c>
      <c r="B2736" s="45">
        <v>43168.959047372686</v>
      </c>
      <c r="C2736" s="1">
        <v>1.2799999999999999E-5</v>
      </c>
      <c r="D2736" s="1" t="s">
        <v>386</v>
      </c>
      <c r="E2736" s="1" t="s">
        <v>329</v>
      </c>
      <c r="F2736" s="1" t="s">
        <v>324</v>
      </c>
      <c r="G2736" s="1" t="s">
        <v>196</v>
      </c>
      <c r="H2736" s="1" t="s">
        <v>387</v>
      </c>
    </row>
    <row r="2737" spans="1:8">
      <c r="A2737" s="1">
        <v>4</v>
      </c>
      <c r="B2737" s="45">
        <v>43168.959047372686</v>
      </c>
      <c r="C2737" s="1">
        <v>5.3000000000000001E-6</v>
      </c>
      <c r="D2737" s="1" t="s">
        <v>363</v>
      </c>
      <c r="E2737" s="1" t="s">
        <v>325</v>
      </c>
      <c r="F2737" s="1" t="s">
        <v>324</v>
      </c>
    </row>
    <row r="2738" spans="1:8">
      <c r="A2738" s="1">
        <v>5</v>
      </c>
      <c r="B2738" s="45">
        <v>43168.959047372686</v>
      </c>
      <c r="C2738" s="1">
        <v>8.1999999999999994E-6</v>
      </c>
      <c r="D2738" s="1" t="s">
        <v>363</v>
      </c>
      <c r="E2738" s="1" t="s">
        <v>329</v>
      </c>
      <c r="F2738" s="1" t="s">
        <v>324</v>
      </c>
      <c r="G2738" s="1" t="s">
        <v>195</v>
      </c>
      <c r="H2738" s="1" t="s">
        <v>364</v>
      </c>
    </row>
    <row r="2739" spans="1:8">
      <c r="A2739" s="1">
        <v>6</v>
      </c>
      <c r="B2739" s="45">
        <v>43168.959047372686</v>
      </c>
      <c r="C2739" s="1">
        <v>1.7E-6</v>
      </c>
      <c r="D2739" s="1" t="s">
        <v>385</v>
      </c>
      <c r="E2739" s="1" t="s">
        <v>325</v>
      </c>
      <c r="F2739" s="1" t="s">
        <v>324</v>
      </c>
    </row>
    <row r="2740" spans="1:8">
      <c r="A2740" s="1">
        <v>15</v>
      </c>
      <c r="B2740" s="45">
        <v>43168.959047372686</v>
      </c>
      <c r="C2740" s="1">
        <v>6.1E-6</v>
      </c>
      <c r="D2740" s="1" t="s">
        <v>385</v>
      </c>
      <c r="E2740" s="1" t="s">
        <v>329</v>
      </c>
      <c r="F2740" s="1" t="s">
        <v>324</v>
      </c>
      <c r="G2740" s="1" t="s">
        <v>194</v>
      </c>
      <c r="H2740" s="1" t="s">
        <v>348</v>
      </c>
    </row>
    <row r="2741" spans="1:8">
      <c r="A2741" s="1">
        <v>16</v>
      </c>
      <c r="B2741" s="45">
        <v>43168.959047372686</v>
      </c>
      <c r="C2741" s="1">
        <v>3.3000000000000002E-6</v>
      </c>
      <c r="D2741" s="1" t="s">
        <v>385</v>
      </c>
      <c r="E2741" s="1" t="s">
        <v>325</v>
      </c>
      <c r="F2741" s="1" t="s">
        <v>324</v>
      </c>
    </row>
    <row r="2742" spans="1:8">
      <c r="A2742" s="1">
        <v>17</v>
      </c>
      <c r="B2742" s="45">
        <v>43168.959047372686</v>
      </c>
      <c r="C2742" s="1">
        <v>6.9999999999999999E-6</v>
      </c>
      <c r="D2742" s="1" t="s">
        <v>385</v>
      </c>
      <c r="E2742" s="1" t="s">
        <v>329</v>
      </c>
      <c r="F2742" s="1" t="s">
        <v>324</v>
      </c>
      <c r="G2742" s="1" t="s">
        <v>193</v>
      </c>
      <c r="H2742" s="1" t="s">
        <v>348</v>
      </c>
    </row>
    <row r="2743" spans="1:8">
      <c r="A2743" s="1">
        <v>18</v>
      </c>
      <c r="B2743" s="45">
        <v>43168.959047372686</v>
      </c>
      <c r="C2743" s="1">
        <v>1.5999999999999999E-6</v>
      </c>
      <c r="D2743" s="1" t="s">
        <v>384</v>
      </c>
      <c r="E2743" s="1" t="s">
        <v>325</v>
      </c>
      <c r="F2743" s="1" t="s">
        <v>324</v>
      </c>
    </row>
    <row r="2744" spans="1:8">
      <c r="A2744" s="1">
        <v>19</v>
      </c>
      <c r="B2744" s="45">
        <v>43168.959047372686</v>
      </c>
      <c r="C2744" s="1">
        <v>6.1999999999999999E-6</v>
      </c>
      <c r="D2744" s="1" t="s">
        <v>384</v>
      </c>
      <c r="E2744" s="1" t="s">
        <v>329</v>
      </c>
      <c r="F2744" s="1" t="s">
        <v>324</v>
      </c>
      <c r="G2744" s="1" t="s">
        <v>192</v>
      </c>
      <c r="H2744" s="1" t="s">
        <v>348</v>
      </c>
    </row>
    <row r="2745" spans="1:8">
      <c r="A2745" s="1">
        <v>20</v>
      </c>
      <c r="B2745" s="45">
        <v>43168.959047962962</v>
      </c>
      <c r="C2745" s="1">
        <v>5.1164500000000002E-2</v>
      </c>
      <c r="D2745" s="1" t="s">
        <v>373</v>
      </c>
      <c r="E2745" s="1" t="s">
        <v>325</v>
      </c>
      <c r="F2745" s="1" t="s">
        <v>324</v>
      </c>
    </row>
    <row r="2746" spans="1:8">
      <c r="A2746" s="1">
        <v>29</v>
      </c>
      <c r="B2746" s="45">
        <v>43168.959047962962</v>
      </c>
      <c r="C2746" s="1">
        <v>6.1E-6</v>
      </c>
      <c r="D2746" s="1" t="s">
        <v>373</v>
      </c>
      <c r="E2746" s="1" t="s">
        <v>329</v>
      </c>
      <c r="F2746" s="1" t="s">
        <v>324</v>
      </c>
      <c r="G2746" s="1" t="s">
        <v>191</v>
      </c>
      <c r="H2746" s="1" t="s">
        <v>374</v>
      </c>
    </row>
    <row r="2747" spans="1:8">
      <c r="A2747" s="1">
        <v>30</v>
      </c>
      <c r="B2747" s="45">
        <v>43168.959047974538</v>
      </c>
      <c r="C2747" s="1">
        <v>1.2415E-3</v>
      </c>
      <c r="D2747" s="1" t="s">
        <v>366</v>
      </c>
      <c r="E2747" s="1" t="s">
        <v>325</v>
      </c>
      <c r="F2747" s="1" t="s">
        <v>324</v>
      </c>
    </row>
    <row r="2748" spans="1:8">
      <c r="A2748" s="1">
        <v>31</v>
      </c>
      <c r="B2748" s="45">
        <v>43168.959047974538</v>
      </c>
      <c r="C2748" s="1">
        <v>3.04E-5</v>
      </c>
      <c r="D2748" s="1" t="s">
        <v>366</v>
      </c>
      <c r="E2748" s="1" t="s">
        <v>329</v>
      </c>
      <c r="F2748" s="1" t="s">
        <v>324</v>
      </c>
    </row>
    <row r="2749" spans="1:8">
      <c r="A2749" s="1">
        <v>32</v>
      </c>
      <c r="B2749" s="45">
        <v>43168.959047986114</v>
      </c>
      <c r="C2749" s="1">
        <v>3.3080000000000002E-4</v>
      </c>
      <c r="D2749" s="1" t="s">
        <v>372</v>
      </c>
      <c r="E2749" s="1" t="s">
        <v>325</v>
      </c>
      <c r="F2749" s="1" t="s">
        <v>324</v>
      </c>
    </row>
    <row r="2750" spans="1:8">
      <c r="A2750" s="1">
        <v>33</v>
      </c>
      <c r="B2750" s="45">
        <v>43168.959047986114</v>
      </c>
      <c r="C2750" s="1">
        <v>3.0800000000000003E-5</v>
      </c>
      <c r="D2750" s="1" t="s">
        <v>372</v>
      </c>
      <c r="E2750" s="1" t="s">
        <v>329</v>
      </c>
      <c r="F2750" s="1" t="s">
        <v>324</v>
      </c>
    </row>
    <row r="2751" spans="1:8">
      <c r="A2751" s="1">
        <v>34</v>
      </c>
      <c r="B2751" s="45">
        <v>43168.959047997683</v>
      </c>
      <c r="C2751" s="1">
        <v>1.0591999999999999E-3</v>
      </c>
      <c r="D2751" s="1" t="s">
        <v>371</v>
      </c>
      <c r="E2751" s="1" t="s">
        <v>325</v>
      </c>
      <c r="F2751" s="1" t="s">
        <v>324</v>
      </c>
    </row>
    <row r="2752" spans="1:8">
      <c r="A2752" s="1">
        <v>35</v>
      </c>
      <c r="B2752" s="45">
        <v>43168.959047997683</v>
      </c>
      <c r="C2752" s="1">
        <v>2.5000000000000001E-5</v>
      </c>
      <c r="D2752" s="1" t="s">
        <v>371</v>
      </c>
      <c r="E2752" s="1" t="s">
        <v>329</v>
      </c>
      <c r="F2752" s="1" t="s">
        <v>324</v>
      </c>
      <c r="G2752" s="1" t="s">
        <v>190</v>
      </c>
      <c r="H2752" s="1" t="s">
        <v>333</v>
      </c>
    </row>
    <row r="2753" spans="1:8">
      <c r="A2753" s="1">
        <v>36</v>
      </c>
      <c r="B2753" s="45">
        <v>43168.959048009259</v>
      </c>
      <c r="C2753" s="1">
        <v>1.0797000000000001E-3</v>
      </c>
      <c r="D2753" s="1" t="s">
        <v>370</v>
      </c>
      <c r="E2753" s="1" t="s">
        <v>325</v>
      </c>
      <c r="F2753" s="1" t="s">
        <v>324</v>
      </c>
    </row>
    <row r="2754" spans="1:8">
      <c r="A2754" s="1">
        <v>37</v>
      </c>
      <c r="B2754" s="45">
        <v>43168.959048009259</v>
      </c>
      <c r="C2754" s="1">
        <v>2.02E-5</v>
      </c>
      <c r="D2754" s="1" t="s">
        <v>370</v>
      </c>
      <c r="E2754" s="1" t="s">
        <v>329</v>
      </c>
      <c r="F2754" s="1" t="s">
        <v>324</v>
      </c>
      <c r="G2754" s="1" t="s">
        <v>189</v>
      </c>
      <c r="H2754" s="1" t="s">
        <v>352</v>
      </c>
    </row>
    <row r="2755" spans="1:8">
      <c r="A2755" s="1">
        <v>38</v>
      </c>
      <c r="B2755" s="45">
        <v>43168.959048009259</v>
      </c>
      <c r="C2755" s="1">
        <v>4.0640000000000001E-4</v>
      </c>
      <c r="D2755" s="1" t="s">
        <v>368</v>
      </c>
      <c r="E2755" s="1" t="s">
        <v>325</v>
      </c>
      <c r="F2755" s="1" t="s">
        <v>324</v>
      </c>
    </row>
    <row r="2756" spans="1:8">
      <c r="A2756" s="1">
        <v>39</v>
      </c>
      <c r="B2756" s="45">
        <v>43168.959048009259</v>
      </c>
      <c r="C2756" s="1">
        <v>2.05E-5</v>
      </c>
      <c r="D2756" s="1" t="s">
        <v>368</v>
      </c>
      <c r="E2756" s="1" t="s">
        <v>329</v>
      </c>
      <c r="F2756" s="1" t="s">
        <v>324</v>
      </c>
      <c r="G2756" s="1" t="s">
        <v>362</v>
      </c>
      <c r="H2756" s="1" t="s">
        <v>369</v>
      </c>
    </row>
    <row r="2757" spans="1:8">
      <c r="A2757" s="1">
        <v>40</v>
      </c>
      <c r="B2757" s="45">
        <v>43168.959048020835</v>
      </c>
      <c r="C2757" s="1">
        <v>4.483E-4</v>
      </c>
      <c r="D2757" s="1" t="s">
        <v>326</v>
      </c>
      <c r="E2757" s="1" t="s">
        <v>325</v>
      </c>
      <c r="F2757" s="1" t="s">
        <v>324</v>
      </c>
    </row>
    <row r="2758" spans="1:8">
      <c r="A2758" s="1">
        <v>41</v>
      </c>
      <c r="B2758" s="45">
        <v>43168.959048020835</v>
      </c>
      <c r="C2758" s="1">
        <v>3.0800000000000003E-5</v>
      </c>
      <c r="D2758" s="1" t="s">
        <v>330</v>
      </c>
      <c r="E2758" s="1" t="s">
        <v>329</v>
      </c>
      <c r="F2758" s="1" t="s">
        <v>324</v>
      </c>
      <c r="G2758" s="1" t="s">
        <v>361</v>
      </c>
      <c r="H2758" s="1" t="s">
        <v>383</v>
      </c>
    </row>
    <row r="2759" spans="1:8">
      <c r="A2759" s="1">
        <v>44</v>
      </c>
      <c r="B2759" s="45">
        <v>43168.959048217592</v>
      </c>
      <c r="C2759" s="1">
        <v>1.7443799999999999E-2</v>
      </c>
      <c r="D2759" s="1" t="s">
        <v>326</v>
      </c>
      <c r="E2759" s="1" t="s">
        <v>325</v>
      </c>
      <c r="F2759" s="1" t="s">
        <v>324</v>
      </c>
      <c r="G2759" s="1" t="s">
        <v>382</v>
      </c>
      <c r="H2759" s="1" t="s">
        <v>378</v>
      </c>
    </row>
    <row r="2760" spans="1:8">
      <c r="A2760" s="1">
        <v>45</v>
      </c>
      <c r="B2760" s="45">
        <v>43168.959048217592</v>
      </c>
      <c r="C2760" s="1">
        <v>1.11E-5</v>
      </c>
      <c r="D2760" s="1" t="s">
        <v>330</v>
      </c>
      <c r="E2760" s="1" t="s">
        <v>329</v>
      </c>
      <c r="F2760" s="1" t="s">
        <v>324</v>
      </c>
      <c r="G2760" s="1" t="s">
        <v>360</v>
      </c>
      <c r="H2760" s="1" t="s">
        <v>380</v>
      </c>
    </row>
    <row r="2761" spans="1:8">
      <c r="A2761" s="1">
        <v>48</v>
      </c>
      <c r="B2761" s="45">
        <v>43168.959048506942</v>
      </c>
      <c r="C2761" s="1">
        <v>2.44792E-2</v>
      </c>
      <c r="D2761" s="1" t="s">
        <v>326</v>
      </c>
      <c r="E2761" s="1" t="s">
        <v>325</v>
      </c>
      <c r="F2761" s="1" t="s">
        <v>324</v>
      </c>
      <c r="G2761" s="1" t="s">
        <v>381</v>
      </c>
      <c r="H2761" s="1" t="s">
        <v>378</v>
      </c>
    </row>
    <row r="2762" spans="1:8">
      <c r="A2762" s="1">
        <v>49</v>
      </c>
      <c r="B2762" s="45">
        <v>43168.959048506942</v>
      </c>
      <c r="C2762" s="1">
        <v>3.6100000000000003E-5</v>
      </c>
      <c r="D2762" s="1" t="s">
        <v>330</v>
      </c>
      <c r="E2762" s="1" t="s">
        <v>329</v>
      </c>
      <c r="F2762" s="1" t="s">
        <v>324</v>
      </c>
      <c r="G2762" s="1" t="s">
        <v>359</v>
      </c>
      <c r="H2762" s="1" t="s">
        <v>380</v>
      </c>
    </row>
    <row r="2763" spans="1:8">
      <c r="A2763" s="1">
        <v>52</v>
      </c>
      <c r="B2763" s="45">
        <v>43168.959048715275</v>
      </c>
      <c r="C2763" s="1">
        <v>1.7429099999999999E-2</v>
      </c>
      <c r="D2763" s="1" t="s">
        <v>377</v>
      </c>
      <c r="E2763" s="1" t="s">
        <v>325</v>
      </c>
      <c r="F2763" s="1" t="s">
        <v>324</v>
      </c>
      <c r="G2763" s="1" t="s">
        <v>379</v>
      </c>
      <c r="H2763" s="1" t="s">
        <v>378</v>
      </c>
    </row>
    <row r="2764" spans="1:8">
      <c r="A2764" s="1">
        <v>53</v>
      </c>
      <c r="B2764" s="45">
        <v>43168.959048715275</v>
      </c>
      <c r="C2764" s="1">
        <v>5.6700000000000003E-5</v>
      </c>
      <c r="D2764" s="1" t="s">
        <v>377</v>
      </c>
      <c r="E2764" s="1" t="s">
        <v>329</v>
      </c>
      <c r="F2764" s="1" t="s">
        <v>324</v>
      </c>
    </row>
    <row r="2765" spans="1:8">
      <c r="A2765" s="1">
        <v>54</v>
      </c>
      <c r="B2765" s="45">
        <v>43168.959048726851</v>
      </c>
      <c r="C2765" s="1">
        <v>8.5919999999999996E-4</v>
      </c>
      <c r="D2765" s="1" t="s">
        <v>376</v>
      </c>
      <c r="E2765" s="1" t="s">
        <v>325</v>
      </c>
      <c r="F2765" s="1" t="s">
        <v>324</v>
      </c>
    </row>
    <row r="2766" spans="1:8">
      <c r="A2766" s="1">
        <v>55</v>
      </c>
      <c r="B2766" s="45">
        <v>43168.96224990741</v>
      </c>
      <c r="C2766" s="1">
        <v>276.5827367</v>
      </c>
      <c r="D2766" s="1" t="s">
        <v>375</v>
      </c>
      <c r="E2766" s="1" t="s">
        <v>329</v>
      </c>
      <c r="F2766" s="1" t="s">
        <v>324</v>
      </c>
    </row>
    <row r="2767" spans="1:8">
      <c r="A2767" s="1">
        <v>56</v>
      </c>
      <c r="B2767" s="45">
        <v>43168.962249953707</v>
      </c>
      <c r="C2767" s="1">
        <v>3.6993E-3</v>
      </c>
      <c r="D2767" s="1" t="s">
        <v>373</v>
      </c>
      <c r="E2767" s="1" t="s">
        <v>325</v>
      </c>
      <c r="F2767" s="1" t="s">
        <v>324</v>
      </c>
    </row>
    <row r="2768" spans="1:8">
      <c r="A2768" s="1">
        <v>81</v>
      </c>
      <c r="B2768" s="45">
        <v>43168.962249953707</v>
      </c>
      <c r="C2768" s="1">
        <v>6.1999999999999999E-6</v>
      </c>
      <c r="D2768" s="1" t="s">
        <v>373</v>
      </c>
      <c r="E2768" s="1" t="s">
        <v>329</v>
      </c>
      <c r="F2768" s="1" t="s">
        <v>324</v>
      </c>
      <c r="G2768" s="1" t="s">
        <v>191</v>
      </c>
      <c r="H2768" s="1" t="s">
        <v>374</v>
      </c>
    </row>
    <row r="2769" spans="1:8">
      <c r="A2769" s="1">
        <v>82</v>
      </c>
      <c r="B2769" s="45">
        <v>43168.962249965276</v>
      </c>
      <c r="C2769" s="1">
        <v>1.1900999999999999E-3</v>
      </c>
      <c r="D2769" s="1" t="s">
        <v>366</v>
      </c>
      <c r="E2769" s="1" t="s">
        <v>325</v>
      </c>
      <c r="F2769" s="1" t="s">
        <v>324</v>
      </c>
    </row>
    <row r="2770" spans="1:8">
      <c r="A2770" s="1">
        <v>83</v>
      </c>
      <c r="B2770" s="45">
        <v>43168.962249965276</v>
      </c>
      <c r="C2770" s="1">
        <v>3.0000000000000001E-5</v>
      </c>
      <c r="D2770" s="1" t="s">
        <v>366</v>
      </c>
      <c r="E2770" s="1" t="s">
        <v>329</v>
      </c>
      <c r="F2770" s="1" t="s">
        <v>324</v>
      </c>
    </row>
    <row r="2771" spans="1:8">
      <c r="A2771" s="1">
        <v>84</v>
      </c>
      <c r="B2771" s="45">
        <v>43168.962249976852</v>
      </c>
      <c r="C2771" s="1">
        <v>3.3780000000000003E-4</v>
      </c>
      <c r="D2771" s="1" t="s">
        <v>372</v>
      </c>
      <c r="E2771" s="1" t="s">
        <v>325</v>
      </c>
      <c r="F2771" s="1" t="s">
        <v>324</v>
      </c>
    </row>
    <row r="2772" spans="1:8">
      <c r="A2772" s="1">
        <v>85</v>
      </c>
      <c r="B2772" s="45">
        <v>43168.962249976852</v>
      </c>
      <c r="C2772" s="1">
        <v>3.2100000000000001E-5</v>
      </c>
      <c r="D2772" s="1" t="s">
        <v>372</v>
      </c>
      <c r="E2772" s="1" t="s">
        <v>329</v>
      </c>
      <c r="F2772" s="1" t="s">
        <v>324</v>
      </c>
    </row>
    <row r="2773" spans="1:8">
      <c r="A2773" s="1">
        <v>86</v>
      </c>
      <c r="B2773" s="45">
        <v>43168.962249988428</v>
      </c>
      <c r="C2773" s="1">
        <v>1.0434999999999999E-3</v>
      </c>
      <c r="D2773" s="1" t="s">
        <v>371</v>
      </c>
      <c r="E2773" s="1" t="s">
        <v>325</v>
      </c>
      <c r="F2773" s="1" t="s">
        <v>324</v>
      </c>
    </row>
    <row r="2774" spans="1:8">
      <c r="A2774" s="1">
        <v>87</v>
      </c>
      <c r="B2774" s="45">
        <v>43168.962249988428</v>
      </c>
      <c r="C2774" s="1">
        <v>2.55E-5</v>
      </c>
      <c r="D2774" s="1" t="s">
        <v>371</v>
      </c>
      <c r="E2774" s="1" t="s">
        <v>329</v>
      </c>
      <c r="F2774" s="1" t="s">
        <v>324</v>
      </c>
      <c r="G2774" s="1" t="s">
        <v>190</v>
      </c>
      <c r="H2774" s="1" t="s">
        <v>333</v>
      </c>
    </row>
    <row r="2775" spans="1:8">
      <c r="A2775" s="1">
        <v>88</v>
      </c>
      <c r="B2775" s="45">
        <v>43168.962249999997</v>
      </c>
      <c r="C2775" s="1">
        <v>1.2417999999999999E-3</v>
      </c>
      <c r="D2775" s="1" t="s">
        <v>370</v>
      </c>
      <c r="E2775" s="1" t="s">
        <v>325</v>
      </c>
      <c r="F2775" s="1" t="s">
        <v>324</v>
      </c>
    </row>
    <row r="2776" spans="1:8">
      <c r="A2776" s="1">
        <v>89</v>
      </c>
      <c r="B2776" s="45">
        <v>43168.962249999997</v>
      </c>
      <c r="C2776" s="1">
        <v>2.55E-5</v>
      </c>
      <c r="D2776" s="1" t="s">
        <v>370</v>
      </c>
      <c r="E2776" s="1" t="s">
        <v>329</v>
      </c>
      <c r="F2776" s="1" t="s">
        <v>324</v>
      </c>
      <c r="G2776" s="1" t="s">
        <v>189</v>
      </c>
      <c r="H2776" s="1" t="s">
        <v>352</v>
      </c>
    </row>
    <row r="2777" spans="1:8">
      <c r="A2777" s="1">
        <v>90</v>
      </c>
      <c r="B2777" s="45">
        <v>43168.962250011573</v>
      </c>
      <c r="C2777" s="1">
        <v>5.3240000000000004E-4</v>
      </c>
      <c r="D2777" s="1" t="s">
        <v>368</v>
      </c>
      <c r="E2777" s="1" t="s">
        <v>325</v>
      </c>
      <c r="F2777" s="1" t="s">
        <v>324</v>
      </c>
    </row>
    <row r="2778" spans="1:8">
      <c r="A2778" s="1">
        <v>91</v>
      </c>
      <c r="B2778" s="45">
        <v>43168.962250011573</v>
      </c>
      <c r="C2778" s="1">
        <v>4.2299999999999998E-5</v>
      </c>
      <c r="D2778" s="1" t="s">
        <v>368</v>
      </c>
      <c r="E2778" s="1" t="s">
        <v>329</v>
      </c>
      <c r="F2778" s="1" t="s">
        <v>324</v>
      </c>
      <c r="G2778" s="1" t="s">
        <v>362</v>
      </c>
      <c r="H2778" s="1" t="s">
        <v>369</v>
      </c>
    </row>
    <row r="2779" spans="1:8">
      <c r="A2779" s="1">
        <v>92</v>
      </c>
      <c r="B2779" s="45">
        <v>43168.962250011573</v>
      </c>
      <c r="C2779" s="1">
        <v>4.4749999999999998E-4</v>
      </c>
      <c r="D2779" s="1" t="s">
        <v>367</v>
      </c>
      <c r="E2779" s="1" t="s">
        <v>325</v>
      </c>
      <c r="F2779" s="1" t="s">
        <v>324</v>
      </c>
    </row>
    <row r="2780" spans="1:8">
      <c r="A2780" s="1">
        <v>93</v>
      </c>
      <c r="B2780" s="45">
        <v>43168.962250011573</v>
      </c>
      <c r="C2780" s="1">
        <v>3.2400000000000001E-5</v>
      </c>
      <c r="D2780" s="1" t="s">
        <v>367</v>
      </c>
      <c r="E2780" s="1" t="s">
        <v>329</v>
      </c>
      <c r="F2780" s="1" t="s">
        <v>324</v>
      </c>
    </row>
    <row r="2781" spans="1:8">
      <c r="A2781" s="1">
        <v>94</v>
      </c>
      <c r="B2781" s="45">
        <v>43168.962250011573</v>
      </c>
      <c r="C2781" s="1">
        <v>2.9809999999999998E-4</v>
      </c>
      <c r="D2781" s="1" t="s">
        <v>366</v>
      </c>
      <c r="E2781" s="1" t="s">
        <v>325</v>
      </c>
      <c r="F2781" s="1" t="s">
        <v>324</v>
      </c>
    </row>
    <row r="2782" spans="1:8">
      <c r="A2782" s="1">
        <v>95</v>
      </c>
      <c r="B2782" s="45">
        <v>43168.962250023149</v>
      </c>
      <c r="C2782" s="1">
        <v>3.1600000000000002E-5</v>
      </c>
      <c r="D2782" s="1" t="s">
        <v>366</v>
      </c>
      <c r="E2782" s="1" t="s">
        <v>329</v>
      </c>
      <c r="F2782" s="1" t="s">
        <v>324</v>
      </c>
    </row>
    <row r="2783" spans="1:8">
      <c r="A2783" s="1">
        <v>96</v>
      </c>
      <c r="B2783" s="45">
        <v>43168.962250034725</v>
      </c>
      <c r="C2783" s="1">
        <v>1.1351E-3</v>
      </c>
      <c r="D2783" s="1" t="s">
        <v>363</v>
      </c>
      <c r="E2783" s="1" t="s">
        <v>325</v>
      </c>
      <c r="F2783" s="1" t="s">
        <v>324</v>
      </c>
    </row>
    <row r="2784" spans="1:8">
      <c r="A2784" s="1">
        <v>105</v>
      </c>
      <c r="B2784" s="45">
        <v>43168.962250034725</v>
      </c>
      <c r="C2784" s="1">
        <v>8.6000000000000007E-6</v>
      </c>
      <c r="D2784" s="1" t="s">
        <v>363</v>
      </c>
      <c r="E2784" s="1" t="s">
        <v>329</v>
      </c>
      <c r="F2784" s="1" t="s">
        <v>324</v>
      </c>
      <c r="G2784" s="1" t="s">
        <v>365</v>
      </c>
      <c r="H2784" s="1" t="s">
        <v>364</v>
      </c>
    </row>
    <row r="2785" spans="1:6">
      <c r="A2785" s="1">
        <v>106</v>
      </c>
      <c r="B2785" s="45">
        <v>43168.962250034725</v>
      </c>
      <c r="C2785" s="1">
        <v>1.3E-6</v>
      </c>
      <c r="F2785" s="1" t="s">
        <v>324</v>
      </c>
    </row>
    <row r="2789" spans="1:6">
      <c r="D2789" s="1" t="s">
        <v>196</v>
      </c>
    </row>
    <row r="2790" spans="1:6">
      <c r="D2790" s="1" t="s">
        <v>195</v>
      </c>
    </row>
    <row r="2791" spans="1:6">
      <c r="D2791" s="1" t="s">
        <v>194</v>
      </c>
    </row>
    <row r="2792" spans="1:6">
      <c r="D2792" s="1" t="s">
        <v>193</v>
      </c>
    </row>
    <row r="2793" spans="1:6">
      <c r="D2793" s="1" t="s">
        <v>192</v>
      </c>
    </row>
    <row r="2794" spans="1:6">
      <c r="D2794" s="1" t="s">
        <v>191</v>
      </c>
    </row>
    <row r="2795" spans="1:6">
      <c r="D2795" s="1" t="s">
        <v>190</v>
      </c>
    </row>
    <row r="2796" spans="1:6">
      <c r="D2796" s="1" t="s">
        <v>189</v>
      </c>
    </row>
    <row r="2797" spans="1:6">
      <c r="D2797" s="1" t="s">
        <v>362</v>
      </c>
    </row>
    <row r="2798" spans="1:6">
      <c r="D2798" s="1" t="s">
        <v>361</v>
      </c>
    </row>
    <row r="2799" spans="1:6">
      <c r="D2799" s="1" t="s">
        <v>360</v>
      </c>
    </row>
    <row r="2800" spans="1:6">
      <c r="D2800" s="1" t="s">
        <v>359</v>
      </c>
      <c r="F2800" s="26" t="s">
        <v>145</v>
      </c>
    </row>
    <row r="2801" spans="1:8">
      <c r="D2801" s="1" t="s">
        <v>191</v>
      </c>
    </row>
    <row r="2803" spans="1:8">
      <c r="D2803" s="1" t="s">
        <v>326</v>
      </c>
      <c r="E2803" s="1" t="s">
        <v>325</v>
      </c>
    </row>
    <row r="2804" spans="1:8">
      <c r="A2804" s="1">
        <v>2861463</v>
      </c>
      <c r="B2804" s="45">
        <v>43168.970370370371</v>
      </c>
      <c r="C2804" s="1">
        <v>1.56E-5</v>
      </c>
      <c r="D2804" s="1" t="s">
        <v>326</v>
      </c>
      <c r="E2804" s="1" t="s">
        <v>325</v>
      </c>
      <c r="F2804" s="1" t="s">
        <v>324</v>
      </c>
      <c r="G2804" s="1" t="s">
        <v>358</v>
      </c>
      <c r="H2804" s="1" t="s">
        <v>357</v>
      </c>
    </row>
    <row r="2805" spans="1:8">
      <c r="A2805" s="1">
        <v>2921207</v>
      </c>
      <c r="B2805" s="45">
        <v>43168.970530266204</v>
      </c>
      <c r="C2805" s="1">
        <v>1.5099999999999999E-5</v>
      </c>
      <c r="D2805" s="1" t="s">
        <v>326</v>
      </c>
      <c r="E2805" s="1" t="s">
        <v>325</v>
      </c>
      <c r="F2805" s="1" t="s">
        <v>324</v>
      </c>
      <c r="G2805" s="1" t="s">
        <v>356</v>
      </c>
      <c r="H2805" s="1" t="s">
        <v>355</v>
      </c>
    </row>
    <row r="2806" spans="1:8">
      <c r="A2806" s="1">
        <v>3011383</v>
      </c>
      <c r="B2806" s="45">
        <v>43168.970770821761</v>
      </c>
      <c r="C2806" s="1">
        <v>1.5999999999999999E-5</v>
      </c>
      <c r="D2806" s="1" t="s">
        <v>326</v>
      </c>
      <c r="E2806" s="1" t="s">
        <v>325</v>
      </c>
      <c r="F2806" s="1" t="s">
        <v>324</v>
      </c>
      <c r="G2806" s="1" t="s">
        <v>354</v>
      </c>
      <c r="H2806" s="1" t="s">
        <v>352</v>
      </c>
    </row>
    <row r="2807" spans="1:8">
      <c r="A2807" s="1">
        <v>3065987</v>
      </c>
      <c r="B2807" s="45">
        <v>43168.970912430559</v>
      </c>
      <c r="C2807" s="1">
        <v>1.9700000000000001E-5</v>
      </c>
      <c r="D2807" s="1" t="s">
        <v>326</v>
      </c>
      <c r="E2807" s="1" t="s">
        <v>325</v>
      </c>
      <c r="F2807" s="1" t="s">
        <v>324</v>
      </c>
      <c r="G2807" s="1" t="s">
        <v>353</v>
      </c>
      <c r="H2807" s="1" t="s">
        <v>352</v>
      </c>
    </row>
    <row r="2808" spans="1:8">
      <c r="A2808" s="1">
        <v>3122731</v>
      </c>
      <c r="B2808" s="45">
        <v>43168.971065254627</v>
      </c>
      <c r="C2808" s="1">
        <v>1.52E-5</v>
      </c>
      <c r="D2808" s="1" t="s">
        <v>326</v>
      </c>
      <c r="E2808" s="1" t="s">
        <v>325</v>
      </c>
      <c r="F2808" s="1" t="s">
        <v>324</v>
      </c>
      <c r="G2808" s="1" t="s">
        <v>351</v>
      </c>
      <c r="H2808" s="1" t="s">
        <v>350</v>
      </c>
    </row>
    <row r="2809" spans="1:8">
      <c r="A2809" s="1">
        <v>3179703</v>
      </c>
      <c r="B2809" s="45">
        <v>43168.971214826386</v>
      </c>
      <c r="C2809" s="1">
        <v>1.6799999999999998E-5</v>
      </c>
      <c r="D2809" s="1" t="s">
        <v>326</v>
      </c>
      <c r="E2809" s="1" t="s">
        <v>325</v>
      </c>
      <c r="F2809" s="1" t="s">
        <v>324</v>
      </c>
      <c r="G2809" s="1" t="s">
        <v>323</v>
      </c>
      <c r="H2809" s="1" t="s">
        <v>322</v>
      </c>
    </row>
    <row r="2810" spans="1:8">
      <c r="A2810" s="1">
        <v>3229787</v>
      </c>
      <c r="B2810" s="45">
        <v>43168.971345381942</v>
      </c>
      <c r="C2810" s="1">
        <v>1.56E-5</v>
      </c>
      <c r="D2810" s="1" t="s">
        <v>326</v>
      </c>
      <c r="E2810" s="1" t="s">
        <v>325</v>
      </c>
      <c r="F2810" s="1" t="s">
        <v>324</v>
      </c>
      <c r="G2810" s="1" t="s">
        <v>349</v>
      </c>
      <c r="H2810" s="1" t="s">
        <v>348</v>
      </c>
    </row>
    <row r="2811" spans="1:8">
      <c r="A2811" s="1">
        <v>3299405</v>
      </c>
      <c r="B2811" s="45">
        <v>43168.971528240741</v>
      </c>
      <c r="C2811" s="1">
        <v>1.52E-5</v>
      </c>
      <c r="D2811" s="1" t="s">
        <v>326</v>
      </c>
      <c r="E2811" s="1" t="s">
        <v>325</v>
      </c>
      <c r="F2811" s="1" t="s">
        <v>324</v>
      </c>
      <c r="G2811" s="1" t="s">
        <v>347</v>
      </c>
      <c r="H2811" s="1" t="s">
        <v>346</v>
      </c>
    </row>
    <row r="2812" spans="1:8">
      <c r="A2812" s="1">
        <v>3355871</v>
      </c>
      <c r="B2812" s="45">
        <v>43168.971678229165</v>
      </c>
      <c r="C2812" s="1">
        <v>1.5999999999999999E-5</v>
      </c>
      <c r="D2812" s="1" t="s">
        <v>326</v>
      </c>
      <c r="E2812" s="1" t="s">
        <v>325</v>
      </c>
      <c r="F2812" s="1" t="s">
        <v>324</v>
      </c>
      <c r="G2812" s="1" t="s">
        <v>345</v>
      </c>
      <c r="H2812" s="1" t="s">
        <v>344</v>
      </c>
    </row>
    <row r="2813" spans="1:8">
      <c r="A2813" s="1">
        <v>3421207</v>
      </c>
      <c r="B2813" s="45">
        <v>43168.971850706017</v>
      </c>
      <c r="C2813" s="1">
        <v>1.5099999999999999E-5</v>
      </c>
      <c r="D2813" s="1" t="s">
        <v>326</v>
      </c>
      <c r="E2813" s="1" t="s">
        <v>325</v>
      </c>
      <c r="F2813" s="1" t="s">
        <v>324</v>
      </c>
      <c r="G2813" s="1" t="s">
        <v>343</v>
      </c>
      <c r="H2813" s="1" t="s">
        <v>342</v>
      </c>
    </row>
    <row r="2814" spans="1:8">
      <c r="A2814" s="1">
        <v>3473701</v>
      </c>
      <c r="B2814" s="45">
        <v>43168.971989583333</v>
      </c>
      <c r="C2814" s="1">
        <v>1.5099999999999999E-5</v>
      </c>
      <c r="D2814" s="1" t="s">
        <v>330</v>
      </c>
      <c r="E2814" s="1" t="s">
        <v>329</v>
      </c>
      <c r="F2814" s="1" t="s">
        <v>324</v>
      </c>
      <c r="G2814" s="1" t="s">
        <v>341</v>
      </c>
      <c r="H2814" s="1" t="s">
        <v>340</v>
      </c>
    </row>
    <row r="2815" spans="1:8">
      <c r="A2815" s="1">
        <v>3473818</v>
      </c>
      <c r="B2815" s="45">
        <v>43168.971989837963</v>
      </c>
      <c r="C2815" s="1">
        <v>5.3000000000000001E-6</v>
      </c>
      <c r="D2815" s="1" t="s">
        <v>330</v>
      </c>
      <c r="E2815" s="1" t="s">
        <v>329</v>
      </c>
      <c r="F2815" s="1" t="s">
        <v>324</v>
      </c>
      <c r="G2815" s="1" t="s">
        <v>339</v>
      </c>
      <c r="H2815" s="1" t="s">
        <v>333</v>
      </c>
    </row>
    <row r="2816" spans="1:8">
      <c r="A2816" s="1">
        <v>3473834</v>
      </c>
      <c r="B2816" s="45">
        <v>43168.971990069447</v>
      </c>
      <c r="C2816" s="1">
        <v>3.7000000000000002E-6</v>
      </c>
      <c r="D2816" s="1" t="s">
        <v>326</v>
      </c>
      <c r="E2816" s="1" t="s">
        <v>325</v>
      </c>
      <c r="F2816" s="1" t="s">
        <v>324</v>
      </c>
      <c r="G2816" s="1" t="s">
        <v>338</v>
      </c>
      <c r="H2816" s="1" t="s">
        <v>337</v>
      </c>
    </row>
    <row r="2817" spans="1:8">
      <c r="A2817" s="1">
        <v>3520129</v>
      </c>
      <c r="B2817" s="45">
        <v>43168.972107476853</v>
      </c>
      <c r="C2817" s="1">
        <v>1.6399999999999999E-5</v>
      </c>
      <c r="D2817" s="1" t="s">
        <v>330</v>
      </c>
      <c r="E2817" s="1" t="s">
        <v>329</v>
      </c>
      <c r="F2817" s="1" t="s">
        <v>324</v>
      </c>
      <c r="G2817" s="1" t="s">
        <v>336</v>
      </c>
      <c r="H2817" s="1" t="s">
        <v>335</v>
      </c>
    </row>
    <row r="2818" spans="1:8">
      <c r="A2818" s="1">
        <v>3521710</v>
      </c>
      <c r="B2818" s="45">
        <v>43168.972111597221</v>
      </c>
      <c r="C2818" s="1">
        <v>3.3000000000000002E-6</v>
      </c>
      <c r="D2818" s="1" t="s">
        <v>330</v>
      </c>
      <c r="E2818" s="1" t="s">
        <v>329</v>
      </c>
      <c r="F2818" s="1" t="s">
        <v>324</v>
      </c>
      <c r="G2818" s="1" t="s">
        <v>334</v>
      </c>
      <c r="H2818" s="1" t="s">
        <v>333</v>
      </c>
    </row>
    <row r="2819" spans="1:8">
      <c r="A2819" s="1">
        <v>3521726</v>
      </c>
      <c r="B2819" s="45">
        <v>43168.972111620373</v>
      </c>
      <c r="C2819" s="1">
        <v>2.7999999999999999E-6</v>
      </c>
      <c r="D2819" s="1" t="s">
        <v>330</v>
      </c>
      <c r="E2819" s="1" t="s">
        <v>329</v>
      </c>
      <c r="F2819" s="1" t="s">
        <v>324</v>
      </c>
      <c r="G2819" s="1" t="s">
        <v>332</v>
      </c>
      <c r="H2819" s="1" t="s">
        <v>331</v>
      </c>
    </row>
    <row r="2820" spans="1:8">
      <c r="A2820" s="1">
        <v>3521754</v>
      </c>
      <c r="B2820" s="45">
        <v>43168.972111643518</v>
      </c>
      <c r="C2820" s="1">
        <v>2.9000000000000002E-6</v>
      </c>
      <c r="D2820" s="1" t="s">
        <v>326</v>
      </c>
      <c r="E2820" s="1" t="s">
        <v>325</v>
      </c>
      <c r="F2820" s="1" t="s">
        <v>324</v>
      </c>
      <c r="G2820" s="1" t="s">
        <v>328</v>
      </c>
      <c r="H2820" s="1" t="s">
        <v>327</v>
      </c>
    </row>
    <row r="2821" spans="1:8">
      <c r="A2821" s="1">
        <v>3561669</v>
      </c>
      <c r="B2821" s="45">
        <v>43168.97221753472</v>
      </c>
      <c r="C2821" s="1">
        <v>1.56E-5</v>
      </c>
      <c r="F2821" s="1" t="s">
        <v>324</v>
      </c>
      <c r="G2821" s="1" t="s">
        <v>323</v>
      </c>
      <c r="H2821" s="1" t="s">
        <v>322</v>
      </c>
    </row>
  </sheetData>
  <mergeCells count="1">
    <mergeCell ref="A7:XFD7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O370"/>
  <sheetViews>
    <sheetView topLeftCell="B1" zoomScaleNormal="100" workbookViewId="0">
      <pane ySplit="1" topLeftCell="A18" activePane="bottomLeft" state="frozen"/>
      <selection pane="bottomLeft" activeCell="F31" sqref="F31"/>
    </sheetView>
  </sheetViews>
  <sheetFormatPr defaultRowHeight="15"/>
  <cols>
    <col min="1" max="1" width="4.5703125" customWidth="1"/>
    <col min="2" max="2" width="21.85546875" customWidth="1"/>
    <col min="3" max="3" width="24.28515625" customWidth="1"/>
    <col min="4" max="4" width="12.7109375" customWidth="1"/>
    <col min="5" max="6" width="7.5703125" customWidth="1"/>
    <col min="7" max="7" width="28.140625" customWidth="1"/>
    <col min="8" max="8" width="22.42578125" customWidth="1"/>
    <col min="9" max="10" width="4" customWidth="1"/>
    <col min="11" max="11" width="4.140625" customWidth="1"/>
    <col min="12" max="12" width="6.7109375" customWidth="1"/>
    <col min="13" max="13" width="46.42578125" customWidth="1"/>
    <col min="14" max="14" width="13.28515625" customWidth="1"/>
    <col min="15" max="15" width="2.85546875" customWidth="1"/>
  </cols>
  <sheetData>
    <row r="1" spans="1:13">
      <c r="B1" t="s">
        <v>1414</v>
      </c>
      <c r="C1" t="s">
        <v>1413</v>
      </c>
      <c r="D1" t="s">
        <v>1216</v>
      </c>
      <c r="E1" t="s">
        <v>840</v>
      </c>
      <c r="F1" t="s">
        <v>1987</v>
      </c>
      <c r="G1" t="s">
        <v>1324</v>
      </c>
      <c r="H1" t="s">
        <v>1325</v>
      </c>
      <c r="I1" t="s">
        <v>1209</v>
      </c>
      <c r="J1" t="s">
        <v>1209</v>
      </c>
      <c r="K1" t="s">
        <v>1210</v>
      </c>
      <c r="L1" t="s">
        <v>1210</v>
      </c>
    </row>
    <row r="2" spans="1:13">
      <c r="B2" s="115"/>
      <c r="C2" s="115"/>
      <c r="D2" s="121"/>
      <c r="E2" s="115" t="s">
        <v>146</v>
      </c>
      <c r="F2" s="115"/>
      <c r="G2" s="114" t="s">
        <v>449</v>
      </c>
      <c r="H2" s="114" t="s">
        <v>478</v>
      </c>
      <c r="I2" s="114"/>
      <c r="J2" s="114"/>
      <c r="K2" s="114"/>
      <c r="L2" s="114"/>
      <c r="M2" s="135" t="s">
        <v>1832</v>
      </c>
    </row>
    <row r="3" spans="1:13">
      <c r="A3">
        <v>1</v>
      </c>
      <c r="B3" s="115" t="s">
        <v>1225</v>
      </c>
      <c r="C3" s="115"/>
      <c r="D3" s="121">
        <v>3838</v>
      </c>
      <c r="E3" t="str">
        <f>DEC2HEX(bms_new_settings[[#This Row],[DEC]])</f>
        <v>EFE</v>
      </c>
      <c r="F3" s="115"/>
    </row>
    <row r="4" spans="1:13">
      <c r="A4">
        <v>2</v>
      </c>
      <c r="B4" s="115" t="s">
        <v>1226</v>
      </c>
      <c r="C4" s="115" t="s">
        <v>1415</v>
      </c>
      <c r="D4" s="121" t="s">
        <v>1227</v>
      </c>
      <c r="E4" t="str">
        <f>DEC2HEX(bms_new_settings[[#This Row],[DEC]])</f>
        <v>348</v>
      </c>
      <c r="F4" s="115">
        <v>70000</v>
      </c>
      <c r="G4" s="113" t="s">
        <v>1036</v>
      </c>
      <c r="H4" s="113" t="s">
        <v>866</v>
      </c>
      <c r="I4" s="113"/>
      <c r="J4" s="113"/>
      <c r="K4" s="113"/>
      <c r="L4" s="113"/>
      <c r="M4" t="s">
        <v>1352</v>
      </c>
    </row>
    <row r="5" spans="1:13">
      <c r="A5">
        <v>3</v>
      </c>
      <c r="B5" s="115" t="s">
        <v>1228</v>
      </c>
      <c r="C5" s="115" t="s">
        <v>1416</v>
      </c>
      <c r="D5" s="121" t="s">
        <v>1229</v>
      </c>
      <c r="E5" t="str">
        <f>DEC2HEX(bms_new_settings[[#This Row],[DEC]])</f>
        <v>190</v>
      </c>
      <c r="F5" s="115">
        <v>35000</v>
      </c>
      <c r="G5" s="113" t="s">
        <v>1038</v>
      </c>
      <c r="H5" s="113" t="s">
        <v>868</v>
      </c>
      <c r="I5" s="113"/>
      <c r="J5" s="113"/>
      <c r="K5" s="113"/>
      <c r="L5" s="113"/>
      <c r="M5" t="s">
        <v>1343</v>
      </c>
    </row>
    <row r="6" spans="1:13">
      <c r="A6">
        <v>4</v>
      </c>
      <c r="B6" s="115" t="s">
        <v>1230</v>
      </c>
      <c r="C6" s="115" t="s">
        <v>1418</v>
      </c>
      <c r="D6" s="121" t="s">
        <v>1231</v>
      </c>
      <c r="E6" t="str">
        <f>DEC2HEX(bms_new_settings[[#This Row],[DEC]])</f>
        <v>FDC</v>
      </c>
      <c r="F6" s="115">
        <v>4200</v>
      </c>
      <c r="G6" s="113" t="s">
        <v>1041</v>
      </c>
      <c r="H6" s="113" t="s">
        <v>871</v>
      </c>
      <c r="I6" s="113"/>
      <c r="J6" s="113"/>
      <c r="K6" s="113"/>
      <c r="L6" s="113"/>
    </row>
    <row r="7" spans="1:13">
      <c r="A7">
        <v>5</v>
      </c>
      <c r="B7" s="115" t="s">
        <v>1232</v>
      </c>
      <c r="C7" s="115" t="s">
        <v>1419</v>
      </c>
      <c r="D7" s="121" t="s">
        <v>1233</v>
      </c>
      <c r="E7" t="str">
        <f>DEC2HEX(bms_new_settings[[#This Row],[DEC]])</f>
        <v>BF4</v>
      </c>
      <c r="F7" s="115">
        <v>3000</v>
      </c>
      <c r="G7" s="113" t="s">
        <v>1044</v>
      </c>
      <c r="H7" s="113" t="s">
        <v>874</v>
      </c>
      <c r="I7" s="113"/>
      <c r="J7" s="113"/>
      <c r="K7" s="113"/>
      <c r="L7" s="113"/>
    </row>
    <row r="8" spans="1:13">
      <c r="A8">
        <v>6</v>
      </c>
      <c r="B8" s="115" t="s">
        <v>1234</v>
      </c>
      <c r="C8" s="115" t="s">
        <v>1426</v>
      </c>
      <c r="D8" s="121" t="s">
        <v>1235</v>
      </c>
      <c r="E8" t="str">
        <f>DEC2HEX(bms_new_settings[[#This Row],[DEC]])</f>
        <v>64</v>
      </c>
      <c r="F8" s="115">
        <v>10</v>
      </c>
      <c r="G8" s="113" t="s">
        <v>1047</v>
      </c>
      <c r="H8" s="113" t="s">
        <v>877</v>
      </c>
      <c r="I8" s="113"/>
      <c r="J8" s="113"/>
      <c r="K8" s="113"/>
      <c r="L8" s="113"/>
    </row>
    <row r="9" spans="1:13">
      <c r="A9">
        <v>7</v>
      </c>
      <c r="B9" s="115" t="s">
        <v>1236</v>
      </c>
      <c r="C9" s="115" t="s">
        <v>1427</v>
      </c>
      <c r="D9" s="121" t="s">
        <v>1237</v>
      </c>
      <c r="E9" t="str">
        <f>DEC2HEX(bms_new_settings[[#This Row],[DEC]])</f>
        <v>2387</v>
      </c>
      <c r="F9" s="115" t="s">
        <v>1991</v>
      </c>
      <c r="G9" s="113" t="s">
        <v>1050</v>
      </c>
      <c r="H9" s="113" t="s">
        <v>880</v>
      </c>
      <c r="I9" s="113"/>
      <c r="J9" s="113"/>
      <c r="K9" s="113"/>
      <c r="L9" s="113"/>
    </row>
    <row r="10" spans="1:13">
      <c r="A10">
        <v>8</v>
      </c>
      <c r="B10" s="115" t="s">
        <v>1238</v>
      </c>
      <c r="C10" s="115" t="s">
        <v>1428</v>
      </c>
      <c r="D10" s="121" t="s">
        <v>1239</v>
      </c>
      <c r="E10" t="str">
        <f>DEC2HEX(bms_new_settings[[#This Row],[DEC]])</f>
        <v>0</v>
      </c>
      <c r="F10" s="115" t="s">
        <v>1991</v>
      </c>
      <c r="G10" s="113" t="s">
        <v>1053</v>
      </c>
      <c r="H10" s="113" t="s">
        <v>883</v>
      </c>
      <c r="I10" s="113"/>
      <c r="J10" s="113"/>
      <c r="K10" s="113"/>
      <c r="L10" s="113"/>
    </row>
    <row r="11" spans="1:13">
      <c r="A11">
        <v>9</v>
      </c>
      <c r="B11" s="115" t="s">
        <v>1240</v>
      </c>
      <c r="C11" s="115" t="s">
        <v>1429</v>
      </c>
      <c r="D11" s="121" t="s">
        <v>1241</v>
      </c>
      <c r="E11" t="str">
        <f>DEC2HEX(bms_new_settings[[#This Row],[DEC]])</f>
        <v>0</v>
      </c>
      <c r="F11" s="115" t="s">
        <v>1991</v>
      </c>
      <c r="G11" s="113" t="s">
        <v>1056</v>
      </c>
      <c r="H11" s="113" t="s">
        <v>886</v>
      </c>
      <c r="I11" s="113"/>
      <c r="J11" s="113"/>
      <c r="K11" s="113"/>
      <c r="L11" s="113"/>
      <c r="M11" t="s">
        <v>146</v>
      </c>
    </row>
    <row r="12" spans="1:13">
      <c r="A12">
        <v>10</v>
      </c>
      <c r="B12" s="115" t="s">
        <v>1242</v>
      </c>
      <c r="C12" s="115" t="s">
        <v>178</v>
      </c>
      <c r="D12" s="121" t="s">
        <v>1243</v>
      </c>
      <c r="E12" t="str">
        <f>DEC2HEX(bms_new_settings[[#This Row],[DEC]])</f>
        <v>D35</v>
      </c>
      <c r="F12" s="115">
        <v>50</v>
      </c>
      <c r="G12" s="113" t="s">
        <v>1058</v>
      </c>
      <c r="H12" s="113" t="s">
        <v>889</v>
      </c>
      <c r="I12" s="113"/>
      <c r="J12" s="113"/>
      <c r="K12" s="113"/>
      <c r="L12" s="113"/>
      <c r="M12" s="47">
        <f>(bms_new_settings[[#This Row],[DEC]]-2731)/10</f>
        <v>65</v>
      </c>
    </row>
    <row r="13" spans="1:13">
      <c r="A13">
        <v>11</v>
      </c>
      <c r="B13" s="115" t="s">
        <v>1244</v>
      </c>
      <c r="C13" s="115" t="s">
        <v>1905</v>
      </c>
      <c r="D13" s="121" t="s">
        <v>1245</v>
      </c>
      <c r="E13" t="str">
        <f>DEC2HEX(bms_new_settings[[#This Row],[DEC]])</f>
        <v>CD1</v>
      </c>
      <c r="F13" s="115">
        <v>40</v>
      </c>
      <c r="G13" s="113" t="s">
        <v>1061</v>
      </c>
      <c r="H13" s="113" t="s">
        <v>892</v>
      </c>
      <c r="I13" s="113"/>
      <c r="J13" s="113"/>
      <c r="K13" s="113"/>
      <c r="L13" s="113"/>
      <c r="M13" s="47">
        <f>(bms_new_settings[[#This Row],[DEC]]-2731)/10</f>
        <v>55</v>
      </c>
    </row>
    <row r="14" spans="1:13">
      <c r="A14">
        <v>12</v>
      </c>
      <c r="B14" s="115" t="s">
        <v>1246</v>
      </c>
      <c r="C14" s="115" t="s">
        <v>177</v>
      </c>
      <c r="D14" s="121" t="s">
        <v>1247</v>
      </c>
      <c r="E14" t="str">
        <f>DEC2HEX(bms_new_settings[[#This Row],[DEC]])</f>
        <v>A15</v>
      </c>
      <c r="F14" s="115">
        <v>1</v>
      </c>
      <c r="G14" s="113" t="s">
        <v>1064</v>
      </c>
      <c r="H14" s="113" t="s">
        <v>895</v>
      </c>
      <c r="I14" s="113"/>
      <c r="J14" s="113"/>
      <c r="K14" s="113"/>
      <c r="L14" s="113"/>
      <c r="M14" s="47">
        <f>(bms_new_settings[[#This Row],[DEC]]-2731)/10</f>
        <v>-15</v>
      </c>
    </row>
    <row r="15" spans="1:13">
      <c r="A15">
        <v>13</v>
      </c>
      <c r="B15" s="115" t="s">
        <v>1248</v>
      </c>
      <c r="C15" s="115" t="s">
        <v>1906</v>
      </c>
      <c r="D15" s="121" t="s">
        <v>1249</v>
      </c>
      <c r="E15" t="str">
        <f>DEC2HEX(bms_new_settings[[#This Row],[DEC]])</f>
        <v>A47</v>
      </c>
      <c r="F15" s="115">
        <v>5</v>
      </c>
      <c r="G15" s="113" t="s">
        <v>1067</v>
      </c>
      <c r="H15" s="113" t="s">
        <v>898</v>
      </c>
      <c r="I15" s="113"/>
      <c r="J15" s="113"/>
      <c r="K15" s="113"/>
      <c r="L15" s="113"/>
      <c r="M15" s="47">
        <f>(bms_new_settings[[#This Row],[DEC]]-2731)/10</f>
        <v>-10</v>
      </c>
    </row>
    <row r="16" spans="1:13">
      <c r="A16">
        <v>14</v>
      </c>
      <c r="B16" s="115" t="s">
        <v>1250</v>
      </c>
      <c r="C16" s="115" t="s">
        <v>176</v>
      </c>
      <c r="D16" s="121" t="s">
        <v>1251</v>
      </c>
      <c r="E16" t="str">
        <f>DEC2HEX(bms_new_settings[[#This Row],[DEC]])</f>
        <v>D99</v>
      </c>
      <c r="F16" s="115">
        <v>65</v>
      </c>
      <c r="G16" s="113" t="s">
        <v>1070</v>
      </c>
      <c r="H16" s="113" t="s">
        <v>901</v>
      </c>
      <c r="I16" s="113"/>
      <c r="J16" s="113"/>
      <c r="K16" s="113"/>
      <c r="L16" s="113"/>
      <c r="M16" s="47">
        <f>(bms_new_settings[[#This Row],[DEC]]-2731)/10</f>
        <v>75</v>
      </c>
    </row>
    <row r="17" spans="1:15">
      <c r="A17">
        <v>15</v>
      </c>
      <c r="B17" s="115" t="s">
        <v>1252</v>
      </c>
      <c r="C17" s="115" t="s">
        <v>1907</v>
      </c>
      <c r="D17" s="121" t="s">
        <v>1253</v>
      </c>
      <c r="E17" t="str">
        <f>DEC2HEX(bms_new_settings[[#This Row],[DEC]])</f>
        <v>D35</v>
      </c>
      <c r="F17" s="115">
        <v>55</v>
      </c>
      <c r="G17" s="113" t="s">
        <v>1073</v>
      </c>
      <c r="H17" s="113" t="s">
        <v>904</v>
      </c>
      <c r="I17" s="113"/>
      <c r="J17" s="113"/>
      <c r="K17" s="113"/>
      <c r="L17" s="113"/>
      <c r="M17" s="47">
        <f>(bms_new_settings[[#This Row],[DEC]]-2731)/10</f>
        <v>65</v>
      </c>
    </row>
    <row r="18" spans="1:15">
      <c r="A18">
        <v>16</v>
      </c>
      <c r="B18" s="115" t="s">
        <v>1254</v>
      </c>
      <c r="C18" s="115" t="s">
        <v>175</v>
      </c>
      <c r="D18" s="121" t="s">
        <v>1255</v>
      </c>
      <c r="E18" t="str">
        <f>DEC2HEX(bms_new_settings[[#This Row],[DEC]])</f>
        <v>A15</v>
      </c>
      <c r="F18" s="115">
        <v>-10</v>
      </c>
      <c r="G18" s="113" t="s">
        <v>1075</v>
      </c>
      <c r="H18" s="113" t="s">
        <v>907</v>
      </c>
      <c r="I18" s="113"/>
      <c r="J18" s="113"/>
      <c r="K18" s="113"/>
      <c r="L18" s="113"/>
      <c r="M18" s="47">
        <f>(bms_new_settings[[#This Row],[DEC]]-2731)/10</f>
        <v>-15</v>
      </c>
    </row>
    <row r="19" spans="1:15">
      <c r="A19">
        <v>17</v>
      </c>
      <c r="B19" s="115" t="s">
        <v>1256</v>
      </c>
      <c r="C19" s="115" t="s">
        <v>1908</v>
      </c>
      <c r="D19" s="121" t="s">
        <v>1249</v>
      </c>
      <c r="E19" t="str">
        <f>DEC2HEX(bms_new_settings[[#This Row],[DEC]])</f>
        <v>A47</v>
      </c>
      <c r="F19" s="115">
        <v>-5</v>
      </c>
      <c r="G19" s="113" t="s">
        <v>1077</v>
      </c>
      <c r="H19" s="113" t="s">
        <v>910</v>
      </c>
      <c r="I19" s="113"/>
      <c r="J19" s="113"/>
      <c r="K19" s="113"/>
      <c r="L19" s="113"/>
      <c r="M19" s="47">
        <f>(bms_new_settings[[#This Row],[DEC]]-2731)/10</f>
        <v>-10</v>
      </c>
    </row>
    <row r="20" spans="1:15">
      <c r="A20">
        <v>18</v>
      </c>
      <c r="B20" s="115" t="s">
        <v>1257</v>
      </c>
      <c r="C20" s="166" t="s">
        <v>1430</v>
      </c>
      <c r="D20" s="121" t="s">
        <v>1258</v>
      </c>
      <c r="E20" t="str">
        <f>DEC2HEX(bms_new_settings[[#This Row],[DEC]])</f>
        <v>CB0</v>
      </c>
      <c r="F20" s="115">
        <v>3260</v>
      </c>
      <c r="G20" s="113" t="s">
        <v>1876</v>
      </c>
      <c r="H20" s="113" t="s">
        <v>1862</v>
      </c>
      <c r="I20" s="113">
        <v>20</v>
      </c>
      <c r="J20" s="113" t="s">
        <v>1860</v>
      </c>
      <c r="K20" s="113">
        <f>HEX2DEC(I20)</f>
        <v>32</v>
      </c>
      <c r="L20" s="113">
        <f>HEX2DEC(J20)</f>
        <v>224</v>
      </c>
      <c r="M20" s="47" t="s">
        <v>146</v>
      </c>
      <c r="O20">
        <v>8</v>
      </c>
    </row>
    <row r="21" spans="1:15">
      <c r="A21">
        <v>19</v>
      </c>
      <c r="B21" s="115" t="s">
        <v>1259</v>
      </c>
      <c r="C21" s="166" t="s">
        <v>1909</v>
      </c>
      <c r="D21" s="121" t="s">
        <v>1260</v>
      </c>
      <c r="E21" t="str">
        <f>DEC2HEX(bms_new_settings[[#This Row],[DEC]])</f>
        <v>C60</v>
      </c>
      <c r="F21" s="115">
        <v>3220</v>
      </c>
      <c r="G21" s="113" t="s">
        <v>1877</v>
      </c>
      <c r="H21" s="113" t="s">
        <v>1866</v>
      </c>
      <c r="I21" s="113">
        <v>21</v>
      </c>
      <c r="J21" s="113" t="s">
        <v>1861</v>
      </c>
      <c r="K21" s="113">
        <f t="shared" ref="K21:K29" si="0">HEX2DEC(I21)</f>
        <v>33</v>
      </c>
      <c r="L21" s="113">
        <f t="shared" ref="L21:L29" si="1">HEX2DEC(J21)</f>
        <v>223</v>
      </c>
      <c r="M21">
        <f>D25*O21</f>
        <v>31680</v>
      </c>
      <c r="N21" t="s">
        <v>1339</v>
      </c>
      <c r="O21">
        <v>8</v>
      </c>
    </row>
    <row r="22" spans="1:15">
      <c r="A22">
        <v>20</v>
      </c>
      <c r="B22" s="115" t="s">
        <v>1261</v>
      </c>
      <c r="C22" s="166" t="s">
        <v>180</v>
      </c>
      <c r="D22" s="121" t="s">
        <v>1262</v>
      </c>
      <c r="E22" t="str">
        <f>DEC2HEX(bms_new_settings[[#This Row],[DEC]])</f>
        <v>940</v>
      </c>
      <c r="F22" s="115">
        <v>2380</v>
      </c>
      <c r="G22" s="113" t="s">
        <v>1878</v>
      </c>
      <c r="H22" s="113" t="s">
        <v>1867</v>
      </c>
      <c r="I22" s="113">
        <v>22</v>
      </c>
      <c r="J22" s="113" t="s">
        <v>1890</v>
      </c>
      <c r="K22" s="113">
        <f t="shared" si="0"/>
        <v>34</v>
      </c>
      <c r="L22" s="113">
        <f t="shared" si="1"/>
        <v>222</v>
      </c>
      <c r="M22">
        <f>D26*O22</f>
        <v>23680</v>
      </c>
      <c r="N22" t="s">
        <v>1340</v>
      </c>
      <c r="O22">
        <v>8</v>
      </c>
    </row>
    <row r="23" spans="1:15">
      <c r="A23">
        <v>21</v>
      </c>
      <c r="B23" s="115" t="s">
        <v>1263</v>
      </c>
      <c r="C23" s="166" t="s">
        <v>1910</v>
      </c>
      <c r="D23" s="121" t="s">
        <v>1264</v>
      </c>
      <c r="E23" t="str">
        <f>DEC2HEX(bms_new_settings[[#This Row],[DEC]])</f>
        <v>990</v>
      </c>
      <c r="F23" s="115">
        <v>2420</v>
      </c>
      <c r="G23" s="113" t="s">
        <v>1879</v>
      </c>
      <c r="H23" s="113" t="s">
        <v>1868</v>
      </c>
      <c r="I23" s="113">
        <v>23</v>
      </c>
      <c r="J23" s="113" t="s">
        <v>150</v>
      </c>
      <c r="K23" s="113">
        <f t="shared" si="0"/>
        <v>35</v>
      </c>
      <c r="L23" s="113">
        <f t="shared" si="1"/>
        <v>221</v>
      </c>
      <c r="M23">
        <f>D27*O23</f>
        <v>24480</v>
      </c>
      <c r="O23">
        <v>8</v>
      </c>
    </row>
    <row r="24" spans="1:15">
      <c r="A24">
        <v>22</v>
      </c>
      <c r="B24" s="115" t="s">
        <v>1265</v>
      </c>
      <c r="C24" s="166" t="s">
        <v>186</v>
      </c>
      <c r="D24" s="121" t="s">
        <v>1266</v>
      </c>
      <c r="E24" t="str">
        <f>DEC2HEX(bms_new_settings[[#This Row],[DEC]])</f>
        <v>FDC</v>
      </c>
      <c r="F24" s="115">
        <v>4075</v>
      </c>
      <c r="G24" s="113" t="s">
        <v>1880</v>
      </c>
      <c r="H24" s="113" t="s">
        <v>1869</v>
      </c>
      <c r="I24" s="113">
        <v>24</v>
      </c>
      <c r="J24" s="113" t="s">
        <v>1891</v>
      </c>
      <c r="K24" s="113">
        <f t="shared" si="0"/>
        <v>36</v>
      </c>
      <c r="L24" s="113">
        <f t="shared" si="1"/>
        <v>220</v>
      </c>
    </row>
    <row r="25" spans="1:15">
      <c r="A25">
        <v>23</v>
      </c>
      <c r="B25" s="115" t="s">
        <v>1267</v>
      </c>
      <c r="C25" s="166" t="s">
        <v>1911</v>
      </c>
      <c r="D25" s="121" t="s">
        <v>1268</v>
      </c>
      <c r="E25" t="str">
        <f>DEC2HEX(bms_new_settings[[#This Row],[DEC]])</f>
        <v>F78</v>
      </c>
      <c r="F25" s="115">
        <v>4025</v>
      </c>
      <c r="G25" s="113" t="s">
        <v>1881</v>
      </c>
      <c r="H25" s="113" t="s">
        <v>1870</v>
      </c>
      <c r="I25" s="113">
        <v>25</v>
      </c>
      <c r="J25" s="113" t="s">
        <v>1892</v>
      </c>
      <c r="K25" s="113">
        <f t="shared" si="0"/>
        <v>37</v>
      </c>
      <c r="L25" s="113">
        <f t="shared" si="1"/>
        <v>219</v>
      </c>
    </row>
    <row r="26" spans="1:15">
      <c r="A26">
        <v>24</v>
      </c>
      <c r="B26" s="115" t="s">
        <v>1269</v>
      </c>
      <c r="C26" s="166" t="s">
        <v>184</v>
      </c>
      <c r="D26" s="121" t="s">
        <v>1270</v>
      </c>
      <c r="E26" t="str">
        <f>DEC2HEX(bms_new_settings[[#This Row],[DEC]])</f>
        <v>B90</v>
      </c>
      <c r="F26" s="115">
        <v>2975</v>
      </c>
      <c r="G26" s="113" t="s">
        <v>1882</v>
      </c>
      <c r="H26" s="113" t="s">
        <v>1871</v>
      </c>
      <c r="I26" s="113">
        <v>26</v>
      </c>
      <c r="J26" s="113" t="s">
        <v>1893</v>
      </c>
      <c r="K26" s="113">
        <f t="shared" si="0"/>
        <v>38</v>
      </c>
      <c r="L26" s="113">
        <f t="shared" si="1"/>
        <v>218</v>
      </c>
    </row>
    <row r="27" spans="1:15">
      <c r="A27">
        <v>25</v>
      </c>
      <c r="B27" s="115" t="s">
        <v>1271</v>
      </c>
      <c r="C27" s="166" t="s">
        <v>1912</v>
      </c>
      <c r="D27" s="121" t="s">
        <v>1272</v>
      </c>
      <c r="E27" t="str">
        <f>DEC2HEX(bms_new_settings[[#This Row],[DEC]])</f>
        <v>BF4</v>
      </c>
      <c r="F27" s="115">
        <v>3075</v>
      </c>
      <c r="G27" s="113" t="s">
        <v>1883</v>
      </c>
      <c r="H27" s="113" t="s">
        <v>1872</v>
      </c>
      <c r="I27" s="113">
        <v>27</v>
      </c>
      <c r="J27" s="113" t="s">
        <v>1894</v>
      </c>
      <c r="K27" s="113">
        <f t="shared" si="0"/>
        <v>39</v>
      </c>
      <c r="L27" s="113">
        <f t="shared" si="1"/>
        <v>217</v>
      </c>
    </row>
    <row r="28" spans="1:15">
      <c r="A28">
        <v>26</v>
      </c>
      <c r="B28" s="115" t="s">
        <v>1273</v>
      </c>
      <c r="C28" s="166" t="s">
        <v>170</v>
      </c>
      <c r="D28" s="121">
        <v>4000</v>
      </c>
      <c r="E28" t="str">
        <f>DEC2HEX(bms_new_settings[[#This Row],[DEC]])</f>
        <v>FA0</v>
      </c>
      <c r="F28" s="115">
        <v>25000</v>
      </c>
      <c r="G28" s="113" t="s">
        <v>1884</v>
      </c>
      <c r="H28" s="113" t="s">
        <v>1873</v>
      </c>
      <c r="I28" s="113">
        <v>28</v>
      </c>
      <c r="J28" s="113" t="s">
        <v>1895</v>
      </c>
      <c r="K28" s="113">
        <f t="shared" si="0"/>
        <v>40</v>
      </c>
      <c r="L28" s="113">
        <f t="shared" si="1"/>
        <v>216</v>
      </c>
      <c r="M28" t="s">
        <v>1694</v>
      </c>
    </row>
    <row r="29" spans="1:15">
      <c r="A29">
        <v>27</v>
      </c>
      <c r="B29" s="136" t="s">
        <v>1274</v>
      </c>
      <c r="C29" s="167" t="s">
        <v>1778</v>
      </c>
      <c r="D29" s="137">
        <v>59536</v>
      </c>
      <c r="E29" s="54" t="str">
        <f>DEC2HEX(bms_new_settings[[#This Row],[DEC]])</f>
        <v>E890</v>
      </c>
      <c r="F29" s="136">
        <v>25000</v>
      </c>
      <c r="G29" s="113" t="s">
        <v>1885</v>
      </c>
      <c r="H29" s="113" t="s">
        <v>1874</v>
      </c>
      <c r="I29" s="113">
        <v>29</v>
      </c>
      <c r="J29" s="113" t="s">
        <v>1896</v>
      </c>
      <c r="K29" s="113">
        <f t="shared" si="0"/>
        <v>41</v>
      </c>
      <c r="L29" s="113">
        <f t="shared" si="1"/>
        <v>215</v>
      </c>
      <c r="M29" t="s">
        <v>1698</v>
      </c>
    </row>
    <row r="30" spans="1:15">
      <c r="A30">
        <v>28</v>
      </c>
      <c r="B30" s="136" t="s">
        <v>1435</v>
      </c>
      <c r="C30" s="136" t="s">
        <v>1437</v>
      </c>
      <c r="D30" s="137" t="s">
        <v>1275</v>
      </c>
      <c r="E30" s="54" t="str">
        <f>DEC2HEX(bms_new_settings[[#This Row],[DEC]])</f>
        <v>E10</v>
      </c>
      <c r="F30" s="136" t="s">
        <v>1988</v>
      </c>
      <c r="G30" s="113" t="s">
        <v>1109</v>
      </c>
      <c r="H30" s="113" t="s">
        <v>943</v>
      </c>
      <c r="I30" s="113"/>
      <c r="J30" s="113"/>
      <c r="K30" s="113"/>
      <c r="L30" s="113"/>
    </row>
    <row r="31" spans="1:15">
      <c r="A31">
        <v>29</v>
      </c>
      <c r="B31" s="136" t="s">
        <v>1436</v>
      </c>
      <c r="C31" s="136" t="s">
        <v>1438</v>
      </c>
      <c r="D31" s="137" t="s">
        <v>1276</v>
      </c>
      <c r="E31" s="54" t="str">
        <f>DEC2HEX(bms_new_settings[[#This Row],[DEC]])</f>
        <v>1E</v>
      </c>
      <c r="F31" s="136">
        <v>30</v>
      </c>
      <c r="G31" s="113" t="s">
        <v>1112</v>
      </c>
      <c r="H31" s="113" t="s">
        <v>946</v>
      </c>
      <c r="I31" s="113"/>
      <c r="J31" s="113"/>
      <c r="K31" s="113"/>
      <c r="L31" s="113"/>
      <c r="M31" t="s">
        <v>146</v>
      </c>
    </row>
    <row r="32" spans="1:15">
      <c r="A32">
        <v>30</v>
      </c>
      <c r="B32" s="136" t="s">
        <v>1605</v>
      </c>
      <c r="C32" s="136" t="s">
        <v>1439</v>
      </c>
      <c r="D32" s="137" t="s">
        <v>1277</v>
      </c>
      <c r="E32" s="54" t="str">
        <f>DEC2HEX(bms_new_settings[[#This Row],[DEC]])</f>
        <v>2</v>
      </c>
      <c r="F32" s="136" t="s">
        <v>1991</v>
      </c>
      <c r="G32" s="113" t="s">
        <v>1115</v>
      </c>
      <c r="H32" s="113" t="s">
        <v>949</v>
      </c>
      <c r="I32" s="113"/>
      <c r="J32" s="113"/>
      <c r="K32" s="113"/>
      <c r="L32" s="113"/>
    </row>
    <row r="33" spans="1:13">
      <c r="A33">
        <v>31</v>
      </c>
      <c r="B33" s="136" t="s">
        <v>1606</v>
      </c>
      <c r="C33" s="169" t="s">
        <v>1780</v>
      </c>
      <c r="D33" s="137" t="s">
        <v>1278</v>
      </c>
      <c r="E33" s="54" t="str">
        <f>DEC2HEX(bms_new_settings[[#This Row],[DEC]])</f>
        <v>36</v>
      </c>
      <c r="F33" s="136" t="s">
        <v>1991</v>
      </c>
      <c r="G33" s="113" t="s">
        <v>1886</v>
      </c>
      <c r="H33" s="113" t="s">
        <v>1875</v>
      </c>
      <c r="I33" s="113">
        <v>32</v>
      </c>
      <c r="J33" s="113"/>
      <c r="K33" s="113">
        <f t="shared" ref="K33:K34" si="2">HEX2DEC(I33)</f>
        <v>50</v>
      </c>
      <c r="L33" s="113" t="str">
        <f>HEX2BIN(I33)</f>
        <v>110010</v>
      </c>
      <c r="M33" t="str">
        <f>DEC2BIN(D33)</f>
        <v>110110</v>
      </c>
    </row>
    <row r="34" spans="1:13">
      <c r="A34">
        <v>32</v>
      </c>
      <c r="B34" s="136" t="s">
        <v>1607</v>
      </c>
      <c r="C34" s="136" t="s">
        <v>1610</v>
      </c>
      <c r="D34" s="137" t="s">
        <v>1279</v>
      </c>
      <c r="E34" s="54" t="str">
        <f>DEC2HEX(bms_new_settings[[#This Row],[DEC]])</f>
        <v>3</v>
      </c>
      <c r="F34" s="136" t="s">
        <v>1991</v>
      </c>
      <c r="G34" s="113" t="s">
        <v>1121</v>
      </c>
      <c r="H34" s="113" t="s">
        <v>955</v>
      </c>
      <c r="I34" s="113" t="s">
        <v>1921</v>
      </c>
      <c r="J34" s="113" t="s">
        <v>1922</v>
      </c>
      <c r="K34" s="113">
        <f t="shared" si="2"/>
        <v>45</v>
      </c>
      <c r="L34" s="113">
        <f t="shared" ref="L34" si="3">HEX2DEC(J34)</f>
        <v>211</v>
      </c>
      <c r="M34" t="str">
        <f>DEC2BIN(D34)</f>
        <v>11</v>
      </c>
    </row>
    <row r="35" spans="1:13">
      <c r="A35">
        <v>33</v>
      </c>
      <c r="B35" s="115" t="s">
        <v>1608</v>
      </c>
      <c r="C35" s="115" t="s">
        <v>1609</v>
      </c>
      <c r="D35" s="121" t="s">
        <v>1280</v>
      </c>
      <c r="E35" t="str">
        <f>DEC2HEX(bms_new_settings[[#This Row],[DEC]])</f>
        <v>8</v>
      </c>
      <c r="F35" s="115" t="s">
        <v>1991</v>
      </c>
      <c r="G35" s="113" t="s">
        <v>1124</v>
      </c>
      <c r="H35" s="113" t="s">
        <v>958</v>
      </c>
      <c r="I35" s="113"/>
      <c r="J35" s="113"/>
      <c r="K35" s="113"/>
      <c r="L35" s="113"/>
    </row>
    <row r="36" spans="1:13">
      <c r="A36">
        <v>34</v>
      </c>
      <c r="B36" s="115" t="s">
        <v>1281</v>
      </c>
      <c r="C36" s="115" t="s">
        <v>1913</v>
      </c>
      <c r="D36" s="121" t="s">
        <v>1282</v>
      </c>
      <c r="E36" t="str">
        <f>DEC2HEX(bms_new_settings[[#This Row],[DEC]])</f>
        <v>0</v>
      </c>
      <c r="F36" s="115" t="s">
        <v>1991</v>
      </c>
      <c r="G36" s="113" t="s">
        <v>1127</v>
      </c>
      <c r="H36" s="113" t="s">
        <v>961</v>
      </c>
      <c r="I36" s="113"/>
      <c r="J36" s="113"/>
      <c r="K36" s="113"/>
      <c r="L36" s="113"/>
      <c r="M36" t="s">
        <v>146</v>
      </c>
    </row>
    <row r="37" spans="1:13">
      <c r="A37">
        <v>35</v>
      </c>
      <c r="B37" s="115" t="s">
        <v>1283</v>
      </c>
      <c r="C37" s="115" t="s">
        <v>1611</v>
      </c>
      <c r="D37" s="121" t="s">
        <v>1284</v>
      </c>
      <c r="E37" t="str">
        <f>DEC2HEX(bms_new_settings[[#This Row],[DEC]])</f>
        <v>1E</v>
      </c>
      <c r="F37" s="115" t="s">
        <v>1991</v>
      </c>
      <c r="G37" s="113" t="s">
        <v>1130</v>
      </c>
      <c r="H37" s="113" t="s">
        <v>964</v>
      </c>
      <c r="I37" s="113"/>
      <c r="J37" s="113"/>
      <c r="K37" s="113"/>
      <c r="L37" s="113"/>
    </row>
    <row r="38" spans="1:13">
      <c r="A38">
        <v>36</v>
      </c>
      <c r="B38" s="115" t="s">
        <v>1285</v>
      </c>
      <c r="C38" s="115" t="s">
        <v>1420</v>
      </c>
      <c r="D38" s="121" t="s">
        <v>1286</v>
      </c>
      <c r="E38" t="str">
        <f>DEC2HEX(bms_new_settings[[#This Row],[DEC]])</f>
        <v>FA0</v>
      </c>
      <c r="F38" s="115">
        <v>3800</v>
      </c>
      <c r="G38" s="113" t="s">
        <v>1133</v>
      </c>
      <c r="H38" s="113" t="s">
        <v>967</v>
      </c>
      <c r="I38" s="113"/>
      <c r="J38" s="113"/>
      <c r="K38" s="113"/>
      <c r="L38" s="113"/>
    </row>
    <row r="39" spans="1:13">
      <c r="A39">
        <v>37</v>
      </c>
      <c r="B39" s="115" t="s">
        <v>1287</v>
      </c>
      <c r="C39" s="115" t="s">
        <v>1421</v>
      </c>
      <c r="D39" s="121" t="s">
        <v>1288</v>
      </c>
      <c r="E39" t="str">
        <f>DEC2HEX(bms_new_settings[[#This Row],[DEC]])</f>
        <v>ED8</v>
      </c>
      <c r="F39" s="115">
        <v>3600</v>
      </c>
      <c r="G39" s="113" t="s">
        <v>1136</v>
      </c>
      <c r="H39" s="113" t="s">
        <v>970</v>
      </c>
      <c r="I39" s="113"/>
      <c r="J39" s="113"/>
      <c r="K39" s="113"/>
      <c r="L39" s="113"/>
    </row>
    <row r="40" spans="1:13">
      <c r="A40">
        <v>38</v>
      </c>
      <c r="B40" s="115" t="s">
        <v>1289</v>
      </c>
      <c r="C40" s="115" t="s">
        <v>1422</v>
      </c>
      <c r="D40" s="121" t="s">
        <v>1290</v>
      </c>
      <c r="E40" t="str">
        <f>DEC2HEX(bms_new_settings[[#This Row],[DEC]])</f>
        <v>E10</v>
      </c>
      <c r="F40" s="115">
        <v>3400</v>
      </c>
      <c r="G40" s="113" t="s">
        <v>1139</v>
      </c>
      <c r="H40" s="113" t="s">
        <v>973</v>
      </c>
      <c r="I40" s="113"/>
      <c r="J40" s="113"/>
      <c r="K40" s="113"/>
      <c r="L40" s="113"/>
    </row>
    <row r="41" spans="1:13">
      <c r="A41">
        <v>39</v>
      </c>
      <c r="B41" s="115" t="s">
        <v>1291</v>
      </c>
      <c r="C41" s="115" t="s">
        <v>1423</v>
      </c>
      <c r="D41" s="121" t="s">
        <v>1292</v>
      </c>
      <c r="E41" t="str">
        <f>DEC2HEX(bms_new_settings[[#This Row],[DEC]])</f>
        <v>CE4</v>
      </c>
      <c r="F41" s="115">
        <v>3200</v>
      </c>
      <c r="G41" s="113" t="s">
        <v>1142</v>
      </c>
      <c r="H41" s="113" t="s">
        <v>976</v>
      </c>
      <c r="I41" s="113"/>
      <c r="J41" s="113"/>
      <c r="K41" s="113"/>
      <c r="L41" s="113"/>
    </row>
    <row r="42" spans="1:13">
      <c r="A42">
        <v>40</v>
      </c>
      <c r="B42" s="115" t="s">
        <v>1293</v>
      </c>
      <c r="C42" s="115" t="s">
        <v>1424</v>
      </c>
      <c r="D42" s="121" t="s">
        <v>1294</v>
      </c>
      <c r="E42" t="str">
        <f>DEC2HEX(bms_new_settings[[#This Row],[DEC]])</f>
        <v>1130</v>
      </c>
      <c r="F42" s="115" t="s">
        <v>1991</v>
      </c>
      <c r="G42" s="113" t="s">
        <v>1145</v>
      </c>
      <c r="H42" s="113" t="s">
        <v>979</v>
      </c>
      <c r="I42" s="113"/>
      <c r="J42" s="113"/>
      <c r="K42" s="113"/>
      <c r="L42" s="113"/>
    </row>
    <row r="43" spans="1:13">
      <c r="A43">
        <v>41</v>
      </c>
      <c r="B43" s="115" t="s">
        <v>1295</v>
      </c>
      <c r="C43" s="115" t="s">
        <v>1425</v>
      </c>
      <c r="D43" s="121" t="s">
        <v>1296</v>
      </c>
      <c r="E43" t="str">
        <f>DEC2HEX(bms_new_settings[[#This Row],[DEC]])</f>
        <v>9C4</v>
      </c>
      <c r="F43" s="115" t="s">
        <v>1991</v>
      </c>
      <c r="G43" s="113" t="s">
        <v>1148</v>
      </c>
      <c r="H43" s="113" t="s">
        <v>982</v>
      </c>
      <c r="I43" s="113"/>
      <c r="J43" s="113"/>
      <c r="K43" s="113"/>
      <c r="L43" s="113"/>
    </row>
    <row r="44" spans="1:13">
      <c r="A44">
        <v>42</v>
      </c>
      <c r="B44" s="115" t="s">
        <v>1297</v>
      </c>
      <c r="C44" s="115" t="s">
        <v>1919</v>
      </c>
      <c r="D44" s="121" t="s">
        <v>1298</v>
      </c>
      <c r="E44" t="str">
        <f>DEC2HEX(bms_new_settings[[#This Row],[DEC]])</f>
        <v>9F</v>
      </c>
      <c r="F44" s="115" t="s">
        <v>1991</v>
      </c>
      <c r="G44" s="113" t="s">
        <v>1151</v>
      </c>
      <c r="H44" s="113" t="s">
        <v>985</v>
      </c>
      <c r="I44" s="113"/>
      <c r="J44" s="113"/>
      <c r="K44" s="113"/>
      <c r="L44" s="113"/>
    </row>
    <row r="45" spans="1:13">
      <c r="A45">
        <v>43</v>
      </c>
      <c r="B45" s="115" t="s">
        <v>1299</v>
      </c>
      <c r="C45" s="115" t="s">
        <v>1917</v>
      </c>
      <c r="D45" s="121" t="s">
        <v>1300</v>
      </c>
      <c r="E45" t="str">
        <f>DEC2HEX(bms_new_settings[[#This Row],[DEC]])</f>
        <v>5F</v>
      </c>
      <c r="F45" s="115" t="s">
        <v>1991</v>
      </c>
    </row>
    <row r="46" spans="1:13">
      <c r="A46">
        <v>44</v>
      </c>
      <c r="B46" s="115" t="s">
        <v>1301</v>
      </c>
      <c r="C46" s="115" t="s">
        <v>1918</v>
      </c>
      <c r="D46" s="121" t="s">
        <v>1302</v>
      </c>
      <c r="E46" t="str">
        <f>DEC2HEX(bms_new_settings[[#This Row],[DEC]])</f>
        <v>60</v>
      </c>
      <c r="F46" s="115" t="s">
        <v>1991</v>
      </c>
      <c r="G46" s="113" t="s">
        <v>1154</v>
      </c>
      <c r="H46" s="113" t="s">
        <v>988</v>
      </c>
      <c r="I46" s="113"/>
      <c r="J46" s="113"/>
      <c r="K46" s="113"/>
      <c r="L46" s="113"/>
    </row>
    <row r="47" spans="1:13">
      <c r="A47">
        <v>45</v>
      </c>
      <c r="B47" s="115" t="s">
        <v>1303</v>
      </c>
      <c r="C47" s="115" t="s">
        <v>1902</v>
      </c>
      <c r="D47" s="121" t="s">
        <v>1304</v>
      </c>
      <c r="E47" t="str">
        <f>DEC2HEX(bms_new_settings[[#This Row],[DEC]])</f>
        <v>5</v>
      </c>
      <c r="F47" s="115" t="s">
        <v>1991</v>
      </c>
    </row>
    <row r="48" spans="1:13">
      <c r="A48">
        <v>46</v>
      </c>
      <c r="B48" s="115" t="s">
        <v>1305</v>
      </c>
      <c r="C48" s="115" t="s">
        <v>1612</v>
      </c>
      <c r="D48" s="121" t="s">
        <v>1306</v>
      </c>
      <c r="E48" t="str">
        <f>DEC2HEX(bms_new_settings[[#This Row],[DEC]])</f>
        <v>2</v>
      </c>
      <c r="F48" s="115" t="s">
        <v>1991</v>
      </c>
      <c r="G48" s="113" t="s">
        <v>1157</v>
      </c>
      <c r="H48" s="113" t="s">
        <v>991</v>
      </c>
      <c r="I48" s="113"/>
      <c r="J48" s="113"/>
      <c r="K48" s="113"/>
      <c r="L48" s="113"/>
    </row>
    <row r="49" spans="1:13">
      <c r="A49">
        <v>47</v>
      </c>
      <c r="B49" s="115" t="s">
        <v>1307</v>
      </c>
      <c r="C49" s="115" t="s">
        <v>1613</v>
      </c>
      <c r="D49" s="121" t="s">
        <v>1306</v>
      </c>
      <c r="E49" t="str">
        <f>DEC2HEX(bms_new_settings[[#This Row],[DEC]])</f>
        <v>2</v>
      </c>
      <c r="F49" s="115" t="s">
        <v>1991</v>
      </c>
    </row>
    <row r="50" spans="1:13">
      <c r="A50">
        <v>48</v>
      </c>
      <c r="B50" s="115" t="s">
        <v>1308</v>
      </c>
      <c r="C50" s="115" t="s">
        <v>1614</v>
      </c>
      <c r="D50" s="121" t="s">
        <v>1306</v>
      </c>
      <c r="E50" t="str">
        <f>DEC2HEX(bms_new_settings[[#This Row],[DEC]])</f>
        <v>2</v>
      </c>
      <c r="F50" s="115" t="s">
        <v>1991</v>
      </c>
      <c r="G50" s="113" t="s">
        <v>1160</v>
      </c>
      <c r="H50" s="113" t="s">
        <v>994</v>
      </c>
      <c r="I50" s="113"/>
      <c r="J50" s="113"/>
      <c r="K50" s="113"/>
      <c r="L50" s="113"/>
    </row>
    <row r="51" spans="1:13">
      <c r="A51">
        <v>49</v>
      </c>
      <c r="B51" s="115" t="s">
        <v>1309</v>
      </c>
      <c r="C51" s="115" t="s">
        <v>1615</v>
      </c>
      <c r="D51" s="121" t="s">
        <v>1306</v>
      </c>
      <c r="E51" t="str">
        <f>DEC2HEX(bms_new_settings[[#This Row],[DEC]])</f>
        <v>2</v>
      </c>
      <c r="F51" s="115" t="s">
        <v>1991</v>
      </c>
    </row>
    <row r="52" spans="1:13">
      <c r="A52">
        <v>50</v>
      </c>
      <c r="B52" s="115" t="s">
        <v>1310</v>
      </c>
      <c r="C52" s="115" t="s">
        <v>1616</v>
      </c>
      <c r="D52" s="121" t="s">
        <v>1277</v>
      </c>
      <c r="E52" t="str">
        <f>DEC2HEX(bms_new_settings[[#This Row],[DEC]])</f>
        <v>2</v>
      </c>
      <c r="F52" s="115" t="s">
        <v>1991</v>
      </c>
      <c r="G52" s="113" t="s">
        <v>1163</v>
      </c>
      <c r="H52" s="113" t="s">
        <v>997</v>
      </c>
      <c r="I52" s="113"/>
      <c r="J52" s="113"/>
      <c r="K52" s="113"/>
      <c r="L52" s="113"/>
    </row>
    <row r="53" spans="1:13">
      <c r="A53">
        <v>51</v>
      </c>
      <c r="B53" s="115" t="s">
        <v>1311</v>
      </c>
      <c r="C53" s="115" t="s">
        <v>1617</v>
      </c>
      <c r="D53" s="121" t="s">
        <v>1306</v>
      </c>
      <c r="E53" t="str">
        <f>DEC2HEX(bms_new_settings[[#This Row],[DEC]])</f>
        <v>2</v>
      </c>
      <c r="F53" s="115" t="s">
        <v>1991</v>
      </c>
    </row>
    <row r="54" spans="1:13">
      <c r="A54">
        <v>52</v>
      </c>
      <c r="B54" s="115" t="s">
        <v>1312</v>
      </c>
      <c r="C54" s="115" t="s">
        <v>1618</v>
      </c>
      <c r="D54" s="121" t="s">
        <v>1313</v>
      </c>
      <c r="E54" t="str">
        <f>DEC2HEX(bms_new_settings[[#This Row],[DEC]])</f>
        <v>1</v>
      </c>
      <c r="F54" s="115" t="s">
        <v>1991</v>
      </c>
      <c r="G54" s="113" t="s">
        <v>1166</v>
      </c>
      <c r="H54" s="113" t="s">
        <v>1000</v>
      </c>
      <c r="I54" s="113"/>
      <c r="J54" s="113"/>
      <c r="K54" s="113"/>
      <c r="L54" s="113"/>
    </row>
    <row r="55" spans="1:13">
      <c r="A55">
        <v>53</v>
      </c>
      <c r="B55" s="115" t="s">
        <v>1314</v>
      </c>
      <c r="C55" s="115" t="s">
        <v>1619</v>
      </c>
      <c r="D55" s="121" t="s">
        <v>1313</v>
      </c>
      <c r="E55" t="str">
        <f>DEC2HEX(bms_new_settings[[#This Row],[DEC]])</f>
        <v>1</v>
      </c>
      <c r="F55" s="115" t="s">
        <v>1991</v>
      </c>
    </row>
    <row r="56" spans="1:13">
      <c r="A56">
        <v>54</v>
      </c>
      <c r="B56" s="115" t="s">
        <v>1315</v>
      </c>
      <c r="C56" s="115" t="s">
        <v>1620</v>
      </c>
      <c r="D56" s="121" t="s">
        <v>1316</v>
      </c>
      <c r="E56" t="str">
        <f>DEC2HEX(bms_new_settings[[#This Row],[DEC]])</f>
        <v>5</v>
      </c>
      <c r="F56" s="115" t="s">
        <v>1991</v>
      </c>
      <c r="G56" s="113" t="s">
        <v>1169</v>
      </c>
      <c r="H56" s="113" t="s">
        <v>1003</v>
      </c>
      <c r="I56" s="113"/>
      <c r="J56" s="113"/>
      <c r="K56" s="113"/>
      <c r="L56" s="113"/>
    </row>
    <row r="57" spans="1:13">
      <c r="A57">
        <v>55</v>
      </c>
      <c r="B57" s="115" t="s">
        <v>1317</v>
      </c>
      <c r="C57" s="115" t="s">
        <v>1903</v>
      </c>
      <c r="D57" s="121">
        <v>32</v>
      </c>
      <c r="E57" t="str">
        <f>DEC2HEX(bms_new_settings[[#This Row],[DEC]])</f>
        <v>20</v>
      </c>
      <c r="F57" s="115" t="s">
        <v>1991</v>
      </c>
    </row>
    <row r="58" spans="1:13">
      <c r="A58">
        <v>56</v>
      </c>
      <c r="B58" s="115" t="s">
        <v>1318</v>
      </c>
      <c r="C58" s="115" t="s">
        <v>1621</v>
      </c>
      <c r="D58" s="121" t="s">
        <v>1316</v>
      </c>
      <c r="E58" t="str">
        <f>DEC2HEX(bms_new_settings[[#This Row],[DEC]])</f>
        <v>5</v>
      </c>
      <c r="F58" s="115" t="s">
        <v>1991</v>
      </c>
      <c r="G58" s="113" t="s">
        <v>1172</v>
      </c>
      <c r="H58" s="113" t="s">
        <v>1006</v>
      </c>
      <c r="I58" s="113"/>
      <c r="J58" s="113"/>
      <c r="K58" s="113"/>
      <c r="L58" s="113"/>
    </row>
    <row r="59" spans="1:13">
      <c r="A59">
        <v>57</v>
      </c>
      <c r="B59" s="115" t="s">
        <v>1319</v>
      </c>
      <c r="C59" s="115" t="s">
        <v>1904</v>
      </c>
      <c r="D59" s="121">
        <v>32</v>
      </c>
      <c r="E59" t="str">
        <f>DEC2HEX(bms_new_settings[[#This Row],[DEC]])</f>
        <v>20</v>
      </c>
      <c r="F59" s="115" t="s">
        <v>1991</v>
      </c>
    </row>
    <row r="60" spans="1:13">
      <c r="A60">
        <v>58</v>
      </c>
      <c r="B60" s="115" t="s">
        <v>1320</v>
      </c>
      <c r="C60" s="115" t="s">
        <v>1417</v>
      </c>
      <c r="D60" s="121" t="s">
        <v>1321</v>
      </c>
      <c r="E60" t="s">
        <v>146</v>
      </c>
      <c r="F60" s="115" t="s">
        <v>1991</v>
      </c>
      <c r="G60" s="113" t="s">
        <v>1175</v>
      </c>
      <c r="H60" s="113" t="s">
        <v>1009</v>
      </c>
      <c r="I60" s="113"/>
      <c r="J60" s="113"/>
      <c r="K60" s="113"/>
      <c r="L60" s="113"/>
    </row>
    <row r="61" spans="1:13">
      <c r="A61">
        <v>59</v>
      </c>
      <c r="B61" s="115" t="s">
        <v>1322</v>
      </c>
      <c r="C61" s="115" t="s">
        <v>1622</v>
      </c>
      <c r="D61" s="258" t="s">
        <v>1341</v>
      </c>
      <c r="E61" t="s">
        <v>146</v>
      </c>
      <c r="F61" s="115" t="s">
        <v>1991</v>
      </c>
      <c r="G61" s="113" t="s">
        <v>1178</v>
      </c>
      <c r="H61" s="113" t="s">
        <v>1012</v>
      </c>
      <c r="I61" s="113"/>
      <c r="J61" s="113"/>
      <c r="K61" s="113"/>
      <c r="L61" s="113"/>
    </row>
    <row r="62" spans="1:13">
      <c r="A62">
        <v>60</v>
      </c>
      <c r="B62" s="115"/>
      <c r="C62" s="115"/>
      <c r="D62" s="121"/>
      <c r="E62" t="s">
        <v>146</v>
      </c>
      <c r="F62" s="115"/>
      <c r="G62" s="113" t="s">
        <v>1179</v>
      </c>
    </row>
    <row r="63" spans="1:13">
      <c r="A63">
        <v>61</v>
      </c>
      <c r="B63" s="115" t="s">
        <v>187</v>
      </c>
      <c r="C63" s="115" t="s">
        <v>1962</v>
      </c>
      <c r="D63" s="121" t="s">
        <v>1323</v>
      </c>
      <c r="E63" t="s">
        <v>146</v>
      </c>
      <c r="F63" s="115" t="s">
        <v>1992</v>
      </c>
      <c r="G63" s="113" t="s">
        <v>1349</v>
      </c>
      <c r="H63" s="113" t="s">
        <v>1015</v>
      </c>
      <c r="I63" s="113"/>
      <c r="J63" s="113"/>
      <c r="K63" s="113"/>
      <c r="L63" s="113"/>
      <c r="M63" t="s">
        <v>1887</v>
      </c>
    </row>
    <row r="64" spans="1:13">
      <c r="B64" s="115" t="s">
        <v>1323</v>
      </c>
      <c r="C64" s="115"/>
      <c r="D64" s="121" t="s">
        <v>1323</v>
      </c>
      <c r="E64" t="s">
        <v>146</v>
      </c>
      <c r="F64" s="115"/>
    </row>
    <row r="65" spans="2:14">
      <c r="G65" s="113"/>
    </row>
    <row r="66" spans="2:14">
      <c r="B66" t="s">
        <v>146</v>
      </c>
      <c r="G66" s="113" t="s">
        <v>1350</v>
      </c>
      <c r="H66" s="113" t="s">
        <v>1018</v>
      </c>
      <c r="I66" s="113"/>
      <c r="J66" s="113"/>
      <c r="K66" s="113"/>
      <c r="L66" s="113"/>
      <c r="M66" t="s">
        <v>1782</v>
      </c>
    </row>
    <row r="67" spans="2:14">
      <c r="B67" t="s">
        <v>146</v>
      </c>
      <c r="G67" s="113" t="s">
        <v>1351</v>
      </c>
      <c r="H67" s="113"/>
      <c r="I67" s="113"/>
      <c r="J67" s="113"/>
      <c r="K67" s="113"/>
      <c r="L67" s="113"/>
    </row>
    <row r="68" spans="2:14">
      <c r="G68" s="101"/>
    </row>
    <row r="69" spans="2:14">
      <c r="G69" s="113" t="s">
        <v>442</v>
      </c>
      <c r="H69" s="114" t="s">
        <v>472</v>
      </c>
      <c r="I69" s="114"/>
      <c r="J69" s="114"/>
      <c r="K69" s="114"/>
      <c r="L69" s="114"/>
      <c r="M69" s="135" t="s">
        <v>1833</v>
      </c>
    </row>
    <row r="70" spans="2:14">
      <c r="G70" s="113"/>
    </row>
    <row r="71" spans="2:14" s="81" customFormat="1">
      <c r="G71" s="119"/>
    </row>
    <row r="72" spans="2:14">
      <c r="E72" s="101"/>
      <c r="F72" s="101"/>
      <c r="M72" s="54"/>
    </row>
    <row r="73" spans="2:14">
      <c r="E73" s="101"/>
      <c r="F73" s="101"/>
      <c r="G73" t="s">
        <v>379</v>
      </c>
      <c r="H73" s="135" t="s">
        <v>1775</v>
      </c>
      <c r="M73" s="131" t="s">
        <v>1923</v>
      </c>
    </row>
    <row r="74" spans="2:14">
      <c r="E74" s="101"/>
      <c r="F74" s="101"/>
      <c r="M74" s="54"/>
    </row>
    <row r="75" spans="2:14" s="54" customFormat="1">
      <c r="E75" s="130"/>
      <c r="F75" s="130"/>
      <c r="G75" s="131" t="s">
        <v>1336</v>
      </c>
    </row>
    <row r="76" spans="2:14">
      <c r="E76" s="101"/>
      <c r="F76" s="101"/>
      <c r="G76" s="101"/>
      <c r="H76" s="101"/>
      <c r="I76" s="101"/>
      <c r="J76" s="101"/>
      <c r="K76" s="101"/>
      <c r="L76" s="101"/>
      <c r="M76" s="116" t="s">
        <v>860</v>
      </c>
      <c r="N76" s="101"/>
    </row>
    <row r="77" spans="2:14">
      <c r="E77" s="101"/>
      <c r="F77" s="101"/>
      <c r="G77" s="101"/>
      <c r="H77" s="101"/>
      <c r="I77" s="101"/>
      <c r="J77" s="101"/>
      <c r="K77" s="101"/>
      <c r="L77" s="101"/>
      <c r="M77" s="101"/>
      <c r="N77" s="101"/>
    </row>
    <row r="78" spans="2:14">
      <c r="E78" s="101"/>
      <c r="F78" s="101"/>
      <c r="G78" s="113" t="s">
        <v>861</v>
      </c>
      <c r="H78" s="101"/>
      <c r="I78" s="101"/>
      <c r="J78" s="101"/>
      <c r="K78" s="101"/>
      <c r="L78" s="101"/>
      <c r="M78" s="113" t="s">
        <v>1027</v>
      </c>
      <c r="N78" s="101"/>
    </row>
    <row r="79" spans="2:14">
      <c r="E79" s="101"/>
      <c r="F79" s="101"/>
      <c r="G79" s="117"/>
      <c r="H79" s="101"/>
      <c r="I79" s="101"/>
      <c r="J79" s="101"/>
      <c r="K79" s="101"/>
      <c r="L79" s="101"/>
      <c r="M79" s="98"/>
      <c r="N79" s="101"/>
    </row>
    <row r="80" spans="2:14">
      <c r="E80" s="101"/>
      <c r="F80" s="101"/>
      <c r="G80" s="113" t="s">
        <v>436</v>
      </c>
      <c r="H80" s="113" t="s">
        <v>501</v>
      </c>
      <c r="I80" s="113"/>
      <c r="J80" s="113"/>
      <c r="K80" s="113"/>
      <c r="L80" s="113"/>
      <c r="M80" s="98"/>
      <c r="N80" s="101"/>
    </row>
    <row r="81" spans="5:14">
      <c r="E81" s="101"/>
      <c r="F81" s="101"/>
      <c r="G81" s="101"/>
      <c r="H81" s="101"/>
      <c r="I81" s="101"/>
      <c r="J81" s="101"/>
      <c r="K81" s="101"/>
      <c r="L81" s="101"/>
      <c r="M81" s="101"/>
      <c r="N81" s="101"/>
    </row>
    <row r="82" spans="5:14">
      <c r="E82" s="101"/>
      <c r="F82" s="101"/>
      <c r="G82" s="101" t="s">
        <v>862</v>
      </c>
      <c r="H82" s="101"/>
      <c r="I82" s="101"/>
      <c r="J82" s="101"/>
      <c r="K82" s="101"/>
      <c r="L82" s="101"/>
      <c r="M82" s="113" t="s">
        <v>1028</v>
      </c>
      <c r="N82" s="101"/>
    </row>
    <row r="83" spans="5:14">
      <c r="E83" s="101"/>
      <c r="F83" s="101"/>
      <c r="G83" s="101"/>
      <c r="H83" s="101"/>
      <c r="I83" s="101"/>
      <c r="J83" s="101"/>
      <c r="K83" s="101"/>
      <c r="L83" s="101"/>
      <c r="M83" s="117"/>
      <c r="N83" s="101"/>
    </row>
    <row r="84" spans="5:14">
      <c r="E84" s="101"/>
      <c r="F84" s="101"/>
      <c r="G84" s="113" t="s">
        <v>434</v>
      </c>
      <c r="H84" s="113" t="s">
        <v>498</v>
      </c>
      <c r="I84" s="113"/>
      <c r="J84" s="113"/>
      <c r="K84" s="113"/>
      <c r="L84" s="113"/>
      <c r="M84" s="113" t="s">
        <v>1029</v>
      </c>
      <c r="N84" s="113" t="s">
        <v>1031</v>
      </c>
    </row>
    <row r="85" spans="5:14">
      <c r="E85" s="101"/>
      <c r="F85" s="101"/>
      <c r="G85" s="113"/>
      <c r="H85" s="113"/>
      <c r="I85" s="113"/>
      <c r="J85" s="113"/>
      <c r="K85" s="113"/>
      <c r="L85" s="113"/>
      <c r="M85" s="113" t="s">
        <v>1030</v>
      </c>
      <c r="N85" s="113" t="s">
        <v>1032</v>
      </c>
    </row>
    <row r="86" spans="5:14">
      <c r="E86" s="101"/>
      <c r="F86" s="101"/>
      <c r="G86" s="101"/>
      <c r="H86" s="101"/>
      <c r="I86" s="101"/>
      <c r="J86" s="101"/>
      <c r="K86" s="101"/>
      <c r="L86" s="101"/>
      <c r="M86" s="101"/>
      <c r="N86" s="101"/>
    </row>
    <row r="87" spans="5:14">
      <c r="E87" s="101"/>
      <c r="F87" s="101"/>
      <c r="G87" s="101" t="s">
        <v>863</v>
      </c>
      <c r="H87" s="101"/>
      <c r="I87" s="101"/>
      <c r="J87" s="101"/>
      <c r="K87" s="101"/>
      <c r="L87" s="101"/>
      <c r="M87" s="101" t="s">
        <v>1033</v>
      </c>
      <c r="N87" s="105"/>
    </row>
    <row r="88" spans="5:14">
      <c r="E88" s="101"/>
      <c r="F88" s="101"/>
      <c r="G88" s="101"/>
      <c r="H88" s="101"/>
      <c r="I88" s="101"/>
      <c r="J88" s="101"/>
      <c r="K88" s="101"/>
      <c r="L88" s="101"/>
      <c r="M88" s="101"/>
      <c r="N88" s="101"/>
    </row>
    <row r="89" spans="5:14">
      <c r="E89" s="101"/>
      <c r="F89" s="101"/>
      <c r="G89" s="113" t="s">
        <v>431</v>
      </c>
      <c r="H89" s="113" t="s">
        <v>496</v>
      </c>
      <c r="I89" s="113"/>
      <c r="J89" s="113"/>
      <c r="K89" s="113"/>
      <c r="L89" s="113"/>
      <c r="M89" s="113" t="s">
        <v>418</v>
      </c>
      <c r="N89" s="113" t="s">
        <v>417</v>
      </c>
    </row>
    <row r="90" spans="5:14">
      <c r="E90" s="101"/>
      <c r="F90" s="101"/>
      <c r="G90" s="113"/>
      <c r="H90" s="113"/>
      <c r="I90" s="113"/>
      <c r="J90" s="113"/>
      <c r="K90" s="113"/>
      <c r="L90" s="113"/>
      <c r="M90" s="113" t="s">
        <v>416</v>
      </c>
      <c r="N90" s="113" t="s">
        <v>415</v>
      </c>
    </row>
    <row r="91" spans="5:14">
      <c r="E91" s="101"/>
      <c r="F91" s="101"/>
      <c r="G91" s="113"/>
      <c r="H91" s="113"/>
      <c r="I91" s="113"/>
      <c r="J91" s="113"/>
      <c r="K91" s="113"/>
      <c r="L91" s="113"/>
      <c r="M91" s="101"/>
      <c r="N91" s="101"/>
    </row>
    <row r="92" spans="5:14">
      <c r="E92" s="101"/>
      <c r="F92" s="101"/>
      <c r="G92" s="116" t="s">
        <v>864</v>
      </c>
      <c r="H92" s="101"/>
      <c r="I92" s="101"/>
      <c r="J92" s="101"/>
      <c r="K92" s="101"/>
      <c r="L92" s="101"/>
      <c r="M92" s="116" t="s">
        <v>1034</v>
      </c>
      <c r="N92" s="101"/>
    </row>
    <row r="93" spans="5:14">
      <c r="E93" s="101"/>
      <c r="F93" s="101"/>
      <c r="G93" s="101"/>
      <c r="H93" s="101"/>
      <c r="I93" s="101"/>
      <c r="J93" s="101"/>
      <c r="K93" s="101"/>
      <c r="L93" s="101"/>
      <c r="M93" s="116"/>
      <c r="N93" s="101"/>
    </row>
    <row r="94" spans="5:14">
      <c r="E94" s="101"/>
      <c r="F94" s="101"/>
      <c r="G94" s="114" t="s">
        <v>478</v>
      </c>
      <c r="H94" s="113" t="s">
        <v>540</v>
      </c>
      <c r="I94" s="113"/>
      <c r="J94" s="113"/>
      <c r="K94" s="113"/>
      <c r="L94" s="113"/>
      <c r="M94" s="114" t="s">
        <v>449</v>
      </c>
      <c r="N94" s="113" t="s">
        <v>441</v>
      </c>
    </row>
    <row r="95" spans="5:14">
      <c r="E95" s="101"/>
      <c r="F95" s="101"/>
      <c r="G95" s="101"/>
      <c r="H95" s="101"/>
      <c r="I95" s="101"/>
      <c r="J95" s="101"/>
      <c r="K95" s="101"/>
      <c r="L95" s="101"/>
      <c r="M95" s="101"/>
      <c r="N95" s="101"/>
    </row>
    <row r="96" spans="5:14">
      <c r="E96" s="101"/>
      <c r="F96" s="101"/>
      <c r="G96" s="101" t="s">
        <v>865</v>
      </c>
      <c r="H96" s="101"/>
      <c r="I96" s="101"/>
      <c r="J96" s="101"/>
      <c r="K96" s="101"/>
      <c r="L96" s="101"/>
      <c r="M96" s="101" t="s">
        <v>1035</v>
      </c>
      <c r="N96" s="101"/>
    </row>
    <row r="97" spans="5:14">
      <c r="E97" s="101"/>
      <c r="F97" s="101"/>
      <c r="G97" s="101"/>
      <c r="H97" s="101"/>
      <c r="I97" s="101"/>
      <c r="J97" s="101"/>
      <c r="K97" s="101"/>
      <c r="L97" s="101"/>
      <c r="M97" s="101"/>
      <c r="N97" s="101"/>
    </row>
    <row r="98" spans="5:14">
      <c r="E98" s="101">
        <v>1</v>
      </c>
      <c r="F98" s="101"/>
      <c r="G98" s="113" t="s">
        <v>866</v>
      </c>
      <c r="H98" s="113" t="s">
        <v>1337</v>
      </c>
      <c r="I98" s="113"/>
      <c r="J98" s="113"/>
      <c r="K98" s="113"/>
      <c r="L98" s="113"/>
      <c r="M98" s="113" t="s">
        <v>1036</v>
      </c>
      <c r="N98" s="113" t="s">
        <v>1338</v>
      </c>
    </row>
    <row r="99" spans="5:14">
      <c r="E99" s="101"/>
      <c r="F99" s="101"/>
      <c r="G99" s="101"/>
      <c r="H99" s="101"/>
      <c r="I99" s="101"/>
      <c r="J99" s="101"/>
      <c r="K99" s="101"/>
      <c r="L99" s="101"/>
      <c r="M99" s="101"/>
      <c r="N99" s="101"/>
    </row>
    <row r="100" spans="5:14">
      <c r="E100" s="101"/>
      <c r="F100" s="101"/>
      <c r="G100" s="101" t="s">
        <v>867</v>
      </c>
      <c r="H100" s="101"/>
      <c r="I100" s="101"/>
      <c r="J100" s="101"/>
      <c r="K100" s="101"/>
      <c r="L100" s="101"/>
      <c r="M100" s="101" t="s">
        <v>1037</v>
      </c>
      <c r="N100" s="101"/>
    </row>
    <row r="101" spans="5:14"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</row>
    <row r="102" spans="5:14">
      <c r="E102" s="101">
        <v>2</v>
      </c>
      <c r="F102" s="101"/>
      <c r="G102" s="113" t="s">
        <v>868</v>
      </c>
      <c r="H102" s="113" t="s">
        <v>869</v>
      </c>
      <c r="I102" s="113"/>
      <c r="J102" s="113"/>
      <c r="K102" s="113"/>
      <c r="L102" s="113"/>
      <c r="M102" s="113" t="s">
        <v>1038</v>
      </c>
      <c r="N102" s="113" t="s">
        <v>1039</v>
      </c>
    </row>
    <row r="103" spans="5:14">
      <c r="E103" s="101"/>
      <c r="F103" s="101"/>
      <c r="G103" s="113"/>
      <c r="H103" s="113"/>
      <c r="I103" s="113"/>
      <c r="J103" s="113"/>
      <c r="K103" s="113"/>
      <c r="L103" s="113"/>
      <c r="M103" s="113"/>
      <c r="N103" s="113"/>
    </row>
    <row r="104" spans="5:14">
      <c r="E104" s="101"/>
      <c r="F104" s="101"/>
      <c r="G104" s="101" t="s">
        <v>870</v>
      </c>
      <c r="H104" s="101"/>
      <c r="I104" s="101"/>
      <c r="J104" s="101"/>
      <c r="K104" s="101"/>
      <c r="L104" s="101"/>
      <c r="M104" s="101" t="s">
        <v>1040</v>
      </c>
      <c r="N104" s="101"/>
    </row>
    <row r="105" spans="5:14"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</row>
    <row r="106" spans="5:14">
      <c r="E106" s="101">
        <v>3</v>
      </c>
      <c r="F106" s="101"/>
      <c r="G106" s="113" t="s">
        <v>871</v>
      </c>
      <c r="H106" s="113" t="s">
        <v>872</v>
      </c>
      <c r="I106" s="113"/>
      <c r="J106" s="113"/>
      <c r="K106" s="113"/>
      <c r="L106" s="113"/>
      <c r="M106" s="113" t="s">
        <v>1041</v>
      </c>
      <c r="N106" s="113" t="s">
        <v>1042</v>
      </c>
    </row>
    <row r="107" spans="5:14">
      <c r="E107" s="101"/>
      <c r="F107" s="101"/>
      <c r="G107" s="113"/>
      <c r="H107" s="113"/>
      <c r="I107" s="113"/>
      <c r="J107" s="113"/>
      <c r="K107" s="113"/>
      <c r="L107" s="113"/>
      <c r="M107" s="113"/>
      <c r="N107" s="113"/>
    </row>
    <row r="108" spans="5:14">
      <c r="E108" s="101"/>
      <c r="F108" s="101"/>
      <c r="G108" s="101" t="s">
        <v>873</v>
      </c>
      <c r="H108" s="101"/>
      <c r="I108" s="101"/>
      <c r="J108" s="101"/>
      <c r="K108" s="101"/>
      <c r="L108" s="101"/>
      <c r="M108" s="101" t="s">
        <v>1043</v>
      </c>
      <c r="N108" s="101"/>
    </row>
    <row r="109" spans="5:14"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</row>
    <row r="110" spans="5:14">
      <c r="E110" s="101">
        <v>4</v>
      </c>
      <c r="F110" s="101"/>
      <c r="G110" s="113" t="s">
        <v>874</v>
      </c>
      <c r="H110" s="113" t="s">
        <v>875</v>
      </c>
      <c r="I110" s="113"/>
      <c r="J110" s="113"/>
      <c r="K110" s="113"/>
      <c r="L110" s="113"/>
      <c r="M110" s="113" t="s">
        <v>1044</v>
      </c>
      <c r="N110" s="113" t="s">
        <v>1045</v>
      </c>
    </row>
    <row r="111" spans="5:14"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</row>
    <row r="112" spans="5:14">
      <c r="E112" s="101"/>
      <c r="F112" s="101"/>
      <c r="G112" s="101" t="s">
        <v>876</v>
      </c>
      <c r="H112" s="101"/>
      <c r="I112" s="101"/>
      <c r="J112" s="101"/>
      <c r="K112" s="101"/>
      <c r="L112" s="101"/>
      <c r="M112" s="101" t="s">
        <v>1046</v>
      </c>
      <c r="N112" s="101"/>
    </row>
    <row r="113" spans="5:14"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</row>
    <row r="114" spans="5:14">
      <c r="E114" s="101">
        <v>5</v>
      </c>
      <c r="F114" s="101"/>
      <c r="G114" s="113" t="s">
        <v>877</v>
      </c>
      <c r="H114" s="113" t="s">
        <v>878</v>
      </c>
      <c r="I114" s="113"/>
      <c r="J114" s="113"/>
      <c r="K114" s="113"/>
      <c r="L114" s="113"/>
      <c r="M114" s="113" t="s">
        <v>1047</v>
      </c>
      <c r="N114" s="113" t="s">
        <v>1048</v>
      </c>
    </row>
    <row r="115" spans="5:14"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</row>
    <row r="116" spans="5:14">
      <c r="E116" s="101"/>
      <c r="F116" s="101"/>
      <c r="G116" s="101" t="s">
        <v>879</v>
      </c>
      <c r="H116" s="101"/>
      <c r="I116" s="101"/>
      <c r="J116" s="101"/>
      <c r="K116" s="101"/>
      <c r="L116" s="101"/>
      <c r="M116" s="101" t="s">
        <v>1049</v>
      </c>
      <c r="N116" s="101"/>
    </row>
    <row r="117" spans="5:14"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</row>
    <row r="118" spans="5:14">
      <c r="E118" s="101">
        <v>6</v>
      </c>
      <c r="F118" s="101"/>
      <c r="G118" s="113" t="s">
        <v>880</v>
      </c>
      <c r="H118" s="113" t="s">
        <v>881</v>
      </c>
      <c r="I118" s="113"/>
      <c r="J118" s="113"/>
      <c r="K118" s="113"/>
      <c r="L118" s="113"/>
      <c r="M118" s="113" t="s">
        <v>1050</v>
      </c>
      <c r="N118" s="113" t="s">
        <v>1051</v>
      </c>
    </row>
    <row r="119" spans="5:14">
      <c r="E119" s="101"/>
      <c r="F119" s="101"/>
      <c r="G119" s="113"/>
      <c r="H119" s="113"/>
      <c r="I119" s="113"/>
      <c r="J119" s="113"/>
      <c r="K119" s="113"/>
      <c r="L119" s="113"/>
      <c r="M119" s="113"/>
      <c r="N119" s="113"/>
    </row>
    <row r="120" spans="5:14">
      <c r="E120" s="101"/>
      <c r="F120" s="101"/>
      <c r="G120" s="101" t="s">
        <v>882</v>
      </c>
      <c r="H120" s="101"/>
      <c r="I120" s="101"/>
      <c r="J120" s="101"/>
      <c r="K120" s="101"/>
      <c r="L120" s="101"/>
      <c r="M120" s="101" t="s">
        <v>1052</v>
      </c>
      <c r="N120" s="101"/>
    </row>
    <row r="121" spans="5:14"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</row>
    <row r="122" spans="5:14">
      <c r="E122" s="101">
        <v>7</v>
      </c>
      <c r="F122" s="101"/>
      <c r="G122" s="113" t="s">
        <v>883</v>
      </c>
      <c r="H122" s="113" t="s">
        <v>884</v>
      </c>
      <c r="I122" s="113"/>
      <c r="J122" s="113"/>
      <c r="K122" s="113"/>
      <c r="L122" s="113"/>
      <c r="M122" s="113" t="s">
        <v>1053</v>
      </c>
      <c r="N122" s="113" t="s">
        <v>1054</v>
      </c>
    </row>
    <row r="123" spans="5:14"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</row>
    <row r="124" spans="5:14">
      <c r="E124" s="101"/>
      <c r="F124" s="101"/>
      <c r="G124" s="101" t="s">
        <v>885</v>
      </c>
      <c r="H124" s="101"/>
      <c r="I124" s="101"/>
      <c r="J124" s="101"/>
      <c r="K124" s="101"/>
      <c r="L124" s="101"/>
      <c r="M124" s="101" t="s">
        <v>1055</v>
      </c>
      <c r="N124" s="101"/>
    </row>
    <row r="125" spans="5:14"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</row>
    <row r="126" spans="5:14">
      <c r="E126" s="101">
        <v>8</v>
      </c>
      <c r="F126" s="101"/>
      <c r="G126" s="113" t="s">
        <v>886</v>
      </c>
      <c r="H126" s="113" t="s">
        <v>887</v>
      </c>
      <c r="I126" s="113"/>
      <c r="J126" s="113"/>
      <c r="K126" s="113"/>
      <c r="L126" s="113"/>
      <c r="M126" s="113" t="s">
        <v>1056</v>
      </c>
      <c r="N126" s="113" t="s">
        <v>1054</v>
      </c>
    </row>
    <row r="127" spans="5:14"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</row>
    <row r="128" spans="5:14">
      <c r="E128" s="101"/>
      <c r="F128" s="101"/>
      <c r="G128" s="101" t="s">
        <v>888</v>
      </c>
      <c r="H128" s="101"/>
      <c r="I128" s="101"/>
      <c r="J128" s="101"/>
      <c r="K128" s="101"/>
      <c r="L128" s="101"/>
      <c r="M128" s="101" t="s">
        <v>1057</v>
      </c>
      <c r="N128" s="101"/>
    </row>
    <row r="129" spans="5:14"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</row>
    <row r="130" spans="5:14">
      <c r="E130" s="101">
        <v>9</v>
      </c>
      <c r="F130" s="101"/>
      <c r="G130" s="113" t="s">
        <v>889</v>
      </c>
      <c r="H130" s="113" t="s">
        <v>890</v>
      </c>
      <c r="I130" s="113"/>
      <c r="J130" s="113"/>
      <c r="K130" s="113"/>
      <c r="L130" s="113"/>
      <c r="M130" s="113" t="s">
        <v>1058</v>
      </c>
      <c r="N130" s="113" t="s">
        <v>1059</v>
      </c>
    </row>
    <row r="131" spans="5:14"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</row>
    <row r="132" spans="5:14">
      <c r="E132" s="101"/>
      <c r="F132" s="101"/>
      <c r="G132" s="101" t="s">
        <v>891</v>
      </c>
      <c r="H132" s="101"/>
      <c r="I132" s="101"/>
      <c r="J132" s="101"/>
      <c r="K132" s="101"/>
      <c r="L132" s="101"/>
      <c r="M132" s="101" t="s">
        <v>1060</v>
      </c>
      <c r="N132" s="101"/>
    </row>
    <row r="133" spans="5:14"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</row>
    <row r="134" spans="5:14">
      <c r="E134" s="101">
        <v>10</v>
      </c>
      <c r="F134" s="101"/>
      <c r="G134" s="113" t="s">
        <v>892</v>
      </c>
      <c r="H134" s="113" t="s">
        <v>893</v>
      </c>
      <c r="I134" s="113"/>
      <c r="J134" s="113"/>
      <c r="K134" s="113"/>
      <c r="L134" s="113"/>
      <c r="M134" s="113" t="s">
        <v>1061</v>
      </c>
      <c r="N134" s="113" t="s">
        <v>1062</v>
      </c>
    </row>
    <row r="135" spans="5:14"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</row>
    <row r="136" spans="5:14">
      <c r="E136" s="101"/>
      <c r="F136" s="101"/>
      <c r="G136" s="101" t="s">
        <v>894</v>
      </c>
      <c r="H136" s="101"/>
      <c r="I136" s="101"/>
      <c r="J136" s="101"/>
      <c r="K136" s="101"/>
      <c r="L136" s="101"/>
      <c r="M136" s="101" t="s">
        <v>1063</v>
      </c>
      <c r="N136" s="101"/>
    </row>
    <row r="137" spans="5:14"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</row>
    <row r="138" spans="5:14">
      <c r="E138" s="101">
        <v>11</v>
      </c>
      <c r="F138" s="101"/>
      <c r="G138" s="113" t="s">
        <v>895</v>
      </c>
      <c r="H138" s="113" t="s">
        <v>896</v>
      </c>
      <c r="I138" s="113"/>
      <c r="J138" s="113"/>
      <c r="K138" s="113"/>
      <c r="L138" s="113"/>
      <c r="M138" s="113" t="s">
        <v>1064</v>
      </c>
      <c r="N138" s="113" t="s">
        <v>1065</v>
      </c>
    </row>
    <row r="139" spans="5:14">
      <c r="E139" s="101"/>
      <c r="F139" s="101"/>
      <c r="G139" s="113"/>
      <c r="H139" s="113"/>
      <c r="I139" s="113"/>
      <c r="J139" s="113"/>
      <c r="K139" s="113"/>
      <c r="L139" s="113"/>
      <c r="M139" s="113"/>
      <c r="N139" s="113"/>
    </row>
    <row r="140" spans="5:14">
      <c r="E140" s="101"/>
      <c r="F140" s="101"/>
      <c r="G140" s="101" t="s">
        <v>897</v>
      </c>
      <c r="H140" s="101"/>
      <c r="I140" s="101"/>
      <c r="J140" s="101"/>
      <c r="K140" s="101"/>
      <c r="L140" s="101"/>
      <c r="M140" s="101" t="s">
        <v>1066</v>
      </c>
      <c r="N140" s="101"/>
    </row>
    <row r="141" spans="5:14"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</row>
    <row r="142" spans="5:14">
      <c r="E142" s="101">
        <v>12</v>
      </c>
      <c r="F142" s="101"/>
      <c r="G142" s="113" t="s">
        <v>898</v>
      </c>
      <c r="H142" s="113" t="s">
        <v>899</v>
      </c>
      <c r="I142" s="113"/>
      <c r="J142" s="113"/>
      <c r="K142" s="113"/>
      <c r="L142" s="113"/>
      <c r="M142" s="113" t="s">
        <v>1067</v>
      </c>
      <c r="N142" s="113" t="s">
        <v>1068</v>
      </c>
    </row>
    <row r="143" spans="5:14">
      <c r="E143" s="101"/>
      <c r="F143" s="101"/>
      <c r="G143" s="113"/>
      <c r="H143" s="113"/>
      <c r="I143" s="113"/>
      <c r="J143" s="113"/>
      <c r="K143" s="113"/>
      <c r="L143" s="113"/>
      <c r="M143" s="113"/>
      <c r="N143" s="113"/>
    </row>
    <row r="144" spans="5:14">
      <c r="E144" s="101"/>
      <c r="F144" s="101"/>
      <c r="G144" s="101" t="s">
        <v>900</v>
      </c>
      <c r="H144" s="101"/>
      <c r="I144" s="101"/>
      <c r="J144" s="101"/>
      <c r="K144" s="101"/>
      <c r="L144" s="101"/>
      <c r="M144" s="101" t="s">
        <v>1069</v>
      </c>
      <c r="N144" s="101"/>
    </row>
    <row r="145" spans="5:14"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</row>
    <row r="146" spans="5:14">
      <c r="E146" s="101">
        <v>13</v>
      </c>
      <c r="F146" s="101"/>
      <c r="G146" s="113" t="s">
        <v>901</v>
      </c>
      <c r="H146" s="113" t="s">
        <v>902</v>
      </c>
      <c r="I146" s="113"/>
      <c r="J146" s="113"/>
      <c r="K146" s="113"/>
      <c r="L146" s="113"/>
      <c r="M146" s="113" t="s">
        <v>1070</v>
      </c>
      <c r="N146" s="113" t="s">
        <v>1071</v>
      </c>
    </row>
    <row r="147" spans="5:14"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</row>
    <row r="148" spans="5:14">
      <c r="E148" s="101"/>
      <c r="F148" s="101"/>
      <c r="G148" s="101" t="s">
        <v>903</v>
      </c>
      <c r="H148" s="101"/>
      <c r="I148" s="101"/>
      <c r="J148" s="101"/>
      <c r="K148" s="101"/>
      <c r="L148" s="101"/>
      <c r="M148" s="101" t="s">
        <v>1072</v>
      </c>
      <c r="N148" s="101"/>
    </row>
    <row r="149" spans="5:14"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</row>
    <row r="150" spans="5:14">
      <c r="E150" s="101">
        <v>14</v>
      </c>
      <c r="F150" s="101"/>
      <c r="G150" s="113" t="s">
        <v>904</v>
      </c>
      <c r="H150" s="113" t="s">
        <v>905</v>
      </c>
      <c r="I150" s="113"/>
      <c r="J150" s="113"/>
      <c r="K150" s="113"/>
      <c r="L150" s="113"/>
      <c r="M150" s="113" t="s">
        <v>1073</v>
      </c>
      <c r="N150" s="113" t="s">
        <v>1059</v>
      </c>
    </row>
    <row r="151" spans="5:14"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</row>
    <row r="152" spans="5:14">
      <c r="E152" s="101"/>
      <c r="F152" s="101"/>
      <c r="G152" s="101" t="s">
        <v>906</v>
      </c>
      <c r="H152" s="101"/>
      <c r="I152" s="101"/>
      <c r="J152" s="101"/>
      <c r="K152" s="101"/>
      <c r="L152" s="101"/>
      <c r="M152" s="101" t="s">
        <v>1074</v>
      </c>
      <c r="N152" s="101"/>
    </row>
    <row r="153" spans="5:14"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</row>
    <row r="154" spans="5:14">
      <c r="E154" s="101">
        <v>15</v>
      </c>
      <c r="F154" s="101"/>
      <c r="G154" s="113" t="s">
        <v>907</v>
      </c>
      <c r="H154" s="113" t="s">
        <v>908</v>
      </c>
      <c r="I154" s="113"/>
      <c r="J154" s="113"/>
      <c r="K154" s="113"/>
      <c r="L154" s="113"/>
      <c r="M154" s="113" t="s">
        <v>1075</v>
      </c>
      <c r="N154" s="113" t="s">
        <v>1065</v>
      </c>
    </row>
    <row r="155" spans="5:14">
      <c r="E155" s="101"/>
      <c r="F155" s="101"/>
      <c r="G155" s="113"/>
      <c r="H155" s="113"/>
      <c r="I155" s="113"/>
      <c r="J155" s="113"/>
      <c r="K155" s="113"/>
      <c r="L155" s="113"/>
      <c r="M155" s="113"/>
      <c r="N155" s="113"/>
    </row>
    <row r="156" spans="5:14">
      <c r="E156" s="101"/>
      <c r="F156" s="101"/>
      <c r="G156" s="101" t="s">
        <v>909</v>
      </c>
      <c r="H156" s="101"/>
      <c r="I156" s="101"/>
      <c r="J156" s="101"/>
      <c r="K156" s="101"/>
      <c r="L156" s="101"/>
      <c r="M156" s="101" t="s">
        <v>1076</v>
      </c>
      <c r="N156" s="101"/>
    </row>
    <row r="157" spans="5:14"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</row>
    <row r="158" spans="5:14">
      <c r="E158" s="101">
        <v>16</v>
      </c>
      <c r="F158" s="101"/>
      <c r="G158" s="113" t="s">
        <v>910</v>
      </c>
      <c r="H158" s="113" t="s">
        <v>911</v>
      </c>
      <c r="I158" s="113"/>
      <c r="J158" s="113"/>
      <c r="K158" s="113"/>
      <c r="L158" s="113"/>
      <c r="M158" s="113" t="s">
        <v>1077</v>
      </c>
      <c r="N158" s="113" t="s">
        <v>1068</v>
      </c>
    </row>
    <row r="159" spans="5:14"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</row>
    <row r="160" spans="5:14">
      <c r="E160" s="101"/>
      <c r="F160" s="101"/>
      <c r="G160" s="101" t="s">
        <v>912</v>
      </c>
      <c r="H160" s="101"/>
      <c r="I160" s="101"/>
      <c r="J160" s="101"/>
      <c r="K160" s="101"/>
      <c r="L160" s="101"/>
      <c r="M160" s="101" t="s">
        <v>1078</v>
      </c>
      <c r="N160" s="101"/>
    </row>
    <row r="161" spans="5:14"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</row>
    <row r="162" spans="5:14">
      <c r="E162" s="101">
        <v>17</v>
      </c>
      <c r="F162" s="101"/>
      <c r="G162" s="113" t="s">
        <v>913</v>
      </c>
      <c r="H162" s="113" t="s">
        <v>914</v>
      </c>
      <c r="I162" s="113"/>
      <c r="J162" s="113"/>
      <c r="K162" s="113"/>
      <c r="L162" s="113"/>
      <c r="M162" s="113" t="s">
        <v>1079</v>
      </c>
      <c r="N162" s="113" t="s">
        <v>1080</v>
      </c>
    </row>
    <row r="163" spans="5:14"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</row>
    <row r="164" spans="5:14">
      <c r="E164" s="101"/>
      <c r="F164" s="101"/>
      <c r="G164" s="101" t="s">
        <v>915</v>
      </c>
      <c r="H164" s="101"/>
      <c r="I164" s="101"/>
      <c r="J164" s="101"/>
      <c r="K164" s="101"/>
      <c r="L164" s="101"/>
      <c r="M164" s="101" t="s">
        <v>1081</v>
      </c>
      <c r="N164" s="101"/>
    </row>
    <row r="165" spans="5:14"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</row>
    <row r="166" spans="5:14">
      <c r="E166" s="101">
        <v>18</v>
      </c>
      <c r="F166" s="101"/>
      <c r="G166" s="113" t="s">
        <v>916</v>
      </c>
      <c r="H166" s="113" t="s">
        <v>917</v>
      </c>
      <c r="I166" s="113"/>
      <c r="J166" s="113"/>
      <c r="K166" s="113"/>
      <c r="L166" s="113"/>
      <c r="M166" s="113" t="s">
        <v>1082</v>
      </c>
      <c r="N166" s="113" t="s">
        <v>1083</v>
      </c>
    </row>
    <row r="167" spans="5:14"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</row>
    <row r="168" spans="5:14">
      <c r="E168" s="101"/>
      <c r="F168" s="101"/>
      <c r="G168" s="101" t="s">
        <v>918</v>
      </c>
      <c r="H168" s="101"/>
      <c r="I168" s="101"/>
      <c r="J168" s="101"/>
      <c r="K168" s="101"/>
      <c r="L168" s="101"/>
      <c r="M168" s="101" t="s">
        <v>1084</v>
      </c>
      <c r="N168" s="101"/>
    </row>
    <row r="169" spans="5:14"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</row>
    <row r="170" spans="5:14">
      <c r="E170" s="101">
        <v>19</v>
      </c>
      <c r="F170" s="101"/>
      <c r="G170" s="113" t="s">
        <v>919</v>
      </c>
      <c r="H170" s="113" t="s">
        <v>920</v>
      </c>
      <c r="I170" s="113"/>
      <c r="J170" s="113"/>
      <c r="K170" s="113"/>
      <c r="L170" s="113"/>
      <c r="M170" s="113" t="s">
        <v>1085</v>
      </c>
      <c r="N170" s="113" t="s">
        <v>1086</v>
      </c>
    </row>
    <row r="171" spans="5:14"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</row>
    <row r="172" spans="5:14">
      <c r="E172" s="101"/>
      <c r="F172" s="101"/>
      <c r="G172" s="101" t="s">
        <v>921</v>
      </c>
      <c r="H172" s="101"/>
      <c r="I172" s="101"/>
      <c r="J172" s="101"/>
      <c r="K172" s="101"/>
      <c r="L172" s="101"/>
      <c r="M172" s="101" t="s">
        <v>1087</v>
      </c>
      <c r="N172" s="101"/>
    </row>
    <row r="173" spans="5:14"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</row>
    <row r="174" spans="5:14">
      <c r="E174" s="101">
        <v>20</v>
      </c>
      <c r="F174" s="101"/>
      <c r="G174" s="113" t="s">
        <v>922</v>
      </c>
      <c r="H174" s="113" t="s">
        <v>923</v>
      </c>
      <c r="I174" s="113"/>
      <c r="J174" s="113"/>
      <c r="K174" s="113"/>
      <c r="L174" s="113"/>
      <c r="M174" s="113" t="s">
        <v>1088</v>
      </c>
      <c r="N174" s="113" t="s">
        <v>1089</v>
      </c>
    </row>
    <row r="175" spans="5:14">
      <c r="E175" s="101"/>
      <c r="F175" s="101"/>
      <c r="G175" s="113"/>
      <c r="H175" s="113"/>
      <c r="I175" s="113"/>
      <c r="J175" s="113"/>
      <c r="K175" s="113"/>
      <c r="L175" s="113"/>
      <c r="M175" s="113"/>
      <c r="N175" s="113"/>
    </row>
    <row r="176" spans="5:14">
      <c r="E176" s="101"/>
      <c r="F176" s="101"/>
      <c r="G176" s="101" t="s">
        <v>924</v>
      </c>
      <c r="H176" s="101"/>
      <c r="I176" s="101"/>
      <c r="J176" s="101"/>
      <c r="K176" s="101"/>
      <c r="L176" s="101"/>
      <c r="M176" s="101" t="s">
        <v>1090</v>
      </c>
      <c r="N176" s="101"/>
    </row>
    <row r="177" spans="5:14"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</row>
    <row r="178" spans="5:14">
      <c r="E178" s="101">
        <v>21</v>
      </c>
      <c r="F178" s="101"/>
      <c r="G178" s="113" t="s">
        <v>925</v>
      </c>
      <c r="H178" s="113" t="s">
        <v>926</v>
      </c>
      <c r="I178" s="113"/>
      <c r="J178" s="113"/>
      <c r="K178" s="113"/>
      <c r="L178" s="113"/>
      <c r="M178" s="113" t="s">
        <v>1091</v>
      </c>
      <c r="N178" s="113" t="s">
        <v>1092</v>
      </c>
    </row>
    <row r="179" spans="5:14"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</row>
    <row r="180" spans="5:14">
      <c r="E180" s="101"/>
      <c r="F180" s="101"/>
      <c r="G180" s="101" t="s">
        <v>927</v>
      </c>
      <c r="H180" s="101"/>
      <c r="I180" s="101"/>
      <c r="J180" s="101"/>
      <c r="K180" s="101"/>
      <c r="L180" s="101"/>
      <c r="M180" s="101" t="s">
        <v>1093</v>
      </c>
      <c r="N180" s="101"/>
    </row>
    <row r="181" spans="5:14"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</row>
    <row r="182" spans="5:14">
      <c r="E182" s="101">
        <v>22</v>
      </c>
      <c r="F182" s="101"/>
      <c r="G182" s="113" t="s">
        <v>928</v>
      </c>
      <c r="H182" s="113" t="s">
        <v>929</v>
      </c>
      <c r="I182" s="113"/>
      <c r="J182" s="113"/>
      <c r="K182" s="113"/>
      <c r="L182" s="113"/>
      <c r="M182" s="113" t="s">
        <v>1094</v>
      </c>
      <c r="N182" s="113" t="s">
        <v>1095</v>
      </c>
    </row>
    <row r="183" spans="5:14"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</row>
    <row r="184" spans="5:14">
      <c r="E184" s="101"/>
      <c r="F184" s="101"/>
      <c r="G184" s="101" t="s">
        <v>930</v>
      </c>
      <c r="H184" s="101"/>
      <c r="I184" s="101"/>
      <c r="J184" s="101"/>
      <c r="K184" s="101"/>
      <c r="L184" s="101"/>
      <c r="M184" s="101" t="s">
        <v>1096</v>
      </c>
      <c r="N184" s="101"/>
    </row>
    <row r="185" spans="5:14"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</row>
    <row r="186" spans="5:14">
      <c r="E186" s="101">
        <v>23</v>
      </c>
      <c r="F186" s="101"/>
      <c r="G186" s="113" t="s">
        <v>931</v>
      </c>
      <c r="H186" s="113" t="s">
        <v>932</v>
      </c>
      <c r="I186" s="113"/>
      <c r="J186" s="113"/>
      <c r="K186" s="113"/>
      <c r="L186" s="113"/>
      <c r="M186" s="113" t="s">
        <v>1097</v>
      </c>
      <c r="N186" s="113" t="s">
        <v>1098</v>
      </c>
    </row>
    <row r="187" spans="5:14"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</row>
    <row r="188" spans="5:14">
      <c r="E188" s="101"/>
      <c r="F188" s="101"/>
      <c r="G188" s="101" t="s">
        <v>933</v>
      </c>
      <c r="H188" s="101"/>
      <c r="I188" s="101"/>
      <c r="J188" s="101"/>
      <c r="K188" s="101"/>
      <c r="L188" s="101"/>
      <c r="M188" s="101" t="s">
        <v>1099</v>
      </c>
      <c r="N188" s="101"/>
    </row>
    <row r="189" spans="5:14"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</row>
    <row r="190" spans="5:14">
      <c r="E190" s="101">
        <v>24</v>
      </c>
      <c r="F190" s="101"/>
      <c r="G190" s="113" t="s">
        <v>934</v>
      </c>
      <c r="H190" s="113" t="s">
        <v>935</v>
      </c>
      <c r="I190" s="113"/>
      <c r="J190" s="113"/>
      <c r="K190" s="113"/>
      <c r="L190" s="113"/>
      <c r="M190" s="113" t="s">
        <v>1100</v>
      </c>
      <c r="N190" s="113" t="s">
        <v>1101</v>
      </c>
    </row>
    <row r="191" spans="5:14"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</row>
    <row r="192" spans="5:14">
      <c r="E192" s="101"/>
      <c r="F192" s="101"/>
      <c r="G192" s="101" t="s">
        <v>936</v>
      </c>
      <c r="H192" s="101"/>
      <c r="I192" s="101"/>
      <c r="J192" s="101"/>
      <c r="K192" s="101"/>
      <c r="L192" s="101"/>
      <c r="M192" s="101" t="s">
        <v>1102</v>
      </c>
      <c r="N192" s="101"/>
    </row>
    <row r="193" spans="5:14"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</row>
    <row r="194" spans="5:14">
      <c r="E194" s="101">
        <v>25</v>
      </c>
      <c r="F194" s="101"/>
      <c r="G194" s="113" t="s">
        <v>937</v>
      </c>
      <c r="H194" s="113" t="s">
        <v>938</v>
      </c>
      <c r="I194" s="113"/>
      <c r="J194" s="113"/>
      <c r="K194" s="113"/>
      <c r="L194" s="113"/>
      <c r="M194" s="113" t="s">
        <v>1103</v>
      </c>
      <c r="N194" s="113" t="s">
        <v>1104</v>
      </c>
    </row>
    <row r="195" spans="5:14"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</row>
    <row r="196" spans="5:14">
      <c r="E196" s="101"/>
      <c r="F196" s="101"/>
      <c r="G196" s="101" t="s">
        <v>939</v>
      </c>
      <c r="H196" s="101"/>
      <c r="I196" s="101"/>
      <c r="J196" s="101"/>
      <c r="K196" s="101"/>
      <c r="L196" s="101"/>
      <c r="M196" s="101" t="s">
        <v>1105</v>
      </c>
      <c r="N196" s="101"/>
    </row>
    <row r="197" spans="5:14"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</row>
    <row r="198" spans="5:14">
      <c r="E198" s="101">
        <v>26</v>
      </c>
      <c r="F198" s="101"/>
      <c r="G198" s="113" t="s">
        <v>940</v>
      </c>
      <c r="H198" s="113" t="s">
        <v>941</v>
      </c>
      <c r="I198" s="113"/>
      <c r="J198" s="113"/>
      <c r="K198" s="113"/>
      <c r="L198" s="113"/>
      <c r="M198" s="113" t="s">
        <v>1106</v>
      </c>
      <c r="N198" s="113" t="s">
        <v>1107</v>
      </c>
    </row>
    <row r="199" spans="5:14">
      <c r="E199" s="101"/>
      <c r="F199" s="101"/>
      <c r="G199" s="113"/>
      <c r="H199" s="113"/>
      <c r="I199" s="113"/>
      <c r="J199" s="113"/>
      <c r="K199" s="113"/>
      <c r="L199" s="113"/>
      <c r="M199" s="113"/>
      <c r="N199" s="113"/>
    </row>
    <row r="200" spans="5:14">
      <c r="E200" s="101"/>
      <c r="F200" s="101"/>
      <c r="G200" s="101" t="s">
        <v>942</v>
      </c>
      <c r="H200" s="101"/>
      <c r="I200" s="101"/>
      <c r="J200" s="101"/>
      <c r="K200" s="101"/>
      <c r="L200" s="101"/>
      <c r="M200" s="101" t="s">
        <v>1108</v>
      </c>
      <c r="N200" s="101"/>
    </row>
    <row r="201" spans="5:14"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</row>
    <row r="202" spans="5:14">
      <c r="E202" s="101">
        <v>27</v>
      </c>
      <c r="F202" s="101"/>
      <c r="G202" s="113" t="s">
        <v>943</v>
      </c>
      <c r="H202" s="113" t="s">
        <v>944</v>
      </c>
      <c r="I202" s="113"/>
      <c r="J202" s="113"/>
      <c r="K202" s="113"/>
      <c r="L202" s="113"/>
      <c r="M202" s="113" t="s">
        <v>1109</v>
      </c>
      <c r="N202" s="113" t="s">
        <v>1110</v>
      </c>
    </row>
    <row r="203" spans="5:14"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</row>
    <row r="204" spans="5:14">
      <c r="E204" s="101"/>
      <c r="F204" s="101"/>
      <c r="G204" s="101" t="s">
        <v>945</v>
      </c>
      <c r="H204" s="101"/>
      <c r="I204" s="101"/>
      <c r="J204" s="101"/>
      <c r="K204" s="101"/>
      <c r="L204" s="101"/>
      <c r="M204" s="101" t="s">
        <v>1111</v>
      </c>
      <c r="N204" s="101"/>
    </row>
    <row r="205" spans="5:14"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</row>
    <row r="206" spans="5:14">
      <c r="E206" s="101">
        <v>28</v>
      </c>
      <c r="F206" s="101"/>
      <c r="G206" s="113" t="s">
        <v>946</v>
      </c>
      <c r="H206" s="113" t="s">
        <v>947</v>
      </c>
      <c r="I206" s="113"/>
      <c r="J206" s="113"/>
      <c r="K206" s="113"/>
      <c r="L206" s="113"/>
      <c r="M206" s="113" t="s">
        <v>1112</v>
      </c>
      <c r="N206" s="113" t="s">
        <v>1113</v>
      </c>
    </row>
    <row r="207" spans="5:14"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</row>
    <row r="208" spans="5:14">
      <c r="E208" s="101"/>
      <c r="F208" s="101"/>
      <c r="G208" s="101" t="s">
        <v>948</v>
      </c>
      <c r="H208" s="101"/>
      <c r="I208" s="101"/>
      <c r="J208" s="101"/>
      <c r="K208" s="101"/>
      <c r="L208" s="101"/>
      <c r="M208" s="101" t="s">
        <v>1114</v>
      </c>
      <c r="N208" s="101"/>
    </row>
    <row r="209" spans="5:14"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</row>
    <row r="210" spans="5:14">
      <c r="E210" s="101">
        <v>29</v>
      </c>
      <c r="F210" s="101"/>
      <c r="G210" s="113" t="s">
        <v>949</v>
      </c>
      <c r="H210" s="113" t="s">
        <v>950</v>
      </c>
      <c r="I210" s="113"/>
      <c r="J210" s="113"/>
      <c r="K210" s="113"/>
      <c r="L210" s="113"/>
      <c r="M210" s="113" t="s">
        <v>1115</v>
      </c>
      <c r="N210" s="113" t="s">
        <v>1116</v>
      </c>
    </row>
    <row r="211" spans="5:14"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</row>
    <row r="212" spans="5:14">
      <c r="E212" s="101"/>
      <c r="F212" s="101"/>
      <c r="G212" s="101" t="s">
        <v>951</v>
      </c>
      <c r="H212" s="101"/>
      <c r="I212" s="101"/>
      <c r="J212" s="101"/>
      <c r="K212" s="101"/>
      <c r="L212" s="101"/>
      <c r="M212" s="101" t="s">
        <v>1117</v>
      </c>
      <c r="N212" s="101"/>
    </row>
    <row r="213" spans="5:14"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</row>
    <row r="214" spans="5:14">
      <c r="E214" s="101">
        <v>30</v>
      </c>
      <c r="F214" s="101"/>
      <c r="G214" s="113" t="s">
        <v>952</v>
      </c>
      <c r="H214" s="113" t="s">
        <v>953</v>
      </c>
      <c r="I214" s="113"/>
      <c r="J214" s="113"/>
      <c r="K214" s="113"/>
      <c r="L214" s="113"/>
      <c r="M214" s="113" t="s">
        <v>1118</v>
      </c>
      <c r="N214" s="113" t="s">
        <v>1119</v>
      </c>
    </row>
    <row r="215" spans="5:14">
      <c r="E215" s="101"/>
      <c r="F215" s="101"/>
      <c r="G215" s="113"/>
      <c r="H215" s="113"/>
      <c r="I215" s="113"/>
      <c r="J215" s="113"/>
      <c r="K215" s="113"/>
      <c r="L215" s="113"/>
      <c r="M215" s="113"/>
      <c r="N215" s="113"/>
    </row>
    <row r="216" spans="5:14">
      <c r="E216" s="101"/>
      <c r="F216" s="101"/>
      <c r="G216" s="101" t="s">
        <v>954</v>
      </c>
      <c r="H216" s="101"/>
      <c r="I216" s="101"/>
      <c r="J216" s="101"/>
      <c r="K216" s="101"/>
      <c r="L216" s="101"/>
      <c r="M216" s="101" t="s">
        <v>1120</v>
      </c>
      <c r="N216" s="101"/>
    </row>
    <row r="217" spans="5:14"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</row>
    <row r="218" spans="5:14">
      <c r="E218" s="101">
        <v>31</v>
      </c>
      <c r="F218" s="101"/>
      <c r="G218" s="113" t="s">
        <v>955</v>
      </c>
      <c r="H218" s="113" t="s">
        <v>956</v>
      </c>
      <c r="I218" s="113"/>
      <c r="J218" s="113"/>
      <c r="K218" s="113"/>
      <c r="L218" s="113"/>
      <c r="M218" s="113" t="s">
        <v>1121</v>
      </c>
      <c r="N218" s="113" t="s">
        <v>1122</v>
      </c>
    </row>
    <row r="219" spans="5:14"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</row>
    <row r="220" spans="5:14">
      <c r="E220" s="101"/>
      <c r="F220" s="101"/>
      <c r="G220" s="101" t="s">
        <v>957</v>
      </c>
      <c r="H220" s="101"/>
      <c r="I220" s="101"/>
      <c r="J220" s="101"/>
      <c r="K220" s="101"/>
      <c r="L220" s="101"/>
      <c r="M220" s="101" t="s">
        <v>1123</v>
      </c>
      <c r="N220" s="101"/>
    </row>
    <row r="221" spans="5:14"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</row>
    <row r="222" spans="5:14">
      <c r="E222" s="101">
        <v>32</v>
      </c>
      <c r="F222" s="101"/>
      <c r="G222" s="113" t="s">
        <v>958</v>
      </c>
      <c r="H222" s="113" t="s">
        <v>959</v>
      </c>
      <c r="I222" s="113"/>
      <c r="J222" s="113"/>
      <c r="K222" s="113"/>
      <c r="L222" s="113"/>
      <c r="M222" s="113" t="s">
        <v>1124</v>
      </c>
      <c r="N222" s="113" t="s">
        <v>1125</v>
      </c>
    </row>
    <row r="223" spans="5:14"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</row>
    <row r="224" spans="5:14">
      <c r="E224" s="101"/>
      <c r="F224" s="101"/>
      <c r="G224" s="101" t="s">
        <v>960</v>
      </c>
      <c r="H224" s="101"/>
      <c r="I224" s="101"/>
      <c r="J224" s="101"/>
      <c r="K224" s="101"/>
      <c r="L224" s="101"/>
      <c r="M224" s="101" t="s">
        <v>1126</v>
      </c>
      <c r="N224" s="101"/>
    </row>
    <row r="225" spans="5:14"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</row>
    <row r="226" spans="5:14">
      <c r="E226" s="101">
        <v>33</v>
      </c>
      <c r="F226" s="101"/>
      <c r="G226" s="113" t="s">
        <v>961</v>
      </c>
      <c r="H226" s="113" t="s">
        <v>962</v>
      </c>
      <c r="I226" s="113"/>
      <c r="J226" s="113"/>
      <c r="K226" s="113"/>
      <c r="L226" s="113"/>
      <c r="M226" s="113" t="s">
        <v>1127</v>
      </c>
      <c r="N226" s="113" t="s">
        <v>1128</v>
      </c>
    </row>
    <row r="227" spans="5:14"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</row>
    <row r="228" spans="5:14">
      <c r="E228" s="101"/>
      <c r="F228" s="101"/>
      <c r="G228" s="101" t="s">
        <v>963</v>
      </c>
      <c r="H228" s="101"/>
      <c r="I228" s="101"/>
      <c r="J228" s="101"/>
      <c r="K228" s="101"/>
      <c r="L228" s="101"/>
      <c r="M228" s="101" t="s">
        <v>1129</v>
      </c>
      <c r="N228" s="101"/>
    </row>
    <row r="229" spans="5:14"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</row>
    <row r="230" spans="5:14">
      <c r="E230" s="101">
        <v>34</v>
      </c>
      <c r="F230" s="101"/>
      <c r="G230" s="113" t="s">
        <v>964</v>
      </c>
      <c r="H230" s="113" t="s">
        <v>965</v>
      </c>
      <c r="I230" s="113"/>
      <c r="J230" s="113"/>
      <c r="K230" s="113"/>
      <c r="L230" s="113"/>
      <c r="M230" s="113" t="s">
        <v>1130</v>
      </c>
      <c r="N230" s="113" t="s">
        <v>1131</v>
      </c>
    </row>
    <row r="231" spans="5:14"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</row>
    <row r="232" spans="5:14">
      <c r="E232" s="101"/>
      <c r="F232" s="101"/>
      <c r="G232" s="101" t="s">
        <v>966</v>
      </c>
      <c r="H232" s="101"/>
      <c r="I232" s="101"/>
      <c r="J232" s="101"/>
      <c r="K232" s="101"/>
      <c r="L232" s="101"/>
      <c r="M232" s="101" t="s">
        <v>1132</v>
      </c>
      <c r="N232" s="101"/>
    </row>
    <row r="233" spans="5:14"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</row>
    <row r="234" spans="5:14">
      <c r="E234" s="101">
        <v>35</v>
      </c>
      <c r="F234" s="101"/>
      <c r="G234" s="113" t="s">
        <v>967</v>
      </c>
      <c r="H234" s="113" t="s">
        <v>968</v>
      </c>
      <c r="I234" s="113"/>
      <c r="J234" s="113"/>
      <c r="K234" s="113"/>
      <c r="L234" s="113"/>
      <c r="M234" s="113" t="s">
        <v>1133</v>
      </c>
      <c r="N234" s="113" t="s">
        <v>1134</v>
      </c>
    </row>
    <row r="235" spans="5:14"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</row>
    <row r="236" spans="5:14">
      <c r="E236" s="101"/>
      <c r="F236" s="101"/>
      <c r="G236" s="101" t="s">
        <v>969</v>
      </c>
      <c r="H236" s="101"/>
      <c r="I236" s="101"/>
      <c r="J236" s="101"/>
      <c r="K236" s="101"/>
      <c r="L236" s="101"/>
      <c r="M236" s="101" t="s">
        <v>1135</v>
      </c>
      <c r="N236" s="101"/>
    </row>
    <row r="237" spans="5:14"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</row>
    <row r="238" spans="5:14">
      <c r="E238" s="101">
        <v>36</v>
      </c>
      <c r="F238" s="101"/>
      <c r="G238" s="113" t="s">
        <v>970</v>
      </c>
      <c r="H238" s="113" t="s">
        <v>971</v>
      </c>
      <c r="I238" s="113"/>
      <c r="J238" s="113"/>
      <c r="K238" s="113"/>
      <c r="L238" s="113"/>
      <c r="M238" s="113" t="s">
        <v>1136</v>
      </c>
      <c r="N238" s="113" t="s">
        <v>1137</v>
      </c>
    </row>
    <row r="239" spans="5:14"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</row>
    <row r="240" spans="5:14">
      <c r="E240" s="101"/>
      <c r="F240" s="101"/>
      <c r="G240" s="101" t="s">
        <v>972</v>
      </c>
      <c r="H240" s="101"/>
      <c r="I240" s="101"/>
      <c r="J240" s="101"/>
      <c r="K240" s="101"/>
      <c r="L240" s="101"/>
      <c r="M240" s="101" t="s">
        <v>1138</v>
      </c>
      <c r="N240" s="101"/>
    </row>
    <row r="241" spans="5:14"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</row>
    <row r="242" spans="5:14">
      <c r="E242" s="101">
        <v>37</v>
      </c>
      <c r="F242" s="101"/>
      <c r="G242" s="113" t="s">
        <v>973</v>
      </c>
      <c r="H242" s="113" t="s">
        <v>974</v>
      </c>
      <c r="I242" s="113"/>
      <c r="J242" s="113"/>
      <c r="K242" s="113"/>
      <c r="L242" s="113"/>
      <c r="M242" s="113" t="s">
        <v>1139</v>
      </c>
      <c r="N242" s="113" t="s">
        <v>1140</v>
      </c>
    </row>
    <row r="243" spans="5:14">
      <c r="E243" s="101"/>
      <c r="F243" s="101"/>
      <c r="G243" s="113"/>
      <c r="H243" s="113"/>
      <c r="I243" s="113"/>
      <c r="J243" s="113"/>
      <c r="K243" s="113"/>
      <c r="L243" s="113"/>
      <c r="M243" s="113"/>
      <c r="N243" s="113"/>
    </row>
    <row r="244" spans="5:14">
      <c r="E244" s="101"/>
      <c r="F244" s="101"/>
      <c r="G244" s="101" t="s">
        <v>975</v>
      </c>
      <c r="H244" s="101"/>
      <c r="I244" s="101"/>
      <c r="J244" s="101"/>
      <c r="K244" s="101"/>
      <c r="L244" s="101"/>
      <c r="M244" s="101" t="s">
        <v>1141</v>
      </c>
      <c r="N244" s="101"/>
    </row>
    <row r="245" spans="5:14"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</row>
    <row r="246" spans="5:14">
      <c r="E246" s="101">
        <v>38</v>
      </c>
      <c r="F246" s="101"/>
      <c r="G246" s="113" t="s">
        <v>976</v>
      </c>
      <c r="H246" s="113" t="s">
        <v>977</v>
      </c>
      <c r="I246" s="113"/>
      <c r="J246" s="113"/>
      <c r="K246" s="113"/>
      <c r="L246" s="113"/>
      <c r="M246" s="113" t="s">
        <v>1142</v>
      </c>
      <c r="N246" s="113" t="s">
        <v>1143</v>
      </c>
    </row>
    <row r="247" spans="5:14">
      <c r="E247" s="101"/>
      <c r="F247" s="101"/>
      <c r="G247" s="113"/>
      <c r="H247" s="113"/>
      <c r="I247" s="113"/>
      <c r="J247" s="113"/>
      <c r="K247" s="113"/>
      <c r="L247" s="113"/>
      <c r="M247" s="113"/>
      <c r="N247" s="113"/>
    </row>
    <row r="248" spans="5:14">
      <c r="E248" s="101"/>
      <c r="F248" s="101"/>
      <c r="G248" s="101" t="s">
        <v>978</v>
      </c>
      <c r="H248" s="101"/>
      <c r="I248" s="101"/>
      <c r="J248" s="101"/>
      <c r="K248" s="101"/>
      <c r="L248" s="101"/>
      <c r="M248" s="101" t="s">
        <v>1144</v>
      </c>
      <c r="N248" s="101"/>
    </row>
    <row r="249" spans="5:14"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</row>
    <row r="250" spans="5:14">
      <c r="E250" s="101">
        <v>39</v>
      </c>
      <c r="F250" s="101"/>
      <c r="G250" s="113" t="s">
        <v>979</v>
      </c>
      <c r="H250" s="113" t="s">
        <v>980</v>
      </c>
      <c r="I250" s="113"/>
      <c r="J250" s="113"/>
      <c r="K250" s="113"/>
      <c r="L250" s="113"/>
      <c r="M250" s="113" t="s">
        <v>1145</v>
      </c>
      <c r="N250" s="113" t="s">
        <v>1146</v>
      </c>
    </row>
    <row r="251" spans="5:14"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</row>
    <row r="252" spans="5:14">
      <c r="E252" s="101"/>
      <c r="F252" s="101"/>
      <c r="G252" s="101" t="s">
        <v>981</v>
      </c>
      <c r="H252" s="101"/>
      <c r="I252" s="101"/>
      <c r="J252" s="101"/>
      <c r="K252" s="101"/>
      <c r="L252" s="101"/>
      <c r="M252" s="101" t="s">
        <v>1147</v>
      </c>
      <c r="N252" s="101"/>
    </row>
    <row r="253" spans="5:14"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</row>
    <row r="254" spans="5:14">
      <c r="E254" s="101">
        <v>40</v>
      </c>
      <c r="F254" s="101"/>
      <c r="G254" s="113" t="s">
        <v>982</v>
      </c>
      <c r="H254" s="113" t="s">
        <v>983</v>
      </c>
      <c r="I254" s="113"/>
      <c r="J254" s="113"/>
      <c r="K254" s="113"/>
      <c r="L254" s="113"/>
      <c r="M254" s="113" t="s">
        <v>1148</v>
      </c>
      <c r="N254" s="113" t="s">
        <v>1149</v>
      </c>
    </row>
    <row r="255" spans="5:14"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</row>
    <row r="256" spans="5:14">
      <c r="E256" s="101"/>
      <c r="F256" s="101"/>
      <c r="G256" s="101" t="s">
        <v>984</v>
      </c>
      <c r="H256" s="101"/>
      <c r="I256" s="101"/>
      <c r="J256" s="101"/>
      <c r="K256" s="101"/>
      <c r="L256" s="101"/>
      <c r="M256" s="101" t="s">
        <v>1150</v>
      </c>
      <c r="N256" s="101"/>
    </row>
    <row r="257" spans="5:14"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</row>
    <row r="258" spans="5:14">
      <c r="E258" s="101">
        <v>41</v>
      </c>
      <c r="F258" s="101"/>
      <c r="G258" s="113" t="s">
        <v>985</v>
      </c>
      <c r="H258" s="113" t="s">
        <v>986</v>
      </c>
      <c r="I258" s="113"/>
      <c r="J258" s="113"/>
      <c r="K258" s="113"/>
      <c r="L258" s="113"/>
      <c r="M258" s="113" t="s">
        <v>1151</v>
      </c>
      <c r="N258" s="113" t="s">
        <v>1152</v>
      </c>
    </row>
    <row r="259" spans="5:14"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</row>
    <row r="260" spans="5:14">
      <c r="E260" s="101"/>
      <c r="F260" s="101"/>
      <c r="G260" s="101" t="s">
        <v>987</v>
      </c>
      <c r="H260" s="101"/>
      <c r="I260" s="101"/>
      <c r="J260" s="101"/>
      <c r="K260" s="101"/>
      <c r="L260" s="101"/>
      <c r="M260" s="101" t="s">
        <v>1153</v>
      </c>
      <c r="N260" s="101"/>
    </row>
    <row r="261" spans="5:14"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</row>
    <row r="262" spans="5:14">
      <c r="E262" s="101">
        <v>42</v>
      </c>
      <c r="F262" s="101"/>
      <c r="G262" s="113" t="s">
        <v>988</v>
      </c>
      <c r="H262" s="113" t="s">
        <v>989</v>
      </c>
      <c r="I262" s="113"/>
      <c r="J262" s="113"/>
      <c r="K262" s="113"/>
      <c r="L262" s="113"/>
      <c r="M262" s="113" t="s">
        <v>1154</v>
      </c>
      <c r="N262" s="113" t="s">
        <v>1155</v>
      </c>
    </row>
    <row r="263" spans="5:14"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</row>
    <row r="264" spans="5:14">
      <c r="E264" s="101"/>
      <c r="F264" s="101"/>
      <c r="G264" s="101" t="s">
        <v>990</v>
      </c>
      <c r="H264" s="101"/>
      <c r="I264" s="101"/>
      <c r="J264" s="101"/>
      <c r="K264" s="101"/>
      <c r="L264" s="101"/>
      <c r="M264" s="101" t="s">
        <v>1156</v>
      </c>
      <c r="N264" s="101"/>
    </row>
    <row r="265" spans="5:14"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</row>
    <row r="266" spans="5:14">
      <c r="E266" s="101">
        <v>43</v>
      </c>
      <c r="F266" s="101"/>
      <c r="G266" s="113" t="s">
        <v>991</v>
      </c>
      <c r="H266" s="113" t="s">
        <v>992</v>
      </c>
      <c r="I266" s="113"/>
      <c r="J266" s="113"/>
      <c r="K266" s="113"/>
      <c r="L266" s="113"/>
      <c r="M266" s="113" t="s">
        <v>1157</v>
      </c>
      <c r="N266" s="113" t="s">
        <v>1158</v>
      </c>
    </row>
    <row r="267" spans="5:14"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</row>
    <row r="268" spans="5:14">
      <c r="E268" s="101"/>
      <c r="F268" s="101"/>
      <c r="G268" s="101" t="s">
        <v>993</v>
      </c>
      <c r="H268" s="101"/>
      <c r="I268" s="101"/>
      <c r="J268" s="101"/>
      <c r="K268" s="101"/>
      <c r="L268" s="101"/>
      <c r="M268" s="101" t="s">
        <v>1159</v>
      </c>
      <c r="N268" s="101"/>
    </row>
    <row r="269" spans="5:14"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</row>
    <row r="270" spans="5:14">
      <c r="E270" s="101">
        <v>44</v>
      </c>
      <c r="F270" s="101"/>
      <c r="G270" s="113" t="s">
        <v>994</v>
      </c>
      <c r="H270" s="113" t="s">
        <v>995</v>
      </c>
      <c r="I270" s="113"/>
      <c r="J270" s="113"/>
      <c r="K270" s="113"/>
      <c r="L270" s="113"/>
      <c r="M270" s="113" t="s">
        <v>1160</v>
      </c>
      <c r="N270" s="113" t="s">
        <v>1161</v>
      </c>
    </row>
    <row r="271" spans="5:14"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</row>
    <row r="272" spans="5:14">
      <c r="E272" s="101"/>
      <c r="F272" s="101"/>
      <c r="G272" s="101" t="s">
        <v>996</v>
      </c>
      <c r="H272" s="101"/>
      <c r="I272" s="101"/>
      <c r="J272" s="101"/>
      <c r="K272" s="101"/>
      <c r="L272" s="101"/>
      <c r="M272" s="101" t="s">
        <v>1162</v>
      </c>
      <c r="N272" s="101"/>
    </row>
    <row r="273" spans="5:14"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</row>
    <row r="274" spans="5:14">
      <c r="E274" s="101">
        <v>45</v>
      </c>
      <c r="F274" s="101"/>
      <c r="G274" s="113" t="s">
        <v>997</v>
      </c>
      <c r="H274" s="113" t="s">
        <v>998</v>
      </c>
      <c r="I274" s="113"/>
      <c r="J274" s="113"/>
      <c r="K274" s="113"/>
      <c r="L274" s="113"/>
      <c r="M274" s="113" t="s">
        <v>1163</v>
      </c>
      <c r="N274" s="113" t="s">
        <v>1164</v>
      </c>
    </row>
    <row r="275" spans="5:14"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</row>
    <row r="276" spans="5:14">
      <c r="E276" s="101"/>
      <c r="F276" s="101"/>
      <c r="G276" s="101" t="s">
        <v>999</v>
      </c>
      <c r="H276" s="101"/>
      <c r="I276" s="101"/>
      <c r="J276" s="101"/>
      <c r="K276" s="101"/>
      <c r="L276" s="101"/>
      <c r="M276" s="101" t="s">
        <v>1165</v>
      </c>
      <c r="N276" s="101"/>
    </row>
    <row r="277" spans="5:14"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</row>
    <row r="278" spans="5:14">
      <c r="E278" s="101">
        <v>46</v>
      </c>
      <c r="F278" s="101"/>
      <c r="G278" s="113" t="s">
        <v>1000</v>
      </c>
      <c r="H278" s="113" t="s">
        <v>1001</v>
      </c>
      <c r="I278" s="113"/>
      <c r="J278" s="113"/>
      <c r="K278" s="113"/>
      <c r="L278" s="113"/>
      <c r="M278" s="113" t="s">
        <v>1166</v>
      </c>
      <c r="N278" s="113" t="s">
        <v>1167</v>
      </c>
    </row>
    <row r="279" spans="5:14">
      <c r="E279" s="101"/>
      <c r="F279" s="101"/>
      <c r="G279" s="113"/>
      <c r="H279" s="113"/>
      <c r="I279" s="113"/>
      <c r="J279" s="113"/>
      <c r="K279" s="113"/>
      <c r="L279" s="113"/>
      <c r="M279" s="113"/>
      <c r="N279" s="113"/>
    </row>
    <row r="280" spans="5:14">
      <c r="E280" s="101"/>
      <c r="F280" s="101"/>
      <c r="G280" s="101" t="s">
        <v>1002</v>
      </c>
      <c r="H280" s="101"/>
      <c r="I280" s="101"/>
      <c r="J280" s="101"/>
      <c r="K280" s="101"/>
      <c r="L280" s="101"/>
      <c r="M280" s="101" t="s">
        <v>1168</v>
      </c>
      <c r="N280" s="101"/>
    </row>
    <row r="281" spans="5:14"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</row>
    <row r="282" spans="5:14">
      <c r="E282" s="101">
        <v>47</v>
      </c>
      <c r="F282" s="101"/>
      <c r="G282" s="113" t="s">
        <v>1003</v>
      </c>
      <c r="H282" s="113" t="s">
        <v>1004</v>
      </c>
      <c r="I282" s="113"/>
      <c r="J282" s="113"/>
      <c r="K282" s="113"/>
      <c r="L282" s="113"/>
      <c r="M282" s="113" t="s">
        <v>1169</v>
      </c>
      <c r="N282" s="113" t="s">
        <v>1170</v>
      </c>
    </row>
    <row r="283" spans="5:14"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</row>
    <row r="284" spans="5:14">
      <c r="E284" s="101"/>
      <c r="F284" s="101"/>
      <c r="G284" s="101" t="s">
        <v>1005</v>
      </c>
      <c r="H284" s="101"/>
      <c r="I284" s="101"/>
      <c r="J284" s="101"/>
      <c r="K284" s="101"/>
      <c r="L284" s="101"/>
      <c r="M284" s="101" t="s">
        <v>1171</v>
      </c>
      <c r="N284" s="101"/>
    </row>
    <row r="285" spans="5:14"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</row>
    <row r="286" spans="5:14">
      <c r="E286" s="101">
        <v>48</v>
      </c>
      <c r="F286" s="101"/>
      <c r="G286" s="113" t="s">
        <v>1006</v>
      </c>
      <c r="H286" s="113" t="s">
        <v>1007</v>
      </c>
      <c r="I286" s="113"/>
      <c r="J286" s="113"/>
      <c r="K286" s="113"/>
      <c r="L286" s="113"/>
      <c r="M286" s="113" t="s">
        <v>1172</v>
      </c>
      <c r="N286" s="113" t="s">
        <v>1173</v>
      </c>
    </row>
    <row r="287" spans="5:14">
      <c r="E287" s="101"/>
      <c r="F287" s="101"/>
      <c r="G287" s="113"/>
      <c r="H287" s="113"/>
      <c r="I287" s="113"/>
      <c r="J287" s="113"/>
      <c r="K287" s="113"/>
      <c r="L287" s="113"/>
      <c r="M287" s="113"/>
      <c r="N287" s="113"/>
    </row>
    <row r="288" spans="5:14">
      <c r="E288" s="101"/>
      <c r="F288" s="101"/>
      <c r="G288" s="101" t="s">
        <v>1008</v>
      </c>
      <c r="H288" s="101"/>
      <c r="I288" s="101"/>
      <c r="J288" s="101"/>
      <c r="K288" s="101"/>
      <c r="L288" s="101"/>
      <c r="M288" s="101" t="s">
        <v>1174</v>
      </c>
      <c r="N288" s="101"/>
    </row>
    <row r="289" spans="5:14"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</row>
    <row r="290" spans="5:14">
      <c r="E290" s="101">
        <v>49</v>
      </c>
      <c r="F290" s="101"/>
      <c r="G290" s="113" t="s">
        <v>1009</v>
      </c>
      <c r="H290" s="113" t="s">
        <v>1010</v>
      </c>
      <c r="I290" s="113"/>
      <c r="J290" s="113"/>
      <c r="K290" s="113"/>
      <c r="L290" s="113"/>
      <c r="M290" s="113" t="s">
        <v>1175</v>
      </c>
      <c r="N290" s="113" t="s">
        <v>1176</v>
      </c>
    </row>
    <row r="291" spans="5:14"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</row>
    <row r="292" spans="5:14">
      <c r="E292" s="101"/>
      <c r="F292" s="101"/>
      <c r="G292" s="101" t="s">
        <v>1011</v>
      </c>
      <c r="H292" s="101"/>
      <c r="I292" s="101"/>
      <c r="J292" s="101"/>
      <c r="K292" s="101"/>
      <c r="L292" s="101"/>
      <c r="M292" s="101" t="s">
        <v>1177</v>
      </c>
      <c r="N292" s="101"/>
    </row>
    <row r="293" spans="5:14"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</row>
    <row r="294" spans="5:14">
      <c r="E294" s="101">
        <v>50</v>
      </c>
      <c r="F294" s="101"/>
      <c r="G294" s="113" t="s">
        <v>1012</v>
      </c>
      <c r="H294" s="113" t="s">
        <v>1013</v>
      </c>
      <c r="I294" s="113"/>
      <c r="J294" s="113"/>
      <c r="K294" s="113"/>
      <c r="L294" s="113"/>
      <c r="M294" s="113" t="s">
        <v>1178</v>
      </c>
      <c r="N294" s="113" t="s">
        <v>1180</v>
      </c>
    </row>
    <row r="295" spans="5:14">
      <c r="E295" s="101"/>
      <c r="F295" s="101"/>
      <c r="G295" s="101"/>
      <c r="H295" s="101"/>
      <c r="I295" s="101"/>
      <c r="J295" s="101"/>
      <c r="K295" s="101"/>
      <c r="L295" s="101"/>
      <c r="M295" s="105"/>
      <c r="N295" s="105"/>
    </row>
    <row r="296" spans="5:14">
      <c r="E296" s="101"/>
      <c r="F296" s="101"/>
      <c r="G296" s="101" t="s">
        <v>1014</v>
      </c>
      <c r="H296" s="101"/>
      <c r="I296" s="101"/>
      <c r="J296" s="101"/>
      <c r="K296" s="101"/>
      <c r="L296" s="101"/>
      <c r="M296" s="101" t="s">
        <v>1181</v>
      </c>
      <c r="N296" s="101"/>
    </row>
    <row r="297" spans="5:14"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</row>
    <row r="298" spans="5:14">
      <c r="E298" s="101">
        <v>51</v>
      </c>
      <c r="F298" s="101"/>
      <c r="G298" s="113" t="s">
        <v>1015</v>
      </c>
      <c r="H298" s="113" t="s">
        <v>1016</v>
      </c>
      <c r="I298" s="113"/>
      <c r="J298" s="113"/>
      <c r="K298" s="113"/>
      <c r="L298" s="113"/>
      <c r="M298" s="113" t="s">
        <v>1182</v>
      </c>
      <c r="N298" s="113" t="s">
        <v>1183</v>
      </c>
    </row>
    <row r="299" spans="5:14"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</row>
    <row r="300" spans="5:14">
      <c r="E300" s="101"/>
      <c r="F300" s="101"/>
      <c r="G300" s="101" t="s">
        <v>1017</v>
      </c>
      <c r="H300" s="101"/>
      <c r="I300" s="101"/>
      <c r="J300" s="101"/>
      <c r="K300" s="101"/>
      <c r="L300" s="101"/>
      <c r="M300" s="101" t="s">
        <v>1184</v>
      </c>
      <c r="N300" s="101"/>
    </row>
    <row r="301" spans="5:14"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</row>
    <row r="302" spans="5:14">
      <c r="E302" s="101">
        <v>52</v>
      </c>
      <c r="F302" s="101"/>
      <c r="G302" s="113" t="s">
        <v>1018</v>
      </c>
      <c r="H302" s="113" t="s">
        <v>1019</v>
      </c>
      <c r="I302" s="113"/>
      <c r="J302" s="113"/>
      <c r="K302" s="113"/>
      <c r="L302" s="113"/>
      <c r="M302" s="113" t="s">
        <v>1185</v>
      </c>
      <c r="N302" s="113" t="s">
        <v>1187</v>
      </c>
    </row>
    <row r="303" spans="5:14">
      <c r="E303" s="101"/>
      <c r="F303" s="101"/>
      <c r="G303" s="113"/>
      <c r="H303" s="113"/>
      <c r="I303" s="113"/>
      <c r="J303" s="113"/>
      <c r="K303" s="113"/>
      <c r="L303" s="113"/>
      <c r="M303" s="113" t="s">
        <v>1186</v>
      </c>
      <c r="N303" s="113" t="s">
        <v>1188</v>
      </c>
    </row>
    <row r="304" spans="5:14"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</row>
    <row r="305" spans="5:14">
      <c r="E305" s="101"/>
      <c r="F305" s="101"/>
      <c r="G305" s="101" t="s">
        <v>1020</v>
      </c>
      <c r="H305" s="101"/>
      <c r="I305" s="101"/>
      <c r="J305" s="101"/>
      <c r="K305" s="101"/>
      <c r="L305" s="101"/>
      <c r="M305" s="101" t="s">
        <v>1189</v>
      </c>
      <c r="N305" s="101"/>
    </row>
    <row r="306" spans="5:14"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</row>
    <row r="307" spans="5:14">
      <c r="E307" s="101">
        <v>53</v>
      </c>
      <c r="F307" s="101"/>
      <c r="G307" s="114" t="s">
        <v>472</v>
      </c>
      <c r="H307" s="113" t="s">
        <v>534</v>
      </c>
      <c r="I307" s="113"/>
      <c r="J307" s="113"/>
      <c r="K307" s="113"/>
      <c r="L307" s="113"/>
      <c r="M307" s="113" t="s">
        <v>442</v>
      </c>
      <c r="N307" s="113" t="s">
        <v>441</v>
      </c>
    </row>
    <row r="308" spans="5:14"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</row>
    <row r="309" spans="5:14"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</row>
    <row r="310" spans="5:14">
      <c r="E310" s="101"/>
      <c r="F310" s="101"/>
      <c r="G310" s="101" t="s">
        <v>1021</v>
      </c>
      <c r="H310" s="101"/>
      <c r="I310" s="101"/>
      <c r="J310" s="101"/>
      <c r="K310" s="101"/>
      <c r="L310" s="101"/>
      <c r="M310" s="101" t="s">
        <v>1190</v>
      </c>
      <c r="N310" s="101"/>
    </row>
    <row r="311" spans="5:14"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</row>
    <row r="312" spans="5:14">
      <c r="E312" s="101"/>
      <c r="F312" s="101"/>
      <c r="G312" s="113" t="s">
        <v>1206</v>
      </c>
      <c r="H312" s="113" t="s">
        <v>501</v>
      </c>
      <c r="I312" s="113"/>
      <c r="J312" s="113"/>
      <c r="K312" s="113"/>
      <c r="L312" s="113"/>
      <c r="M312" s="113" t="s">
        <v>1191</v>
      </c>
      <c r="N312" s="113" t="s">
        <v>1194</v>
      </c>
    </row>
    <row r="313" spans="5:14">
      <c r="E313" s="101"/>
      <c r="F313" s="101"/>
      <c r="G313" s="113"/>
      <c r="H313" s="113"/>
      <c r="I313" s="113"/>
      <c r="J313" s="113"/>
      <c r="K313" s="113"/>
      <c r="L313" s="113"/>
      <c r="M313" s="113" t="s">
        <v>1192</v>
      </c>
      <c r="N313" s="113" t="s">
        <v>1195</v>
      </c>
    </row>
    <row r="314" spans="5:14">
      <c r="E314" s="101"/>
      <c r="F314" s="101"/>
      <c r="G314" s="101"/>
      <c r="H314" s="101"/>
      <c r="I314" s="101"/>
      <c r="J314" s="101"/>
      <c r="K314" s="101"/>
      <c r="L314" s="101"/>
      <c r="M314" s="113" t="s">
        <v>1193</v>
      </c>
      <c r="N314" s="113" t="s">
        <v>1196</v>
      </c>
    </row>
    <row r="315" spans="5:14">
      <c r="E315" s="101"/>
      <c r="F315" s="101"/>
      <c r="G315" s="101" t="s">
        <v>1022</v>
      </c>
      <c r="H315" s="101"/>
      <c r="I315" s="101"/>
      <c r="J315" s="101"/>
      <c r="K315" s="101"/>
      <c r="L315" s="101"/>
      <c r="M315" s="101" t="s">
        <v>1197</v>
      </c>
      <c r="N315" s="101"/>
    </row>
    <row r="316" spans="5:14"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</row>
    <row r="317" spans="5:14">
      <c r="E317" s="101"/>
      <c r="F317" s="101"/>
      <c r="G317" s="113" t="s">
        <v>1207</v>
      </c>
      <c r="H317" s="113" t="s">
        <v>498</v>
      </c>
      <c r="I317" s="113"/>
      <c r="J317" s="113"/>
      <c r="K317" s="113"/>
      <c r="L317" s="113"/>
      <c r="M317" s="113" t="s">
        <v>1198</v>
      </c>
      <c r="N317" s="113" t="s">
        <v>1200</v>
      </c>
    </row>
    <row r="318" spans="5:14">
      <c r="E318" s="101"/>
      <c r="F318" s="101"/>
      <c r="G318" s="113"/>
      <c r="H318" s="113"/>
      <c r="I318" s="113"/>
      <c r="J318" s="113"/>
      <c r="K318" s="113"/>
      <c r="L318" s="113"/>
      <c r="M318" s="113" t="s">
        <v>1199</v>
      </c>
      <c r="N318" s="113" t="s">
        <v>1201</v>
      </c>
    </row>
    <row r="319" spans="5:14"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</row>
    <row r="320" spans="5:14">
      <c r="E320" s="101"/>
      <c r="F320" s="101"/>
      <c r="G320" s="101" t="s">
        <v>1023</v>
      </c>
      <c r="H320" s="101"/>
      <c r="I320" s="101"/>
      <c r="J320" s="101"/>
      <c r="K320" s="101"/>
      <c r="L320" s="101"/>
      <c r="M320" s="101" t="s">
        <v>1202</v>
      </c>
      <c r="N320" s="101"/>
    </row>
    <row r="321" spans="5:14"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</row>
    <row r="322" spans="5:14">
      <c r="E322" s="101"/>
      <c r="F322" s="101"/>
      <c r="G322" s="113" t="s">
        <v>1208</v>
      </c>
      <c r="H322" s="113" t="s">
        <v>496</v>
      </c>
      <c r="I322" s="113"/>
      <c r="J322" s="113"/>
      <c r="K322" s="113"/>
      <c r="L322" s="113"/>
      <c r="M322" s="113" t="s">
        <v>418</v>
      </c>
      <c r="N322" s="113" t="s">
        <v>417</v>
      </c>
    </row>
    <row r="323" spans="5:14">
      <c r="E323" s="101"/>
      <c r="F323" s="101"/>
      <c r="G323" s="113"/>
      <c r="H323" s="113"/>
      <c r="I323" s="113"/>
      <c r="J323" s="113"/>
      <c r="K323" s="113"/>
      <c r="L323" s="113"/>
      <c r="M323" s="113" t="s">
        <v>416</v>
      </c>
      <c r="N323" s="113" t="s">
        <v>415</v>
      </c>
    </row>
    <row r="324" spans="5:14"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</row>
    <row r="325" spans="5:14">
      <c r="E325" s="101"/>
      <c r="F325" s="101"/>
      <c r="G325" s="101" t="s">
        <v>1024</v>
      </c>
      <c r="H325" s="101"/>
      <c r="I325" s="101"/>
      <c r="J325" s="101"/>
      <c r="K325" s="101"/>
      <c r="L325" s="101"/>
      <c r="M325" s="101" t="s">
        <v>1203</v>
      </c>
      <c r="N325" s="101"/>
    </row>
    <row r="326" spans="5:14"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</row>
    <row r="327" spans="5:14">
      <c r="E327" s="101"/>
      <c r="F327" s="101"/>
      <c r="G327" s="113" t="s">
        <v>1206</v>
      </c>
      <c r="H327" s="113" t="s">
        <v>501</v>
      </c>
      <c r="I327" s="113"/>
      <c r="J327" s="113"/>
      <c r="K327" s="113"/>
      <c r="L327" s="113"/>
      <c r="M327" s="113" t="s">
        <v>1191</v>
      </c>
      <c r="N327" s="113" t="s">
        <v>1194</v>
      </c>
    </row>
    <row r="328" spans="5:14">
      <c r="E328" s="101"/>
      <c r="F328" s="101"/>
      <c r="G328" s="113"/>
      <c r="H328" s="113"/>
      <c r="I328" s="113"/>
      <c r="J328" s="113"/>
      <c r="K328" s="113"/>
      <c r="L328" s="113"/>
      <c r="M328" s="113" t="s">
        <v>1224</v>
      </c>
      <c r="N328" s="113" t="s">
        <v>1195</v>
      </c>
    </row>
    <row r="329" spans="5:14">
      <c r="E329" s="101"/>
      <c r="F329" s="101"/>
      <c r="G329" s="101"/>
      <c r="H329" s="101"/>
      <c r="I329" s="101"/>
      <c r="J329" s="101"/>
      <c r="K329" s="101"/>
      <c r="L329" s="101"/>
      <c r="M329" s="113" t="s">
        <v>1193</v>
      </c>
      <c r="N329" s="113" t="s">
        <v>1196</v>
      </c>
    </row>
    <row r="330" spans="5:14">
      <c r="E330" s="101"/>
      <c r="F330" s="101"/>
      <c r="G330" s="101" t="s">
        <v>1025</v>
      </c>
      <c r="H330" s="101"/>
      <c r="I330" s="101"/>
      <c r="J330" s="101"/>
      <c r="K330" s="101"/>
      <c r="L330" s="101"/>
      <c r="M330" s="101" t="s">
        <v>1204</v>
      </c>
      <c r="N330" s="101"/>
    </row>
    <row r="331" spans="5:14"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</row>
    <row r="332" spans="5:14">
      <c r="E332" s="101"/>
      <c r="F332" s="101"/>
      <c r="G332" s="113" t="s">
        <v>1207</v>
      </c>
      <c r="H332" s="113" t="s">
        <v>498</v>
      </c>
      <c r="I332" s="113"/>
      <c r="J332" s="113"/>
      <c r="K332" s="113"/>
      <c r="L332" s="113"/>
      <c r="M332" s="113" t="s">
        <v>1198</v>
      </c>
      <c r="N332" s="113" t="s">
        <v>1200</v>
      </c>
    </row>
    <row r="333" spans="5:14">
      <c r="E333" s="101"/>
      <c r="F333" s="101"/>
      <c r="G333" s="113"/>
      <c r="H333" s="113"/>
      <c r="I333" s="113"/>
      <c r="J333" s="113"/>
      <c r="K333" s="113"/>
      <c r="L333" s="113"/>
      <c r="M333" s="113" t="s">
        <v>1199</v>
      </c>
      <c r="N333" s="113" t="s">
        <v>1201</v>
      </c>
    </row>
    <row r="334" spans="5:14"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</row>
    <row r="335" spans="5:14">
      <c r="E335" s="101"/>
      <c r="F335" s="101"/>
      <c r="G335" s="101" t="s">
        <v>1026</v>
      </c>
      <c r="H335" s="101"/>
      <c r="I335" s="101"/>
      <c r="J335" s="101"/>
      <c r="K335" s="101"/>
      <c r="L335" s="101"/>
      <c r="M335" s="101" t="s">
        <v>1205</v>
      </c>
      <c r="N335" s="101"/>
    </row>
    <row r="336" spans="5:14"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</row>
    <row r="337" spans="5:14">
      <c r="E337" s="101"/>
      <c r="F337" s="101"/>
      <c r="G337" s="113" t="s">
        <v>1208</v>
      </c>
      <c r="H337" s="113" t="s">
        <v>496</v>
      </c>
      <c r="I337" s="113"/>
      <c r="J337" s="113"/>
      <c r="K337" s="113"/>
      <c r="L337" s="113"/>
      <c r="M337" s="113" t="s">
        <v>418</v>
      </c>
      <c r="N337" s="113" t="s">
        <v>417</v>
      </c>
    </row>
    <row r="338" spans="5:14">
      <c r="E338" s="101"/>
      <c r="F338" s="101"/>
      <c r="G338" s="113"/>
      <c r="H338" s="113"/>
      <c r="I338" s="113"/>
      <c r="J338" s="113"/>
      <c r="K338" s="113"/>
      <c r="L338" s="113"/>
      <c r="M338" s="113" t="s">
        <v>416</v>
      </c>
      <c r="N338" s="113" t="s">
        <v>415</v>
      </c>
    </row>
    <row r="339" spans="5:14"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</row>
    <row r="370" spans="4:7">
      <c r="D370" t="s">
        <v>146</v>
      </c>
      <c r="E370" t="s">
        <v>146</v>
      </c>
      <c r="G370" t="s">
        <v>146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B2:T175"/>
  <sheetViews>
    <sheetView topLeftCell="A93" workbookViewId="0">
      <selection activeCell="R21" sqref="R21"/>
    </sheetView>
  </sheetViews>
  <sheetFormatPr defaultRowHeight="15"/>
  <sheetData>
    <row r="2" spans="17:20">
      <c r="Q2">
        <v>24600</v>
      </c>
      <c r="R2">
        <v>8</v>
      </c>
      <c r="S2">
        <f>Q2/R2</f>
        <v>3075</v>
      </c>
      <c r="T2">
        <f>S2/1000</f>
        <v>3.0750000000000002</v>
      </c>
    </row>
    <row r="3" spans="17:20">
      <c r="Q3">
        <v>23800</v>
      </c>
      <c r="R3">
        <v>8</v>
      </c>
      <c r="S3">
        <f>Q3/R3</f>
        <v>2975</v>
      </c>
      <c r="T3">
        <f t="shared" ref="T3" si="0">S3/1000</f>
        <v>2.9750000000000001</v>
      </c>
    </row>
    <row r="4" spans="17:20">
      <c r="Q4">
        <f>Q2-Q3</f>
        <v>800</v>
      </c>
      <c r="R4">
        <f t="shared" ref="R4" si="1">R2-R3</f>
        <v>0</v>
      </c>
      <c r="S4">
        <f>S2-S3</f>
        <v>100</v>
      </c>
      <c r="T4">
        <f>S4/1000</f>
        <v>0.1</v>
      </c>
    </row>
    <row r="6" spans="17:20">
      <c r="Q6">
        <v>24480</v>
      </c>
      <c r="R6">
        <v>8</v>
      </c>
      <c r="S6">
        <f>Q6/R6</f>
        <v>3060</v>
      </c>
      <c r="T6">
        <f>S6/1000</f>
        <v>3.06</v>
      </c>
    </row>
    <row r="7" spans="17:20">
      <c r="Q7">
        <v>23680</v>
      </c>
      <c r="R7">
        <v>8</v>
      </c>
      <c r="S7">
        <f>Q7/R7</f>
        <v>2960</v>
      </c>
      <c r="T7">
        <f t="shared" ref="T7" si="2">S7/1000</f>
        <v>2.96</v>
      </c>
    </row>
    <row r="8" spans="17:20">
      <c r="Q8">
        <f t="shared" ref="Q8:R8" si="3">Q6-Q7</f>
        <v>800</v>
      </c>
      <c r="R8">
        <f t="shared" si="3"/>
        <v>0</v>
      </c>
      <c r="S8">
        <f>S6-S7</f>
        <v>100</v>
      </c>
      <c r="T8">
        <f>S8/1000</f>
        <v>0.1</v>
      </c>
    </row>
    <row r="10" spans="17:20">
      <c r="Q10" s="260">
        <v>2380</v>
      </c>
    </row>
    <row r="11" spans="17:20">
      <c r="Q11" s="261">
        <v>2460</v>
      </c>
    </row>
    <row r="16" spans="17:20">
      <c r="R16">
        <f>24*25</f>
        <v>600</v>
      </c>
    </row>
    <row r="17" spans="18:18">
      <c r="R17">
        <f>24*8</f>
        <v>192</v>
      </c>
    </row>
    <row r="18" spans="18:18">
      <c r="R18">
        <f>500/24</f>
        <v>20.833333333333332</v>
      </c>
    </row>
    <row r="102" spans="18:18">
      <c r="R102">
        <v>4.0170000000000003</v>
      </c>
    </row>
    <row r="103" spans="18:18">
      <c r="R103">
        <v>3.988</v>
      </c>
    </row>
    <row r="104" spans="18:18">
      <c r="R104">
        <v>4.0140000000000002</v>
      </c>
    </row>
    <row r="105" spans="18:18">
      <c r="R105">
        <v>4.0289999999999999</v>
      </c>
    </row>
    <row r="106" spans="18:18">
      <c r="R106">
        <v>4.032</v>
      </c>
    </row>
    <row r="107" spans="18:18">
      <c r="R107">
        <v>4.0289999999999999</v>
      </c>
    </row>
    <row r="108" spans="18:18">
      <c r="R108">
        <v>4.0289999999999999</v>
      </c>
    </row>
    <row r="109" spans="18:18">
      <c r="R109">
        <v>3.9849999999999999</v>
      </c>
    </row>
    <row r="110" spans="18:18">
      <c r="R110">
        <f>SUM(R102:R109)</f>
        <v>32.123000000000005</v>
      </c>
    </row>
    <row r="125" spans="2:9">
      <c r="B125" t="s">
        <v>1969</v>
      </c>
      <c r="I125" t="s">
        <v>1970</v>
      </c>
    </row>
    <row r="142" spans="13:13">
      <c r="M142" s="6"/>
    </row>
    <row r="157" spans="6:7">
      <c r="F157" t="s">
        <v>1977</v>
      </c>
    </row>
    <row r="158" spans="6:7">
      <c r="G158" s="6" t="s">
        <v>1976</v>
      </c>
    </row>
    <row r="175" spans="6:6">
      <c r="F175" s="6" t="s">
        <v>1978</v>
      </c>
    </row>
  </sheetData>
  <hyperlinks>
    <hyperlink ref="G158" r:id="rId1" xr:uid="{00000000-0004-0000-0700-000001000000}"/>
    <hyperlink ref="F175" r:id="rId2" xr:uid="{00000000-0004-0000-0700-000002000000}"/>
  </hyperlinks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AF9C36-8D95-4C24-BA85-10A7F13B4C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Smart BMS</vt:lpstr>
      <vt:lpstr>BMS MB protocol</vt:lpstr>
      <vt:lpstr>registers</vt:lpstr>
      <vt:lpstr>FET control</vt:lpstr>
      <vt:lpstr>Raw data</vt:lpstr>
      <vt:lpstr>bms eprom read</vt:lpstr>
      <vt:lpstr>Pics</vt:lpstr>
      <vt:lpstr>registers!Print_Area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Breslin</dc:creator>
  <cp:lastModifiedBy>Michael Breslin</cp:lastModifiedBy>
  <cp:lastPrinted>2018-03-23T20:18:36Z</cp:lastPrinted>
  <dcterms:created xsi:type="dcterms:W3CDTF">2018-03-13T15:06:33Z</dcterms:created>
  <dcterms:modified xsi:type="dcterms:W3CDTF">2019-01-14T09:06:45Z</dcterms:modified>
</cp:coreProperties>
</file>