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AUGUST 2020 INCOME TAX" sheetId="6" r:id="rId1"/>
    <sheet name="AUGUST 2020 PENSION" sheetId="7" r:id="rId2"/>
  </sheets>
  <calcPr calcId="144525"/>
</workbook>
</file>

<file path=xl/calcChain.xml><?xml version="1.0" encoding="utf-8"?>
<calcChain xmlns="http://schemas.openxmlformats.org/spreadsheetml/2006/main">
  <c r="R16" i="6" l="1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15" i="6"/>
  <c r="J15" i="7" l="1"/>
  <c r="I15" i="7"/>
  <c r="I16" i="7"/>
  <c r="I17" i="7"/>
  <c r="H15" i="7"/>
  <c r="H16" i="7"/>
  <c r="J16" i="7" s="1"/>
  <c r="H17" i="7"/>
  <c r="J17" i="7" s="1"/>
  <c r="G18" i="7"/>
  <c r="D21" i="7" s="1"/>
  <c r="I14" i="7"/>
  <c r="H14" i="7"/>
  <c r="I18" i="7" l="1"/>
  <c r="D23" i="7" s="1"/>
  <c r="H18" i="7"/>
  <c r="D22" i="7" s="1"/>
  <c r="J14" i="7"/>
  <c r="J18" i="7" l="1"/>
  <c r="D24" i="7" s="1"/>
  <c r="H35" i="6" l="1"/>
  <c r="D39" i="6" s="1"/>
  <c r="L35" i="6" l="1"/>
  <c r="J35" i="6"/>
  <c r="M35" i="6"/>
  <c r="K35" i="6"/>
  <c r="I35" i="6"/>
  <c r="O34" i="6"/>
  <c r="O17" i="6"/>
  <c r="O16" i="6"/>
  <c r="O15" i="6"/>
  <c r="P35" i="6" l="1"/>
  <c r="D40" i="6" s="1"/>
  <c r="R15" i="6"/>
  <c r="O35" i="6"/>
  <c r="R35" i="6" l="1"/>
</calcChain>
</file>

<file path=xl/sharedStrings.xml><?xml version="1.0" encoding="utf-8"?>
<sst xmlns="http://schemas.openxmlformats.org/spreadsheetml/2006/main" count="129" uniqueCount="120">
  <si>
    <t>የኢትዮጵያ ፌዴራላዊ ዲሞክራሲያዊ ሪፐብሊክ</t>
  </si>
  <si>
    <t>ሠንጠረዥ ''ሀ'' ከመቀጠር የሚገኝ ገቢ ማስታወቂያ ቅፅ</t>
  </si>
  <si>
    <t xml:space="preserve">  የኢትዮጵያ  ገቢዎች  ጉምሩክ  ባለስልጣን</t>
  </si>
  <si>
    <t xml:space="preserve">(በገቢ ግብር አዋጅ ቁጥር 286/1994 እና ገቢ ግብር ደንብ ቁጥር 78/1994)  </t>
  </si>
  <si>
    <t xml:space="preserve"> (ለተቀጣሪ ሰራተኞች)</t>
  </si>
  <si>
    <t xml:space="preserve">ክፍል  -   1  የግብር ከፋይ  ዝርዝር መረጃ </t>
  </si>
  <si>
    <t>4.  የግብር  ሂሳብ  ቁጥር</t>
  </si>
  <si>
    <t>5. የክፍያ ጊዜ</t>
  </si>
  <si>
    <t>Page 1 of _____</t>
  </si>
  <si>
    <t>2a.  ክልል    አ.አ</t>
  </si>
  <si>
    <t xml:space="preserve">5.   የ ግብር ሰብሳቢ መ/ቤት ስም     </t>
  </si>
  <si>
    <t>የሰነድ  ቁጥር (ለቢሮ  አገልግሎት  ብቻ)</t>
  </si>
  <si>
    <t>ሠንጠረዥ  - 2  የማስታወቂያ  ዝርዝር መረጃ</t>
  </si>
  <si>
    <t>ሀ)            ተራ .ቁ</t>
  </si>
  <si>
    <t xml:space="preserve">ለ) የቋሚ ሠራተኞው የግብር ክፋይ መለያ ቁጥር </t>
  </si>
  <si>
    <t>መ/የተቀጠረበት ቀን</t>
  </si>
  <si>
    <t>ሠ) ደመወዝ  /ብር/</t>
  </si>
  <si>
    <t>ተጨማሪ ክፍያዎች</t>
  </si>
  <si>
    <t>በ) ግብር የሚከፈልበት ገቢ</t>
  </si>
  <si>
    <t>ተ)የስራ ግብር</t>
  </si>
  <si>
    <t>ቸ) የትምህርት የወጪ መጋራት ክፍያ /ብር/</t>
  </si>
  <si>
    <t>ገ) የተጣራ ተከፋይ /ብር/</t>
  </si>
  <si>
    <t>ሸ)  የትርፍ ሰዓት ክፍያ /ብር/</t>
  </si>
  <si>
    <t>ቀ) ሌሎች ግብር የሚከፈልባቸዉ ጥቅማ ጥቅሞች/ብር/</t>
  </si>
  <si>
    <t>ተ.ቁ.</t>
  </si>
  <si>
    <t>የሠራተኞው  የግብር  ከፋይ  ቁጥር</t>
  </si>
  <si>
    <t>የሠራተኛው  /ስም  የአባት  ስምና  የአያት  ስም/</t>
  </si>
  <si>
    <t xml:space="preserve">        የተከፈለበት  ቀን</t>
  </si>
  <si>
    <t>በዚህ   ወር  ደመወዝ  የሚከፈላቸው  የሠራተኞች ብዛት</t>
  </si>
  <si>
    <t xml:space="preserve">        የደረሰኝ  ቁጥር</t>
  </si>
  <si>
    <t xml:space="preserve">        የገንዘብ  ልክ</t>
  </si>
  <si>
    <t xml:space="preserve">        ቼክ  ቁጥር</t>
  </si>
  <si>
    <t xml:space="preserve"> የገንዘብ  ተቀባይ  ፊርማ</t>
  </si>
  <si>
    <t xml:space="preserve">          ክፍል - 5 የትክክለኛነት  ማረጋገጫ</t>
  </si>
  <si>
    <t>ከላይ የተገለፀዉ ማስታወቂያና የተሰጠዉ መረጃ በሙሉ የተሟላና ትክክለኛ መሆኑን አረጋግጣለሁ፡፡ ትክክለኛ ያልሆነ መረጃ ማቅረብ በግብር ህጎችም ሆነ በወንጀለኛ መቅጫ ህግ  የሚያስቀጣ መሆኑን እገነዘባለሁ፡፡</t>
  </si>
  <si>
    <t>የግብር ከፋይ/  ህጋዊ  ወኪሉ ........................................................................</t>
  </si>
  <si>
    <t xml:space="preserve">   ማህተም</t>
  </si>
  <si>
    <t xml:space="preserve">ስም  ................................ </t>
  </si>
  <si>
    <t>ፊርማ ................................  ቀን  .............................</t>
  </si>
  <si>
    <t>Ethiopian Revenue and Customs Authority</t>
  </si>
  <si>
    <t>(Draft as of 07/08/06 ) ERCA  form  1103 (1/2006)</t>
  </si>
  <si>
    <t xml:space="preserve">ረ)  ጠቅላላ የስልክ አበል /ብር/ </t>
  </si>
  <si>
    <t>ሐ)  ሠራተኛው ስም ፣  የአባት 
 ስም  እና  የአያት  ስም</t>
  </si>
  <si>
    <t xml:space="preserve">ድምር </t>
  </si>
  <si>
    <t>የስልክ አበል</t>
  </si>
  <si>
    <t xml:space="preserve">ሰ)  ግብር የሚከፈልበት  አበል </t>
  </si>
  <si>
    <t xml:space="preserve">2d.  ቀበሌ /የገበሬ  ማህበር </t>
  </si>
  <si>
    <t xml:space="preserve"> አበል </t>
  </si>
  <si>
    <t xml:space="preserve">የወሩ  ጠቅላላ  የሥራ  ግብር  የሚከፈልበት  ገቢ  ( ከላይ  ካለው   ከሠንጠረዥ ( በ) ) </t>
  </si>
  <si>
    <t xml:space="preserve">የወሩ  ጠቅላላ መከፈል  ያለበት የሥራ ግብር  ( ከላይ ካለው  ከሠንጠረዥ (ተ) ) </t>
  </si>
  <si>
    <t xml:space="preserve">1. ድርጅት ስም  
ሜድኮ ቴክኖሎጂ ሶሉሸንስ ኃላፊነት የተ/የግል ማህበር  
MEDCO TECHNOLOGY SOLUTIONS PLC               </t>
  </si>
  <si>
    <t>DAWIT HAGOS ADHANA</t>
  </si>
  <si>
    <t xml:space="preserve">7.   ፋክስ  ቁጥር </t>
  </si>
  <si>
    <t>6. የስልክ ቁጥር   +251901525354</t>
  </si>
  <si>
    <r>
      <t xml:space="preserve">3.  የድርጅቱ የግብር ከፋይ መለያ ቁጥር                        </t>
    </r>
    <r>
      <rPr>
        <sz val="11"/>
        <color indexed="8"/>
        <rFont val="Visual Geez Unicode"/>
      </rPr>
      <t xml:space="preserve"> 0061688042</t>
    </r>
  </si>
  <si>
    <t xml:space="preserve">u›=ƒÄåÁ ôÅ^L© Ç=V¡^c=Á© ]øwK=¡ </t>
  </si>
  <si>
    <r>
      <t>¾ÓM É`Ïƒ W^}™‹ ¾Ö&lt;[</t>
    </r>
    <r>
      <rPr>
        <b/>
        <sz val="12"/>
        <rFont val="Addis98"/>
      </rPr>
      <t>q</t>
    </r>
    <r>
      <rPr>
        <b/>
        <sz val="12"/>
        <rFont val="Ge'ez-1"/>
        <family val="2"/>
      </rPr>
      <t xml:space="preserve"> Sªà Td¨mÁ pî</t>
    </r>
  </si>
  <si>
    <t>¾›=ƒÄåÁ Ñu=­‹“ Ñ&lt;U\¡ vKeM×”</t>
  </si>
  <si>
    <r>
      <t>(uÓM É`Ïƒ W^}™‹ Ö&lt;[</t>
    </r>
    <r>
      <rPr>
        <sz val="9"/>
        <rFont val="Addis98"/>
      </rPr>
      <t>q</t>
    </r>
    <r>
      <rPr>
        <sz val="9"/>
        <rFont val="Ge'ez-1"/>
        <family val="2"/>
      </rPr>
      <t xml:space="preserve"> ›ªÏ lØ` 715/2003)</t>
    </r>
  </si>
  <si>
    <r>
      <t>¡õM 1 - የÖ&lt;[</t>
    </r>
    <r>
      <rPr>
        <b/>
        <sz val="10"/>
        <rFont val="Addis98"/>
      </rPr>
      <t>q</t>
    </r>
    <r>
      <rPr>
        <b/>
        <sz val="10"/>
        <rFont val="Ge'ez-1"/>
        <family val="2"/>
      </rPr>
      <t xml:space="preserve"> Sªà¨&lt;” ¾T&gt;ŸõK¨&lt; É`Ïƒ ´`´` S[Í</t>
    </r>
  </si>
  <si>
    <t>1.  የÉ`Ï~ eU</t>
  </si>
  <si>
    <t>3. ¾É`Ï~ ¾Ów` ŸóÃ SKÁ lØ`</t>
  </si>
  <si>
    <t>4.የግብር ሒሳብ ቁጥር</t>
  </si>
  <si>
    <t>8.የክፍያ ጊዜ</t>
  </si>
  <si>
    <r>
      <t>5. ¾Ö&lt;[</t>
    </r>
    <r>
      <rPr>
        <b/>
        <sz val="8"/>
        <rFont val="Addis98"/>
      </rPr>
      <t>q</t>
    </r>
    <r>
      <rPr>
        <b/>
        <sz val="8"/>
        <rFont val="Ge'ez-1"/>
        <family val="2"/>
      </rPr>
      <t> Sªà ewcu= S/u?ƒ eU</t>
    </r>
  </si>
  <si>
    <r>
      <t>2.</t>
    </r>
    <r>
      <rPr>
        <b/>
        <sz val="8"/>
        <rFont val="Franklin Gothic Demi"/>
        <family val="2"/>
      </rPr>
      <t>a</t>
    </r>
    <r>
      <rPr>
        <b/>
        <sz val="8"/>
        <rFont val="Ge'ez-1"/>
        <family val="2"/>
      </rPr>
      <t xml:space="preserve">  ¡MM   ›.›</t>
    </r>
  </si>
  <si>
    <r>
      <t>2.</t>
    </r>
    <r>
      <rPr>
        <b/>
        <sz val="8"/>
        <rFont val="Franklin Gothic Demi"/>
        <family val="2"/>
      </rPr>
      <t xml:space="preserve">b   </t>
    </r>
    <r>
      <rPr>
        <b/>
        <sz val="8"/>
        <rFont val="Ge'ez-1"/>
        <family val="2"/>
      </rPr>
      <t>µ” /¡. Ÿ}T  ቦሌ</t>
    </r>
  </si>
  <si>
    <t>¾ôÅ^M ›Ñ` ¨&lt;eØ Ñu= vKeM×”</t>
  </si>
  <si>
    <r>
      <t>2.</t>
    </r>
    <r>
      <rPr>
        <b/>
        <sz val="8"/>
        <rFont val="Arial"/>
        <family val="2"/>
      </rPr>
      <t>d</t>
    </r>
    <r>
      <rPr>
        <b/>
        <sz val="8"/>
        <rFont val="Ge'ez-1"/>
        <family val="2"/>
      </rPr>
      <t xml:space="preserve">  kuK?   </t>
    </r>
  </si>
  <si>
    <t>¡õM 2 - ¾Te¨mÁ ´`´` S[Í</t>
  </si>
  <si>
    <t>G.    }.l</t>
  </si>
  <si>
    <r>
      <t>K. ¾sT&gt; c^}—¨&lt; ¾Ów` ŸóÃ SKÁ lØ` (</t>
    </r>
    <r>
      <rPr>
        <sz val="8"/>
        <rFont val="Cambria"/>
        <family val="1"/>
        <scheme val="major"/>
      </rPr>
      <t>TIN</t>
    </r>
    <r>
      <rPr>
        <sz val="8"/>
        <rFont val="Ge'ez-1"/>
        <family val="2"/>
      </rPr>
      <t>)</t>
    </r>
  </si>
  <si>
    <t>N. ¾W^}—¨&lt; S&lt;K&lt; eU&amp; ¾›vƒ eU“ ¾›Áƒ eU)</t>
  </si>
  <si>
    <t>S.  ¾}kÖ\uƒ k” /k”/¨`/¯.U/</t>
  </si>
  <si>
    <t>W. ¾¨` ÅV´ /w`/</t>
  </si>
  <si>
    <r>
      <t>[. ¾W^}™‹ Sªà SÖ” 7</t>
    </r>
    <r>
      <rPr>
        <sz val="8"/>
        <rFont val="Cambria"/>
        <family val="1"/>
        <scheme val="major"/>
      </rPr>
      <t>%</t>
    </r>
    <r>
      <rPr>
        <sz val="8"/>
        <rFont val="Ge'ez-1"/>
        <family val="2"/>
      </rPr>
      <t>/w`/</t>
    </r>
  </si>
  <si>
    <r>
      <t xml:space="preserve">c. ¾›c]¨&lt; Sªà SÖ” 11 </t>
    </r>
    <r>
      <rPr>
        <sz val="8"/>
        <rFont val="Cambria"/>
        <family val="1"/>
        <scheme val="major"/>
      </rPr>
      <t>%</t>
    </r>
    <r>
      <rPr>
        <sz val="8"/>
        <rFont val="Ge'ez-1"/>
        <family val="2"/>
      </rPr>
      <t>/w`/</t>
    </r>
  </si>
  <si>
    <r>
      <t>g. u›c]¨&lt; ¾T&gt;Ñv ØpM Sªà 18</t>
    </r>
    <r>
      <rPr>
        <sz val="8"/>
        <rFont val="Cambria"/>
        <family val="1"/>
        <scheme val="major"/>
      </rPr>
      <t>%</t>
    </r>
    <r>
      <rPr>
        <sz val="8"/>
        <rFont val="Ge'ez-1"/>
        <family val="2"/>
      </rPr>
      <t xml:space="preserve"> /w`/ ([</t>
    </r>
    <r>
      <rPr>
        <sz val="8"/>
        <rFont val="Cambria"/>
        <family val="1"/>
        <scheme val="major"/>
      </rPr>
      <t>+</t>
    </r>
    <r>
      <rPr>
        <sz val="8"/>
        <rFont val="Ge'ez-1"/>
        <family val="2"/>
      </rPr>
      <t>c)</t>
    </r>
  </si>
  <si>
    <t>ÉU`</t>
  </si>
  <si>
    <t>¡õM 3 - ¾¨\ ¾}ÖnKK H&gt;dw</t>
  </si>
  <si>
    <t>¡õM 4 - u²=I ¨` Y^ ¾Kkl W^}™‹ ´`´` S[Í</t>
  </si>
  <si>
    <t>u²=I ¨` ÅS¨´ ¾T&gt;ŸðL†¨&lt; ¾c^}™‹ w³ƒ</t>
  </si>
  <si>
    <t>}.l</t>
  </si>
  <si>
    <t>¾c^}—¨&lt; /eU ¾›vƒ eU“ ¾›Áƒ eU/</t>
  </si>
  <si>
    <t xml:space="preserve">¾}ŸðKuƒ k” </t>
  </si>
  <si>
    <t>¾¨\ ÖpLL ¾W^}™‹ ÅS¨´ (ŸLÃ "K¨&lt; ŸW”Ö[» (W))</t>
  </si>
  <si>
    <t>¾Å[c˜ lØ`</t>
  </si>
  <si>
    <t>¾¨\ ÖpLL ¾W^}™‹ Sªà SÖ” (ŸLÃ "K¨&lt; ŸW”Ö[» ([))</t>
  </si>
  <si>
    <t>¾Ñ”²w M¡</t>
  </si>
  <si>
    <t>¾¨\ ÖpLL ¾›c]¨&lt; Sªà SÖ” (ŸLÃ "K¨&lt; ŸW”Ö[» (c))</t>
  </si>
  <si>
    <t xml:space="preserve">¾Š¡ lØ` </t>
  </si>
  <si>
    <t>¾¨\ ÖpLL ¾Sªà  SÖ” (ŸLÃ "K¨&lt; ŸW”Ö[» (g))</t>
  </si>
  <si>
    <t>¾Ñ”²w }kvÃ ò`T</t>
  </si>
  <si>
    <r>
      <t>uLÃ ¾}ÑKç¨&lt; Te¨mÁ“ ¾}cÖ¨&lt; S[Í uS&lt;K&lt; ¾TEL“ ƒ¡¡K— SJ’&lt;” ›[ÒÓ×KG&lt;&amp;&amp; ƒ¡¡K— ÁMJ’ S[Í Tp[w uÓw` IÔ‹U J’ u¨”ËK— SpÝ QÓ ¾T&gt;Áek× SJ’&lt;” </t>
    </r>
    <r>
      <rPr>
        <sz val="8"/>
        <rFont val="Addis98"/>
      </rPr>
      <t>ˆ</t>
    </r>
    <r>
      <rPr>
        <sz val="8"/>
        <rFont val="Ge'ez-1"/>
        <family val="2"/>
      </rPr>
      <t>Ñ’²vKG&lt;&amp;&amp;</t>
    </r>
  </si>
  <si>
    <t>¾Ów` Ÿó¿/QÒ© ¨Ÿ=K&lt;</t>
  </si>
  <si>
    <t>TI}U</t>
  </si>
  <si>
    <t>¾Ów` vKYM×”</t>
  </si>
  <si>
    <t>eU  ----------------------------</t>
  </si>
  <si>
    <t>eU  -------------------------------------------</t>
  </si>
  <si>
    <t>ò`T  ---------------------------</t>
  </si>
  <si>
    <t>ò`T  ----------------------------------------</t>
  </si>
  <si>
    <t>k”  ------------------------------</t>
  </si>
  <si>
    <t>k”  --------------------------------------------</t>
  </si>
  <si>
    <t xml:space="preserve"> Ku=a ›ÑMÓKAƒ w‰</t>
  </si>
  <si>
    <t>2c.  ወረዳ  10</t>
  </si>
  <si>
    <t>2b.   ዞን/ክ.ከተማ  ቦሌ</t>
  </si>
  <si>
    <t xml:space="preserve"> </t>
  </si>
  <si>
    <t xml:space="preserve">ሜድኮ ቴክኖሎጂ ሶሉሸንስ ኃላ/የተ/የግል ማህበር  
                </t>
  </si>
  <si>
    <t>የሠራተኛ ፊርማ</t>
  </si>
  <si>
    <r>
      <t>2.</t>
    </r>
    <r>
      <rPr>
        <b/>
        <sz val="8"/>
        <rFont val="Franklin Gothic Demi"/>
        <family val="2"/>
      </rPr>
      <t xml:space="preserve">c </t>
    </r>
    <r>
      <rPr>
        <b/>
        <sz val="8"/>
        <rFont val="Ge'ez-1"/>
        <family val="2"/>
      </rPr>
      <t>¨[Ç   10</t>
    </r>
  </si>
  <si>
    <t xml:space="preserve">2e. የቤት  ቁጥር   አዲስ </t>
  </si>
  <si>
    <r>
      <t>2.</t>
    </r>
    <r>
      <rPr>
        <b/>
        <sz val="8"/>
        <rFont val="Franklin Gothic Demi"/>
        <family val="2"/>
      </rPr>
      <t>e</t>
    </r>
    <r>
      <rPr>
        <b/>
        <sz val="8"/>
        <rFont val="Ge'ez-1"/>
        <family val="2"/>
      </rPr>
      <t xml:space="preserve"> ¾u?ƒ lØ` አዲስ</t>
    </r>
  </si>
  <si>
    <t>6. eM¡ lØ` 251901525354</t>
  </si>
  <si>
    <t xml:space="preserve">7.ፋክስ  ቁጥር </t>
  </si>
  <si>
    <t>0061688042</t>
  </si>
  <si>
    <t>አንድ(1)</t>
  </si>
  <si>
    <t xml:space="preserve">ዓ.ም  2020 G.C </t>
  </si>
  <si>
    <t>¯.U. 2013</t>
  </si>
  <si>
    <t>¾’Nc? ¨` 2012 ¯.U</t>
  </si>
  <si>
    <t>ወር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</si>
</sst>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"/>
      <name val="Visual Geez Unicode"/>
    </font>
    <font>
      <sz val="8"/>
      <color theme="1"/>
      <name val="Visual Geez Unicode"/>
    </font>
    <font>
      <sz val="8"/>
      <color indexed="9"/>
      <name val="Visual Geez Unicode"/>
    </font>
    <font>
      <i/>
      <sz val="8"/>
      <color indexed="8"/>
      <name val="Visual Geez Unicode"/>
    </font>
    <font>
      <sz val="11"/>
      <color rgb="FF000000"/>
      <name val="Times New Roman"/>
      <family val="1"/>
    </font>
    <font>
      <sz val="11"/>
      <color indexed="8"/>
      <name val="Times New Roman"/>
      <family val="1"/>
    </font>
    <font>
      <sz val="11"/>
      <color indexed="8"/>
      <name val="Visual Geez Unicode"/>
    </font>
    <font>
      <b/>
      <sz val="8"/>
      <color indexed="8"/>
      <name val="Visual Geez Unicode"/>
    </font>
    <font>
      <sz val="11"/>
      <color theme="1"/>
      <name val="Times New Roman"/>
      <family val="1"/>
    </font>
    <font>
      <u val="doubleAccounting"/>
      <sz val="9"/>
      <color indexed="8"/>
      <name val="Visual Geez Unicode"/>
    </font>
    <font>
      <sz val="10"/>
      <color indexed="8"/>
      <name val="Times New Roman"/>
      <family val="1"/>
    </font>
    <font>
      <sz val="10"/>
      <color indexed="8"/>
      <name val="Visual Geez Unicode"/>
    </font>
    <font>
      <u val="doubleAccounting"/>
      <sz val="10"/>
      <color indexed="8"/>
      <name val="Visual Geez Unicode"/>
    </font>
    <font>
      <u val="doubleAccounting"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9"/>
      <color indexed="8"/>
      <name val="Visual Geez Unicode"/>
    </font>
    <font>
      <i/>
      <sz val="11"/>
      <color indexed="8"/>
      <name val="Visual Geez Unicode"/>
    </font>
    <font>
      <sz val="12"/>
      <color theme="1"/>
      <name val="Times New Roman"/>
      <family val="1"/>
    </font>
    <font>
      <sz val="10"/>
      <name val="Ge'ez-1"/>
      <family val="2"/>
    </font>
    <font>
      <sz val="10"/>
      <color indexed="9"/>
      <name val="Ge'ez-1"/>
      <family val="2"/>
    </font>
    <font>
      <b/>
      <sz val="12"/>
      <name val="Ge'ez-1"/>
      <family val="2"/>
    </font>
    <font>
      <b/>
      <sz val="12"/>
      <name val="Addis98"/>
    </font>
    <font>
      <sz val="9"/>
      <name val="Ge'ez-1"/>
      <family val="2"/>
    </font>
    <font>
      <sz val="9"/>
      <name val="Addis98"/>
    </font>
    <font>
      <b/>
      <sz val="10"/>
      <name val="Ge'ez-1"/>
      <family val="2"/>
    </font>
    <font>
      <b/>
      <sz val="10"/>
      <name val="Addis98"/>
    </font>
    <font>
      <b/>
      <sz val="8"/>
      <name val="Ge'ez-1"/>
      <family val="2"/>
    </font>
    <font>
      <b/>
      <sz val="11"/>
      <name val="Ge'ez-1"/>
      <family val="2"/>
    </font>
    <font>
      <b/>
      <sz val="8"/>
      <name val="Addis98"/>
    </font>
    <font>
      <b/>
      <sz val="8"/>
      <name val="Franklin Gothic Demi"/>
      <family val="2"/>
    </font>
    <font>
      <b/>
      <sz val="8"/>
      <name val="Arial"/>
      <family val="2"/>
    </font>
    <font>
      <b/>
      <sz val="9"/>
      <name val="Ge'ez-1"/>
      <family val="2"/>
    </font>
    <font>
      <sz val="8"/>
      <name val="Ge'ez-1"/>
      <family val="2"/>
    </font>
    <font>
      <sz val="8"/>
      <name val="Cambria"/>
      <family val="1"/>
      <scheme val="major"/>
    </font>
    <font>
      <sz val="11"/>
      <name val="Cambria"/>
      <family val="1"/>
      <scheme val="major"/>
    </font>
    <font>
      <b/>
      <sz val="12"/>
      <name val="Cambria"/>
      <family val="1"/>
      <scheme val="major"/>
    </font>
    <font>
      <b/>
      <sz val="11"/>
      <name val="Cambria"/>
      <family val="1"/>
      <scheme val="major"/>
    </font>
    <font>
      <b/>
      <sz val="10"/>
      <name val="Arial"/>
      <family val="2"/>
    </font>
    <font>
      <sz val="8"/>
      <name val="Addis98"/>
    </font>
    <font>
      <sz val="11"/>
      <color theme="1"/>
      <name val="Visual Geez Unicode"/>
    </font>
    <font>
      <b/>
      <sz val="11"/>
      <color indexed="8"/>
      <name val="Visual Geez Unicode"/>
    </font>
    <font>
      <sz val="10"/>
      <color indexed="8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21">
    <xf numFmtId="0" fontId="0" fillId="0" borderId="0" xfId="0"/>
    <xf numFmtId="0" fontId="5" fillId="0" borderId="1" xfId="0" applyFont="1" applyBorder="1"/>
    <xf numFmtId="0" fontId="5" fillId="0" borderId="2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0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6" fillId="2" borderId="13" xfId="0" applyFont="1" applyFill="1" applyBorder="1"/>
    <xf numFmtId="0" fontId="6" fillId="2" borderId="15" xfId="0" applyFont="1" applyFill="1" applyBorder="1"/>
    <xf numFmtId="0" fontId="4" fillId="0" borderId="20" xfId="0" applyFont="1" applyBorder="1" applyAlignment="1">
      <alignment vertical="top" wrapText="1"/>
    </xf>
    <xf numFmtId="0" fontId="4" fillId="0" borderId="0" xfId="0" applyFont="1"/>
    <xf numFmtId="0" fontId="4" fillId="0" borderId="0" xfId="0" applyFont="1" applyBorder="1"/>
    <xf numFmtId="0" fontId="4" fillId="0" borderId="20" xfId="0" applyFont="1" applyBorder="1" applyAlignment="1">
      <alignment horizontal="center" vertical="center" wrapText="1"/>
    </xf>
    <xf numFmtId="0" fontId="4" fillId="3" borderId="0" xfId="0" applyFont="1" applyFill="1" applyBorder="1"/>
    <xf numFmtId="0" fontId="4" fillId="0" borderId="9" xfId="0" applyFont="1" applyBorder="1" applyAlignment="1">
      <alignment vertical="center"/>
    </xf>
    <xf numFmtId="0" fontId="4" fillId="3" borderId="17" xfId="0" applyFont="1" applyFill="1" applyBorder="1" applyAlignment="1">
      <alignment vertical="center"/>
    </xf>
    <xf numFmtId="0" fontId="4" fillId="0" borderId="20" xfId="0" applyFont="1" applyBorder="1" applyAlignment="1">
      <alignment horizontal="center"/>
    </xf>
    <xf numFmtId="0" fontId="4" fillId="3" borderId="20" xfId="0" applyFont="1" applyFill="1" applyBorder="1" applyAlignment="1">
      <alignment vertical="center"/>
    </xf>
    <xf numFmtId="0" fontId="4" fillId="3" borderId="19" xfId="0" applyFont="1" applyFill="1" applyBorder="1"/>
    <xf numFmtId="0" fontId="4" fillId="3" borderId="13" xfId="0" applyFont="1" applyFill="1" applyBorder="1"/>
    <xf numFmtId="0" fontId="4" fillId="3" borderId="14" xfId="0" applyFont="1" applyFill="1" applyBorder="1"/>
    <xf numFmtId="0" fontId="5" fillId="0" borderId="0" xfId="0" applyFont="1" applyBorder="1" applyAlignment="1">
      <alignment vertical="top"/>
    </xf>
    <xf numFmtId="0" fontId="4" fillId="3" borderId="0" xfId="0" applyFont="1" applyFill="1" applyBorder="1" applyAlignment="1">
      <alignment horizontal="left" vertical="top"/>
    </xf>
    <xf numFmtId="43" fontId="9" fillId="0" borderId="20" xfId="1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14" fontId="4" fillId="0" borderId="20" xfId="0" applyNumberFormat="1" applyFont="1" applyBorder="1" applyAlignment="1">
      <alignment horizontal="center" vertical="center" wrapText="1"/>
    </xf>
    <xf numFmtId="43" fontId="8" fillId="0" borderId="20" xfId="1" applyFont="1" applyBorder="1"/>
    <xf numFmtId="0" fontId="11" fillId="0" borderId="17" xfId="0" applyFont="1" applyBorder="1" applyAlignment="1">
      <alignment horizontal="center" vertical="top"/>
    </xf>
    <xf numFmtId="43" fontId="12" fillId="0" borderId="20" xfId="1" applyFont="1" applyBorder="1"/>
    <xf numFmtId="43" fontId="12" fillId="4" borderId="20" xfId="1" applyFont="1" applyFill="1" applyBorder="1"/>
    <xf numFmtId="43" fontId="14" fillId="0" borderId="20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left" vertical="top"/>
    </xf>
    <xf numFmtId="0" fontId="4" fillId="0" borderId="3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43" fontId="17" fillId="0" borderId="20" xfId="1" applyFont="1" applyBorder="1" applyAlignment="1">
      <alignment horizontal="center" vertical="center" wrapText="1"/>
    </xf>
    <xf numFmtId="43" fontId="17" fillId="0" borderId="20" xfId="1" applyFont="1" applyBorder="1" applyAlignment="1">
      <alignment horizontal="center" vertical="center"/>
    </xf>
    <xf numFmtId="43" fontId="17" fillId="0" borderId="20" xfId="0" applyNumberFormat="1" applyFont="1" applyBorder="1" applyAlignment="1">
      <alignment horizontal="center" vertical="center" wrapText="1"/>
    </xf>
    <xf numFmtId="43" fontId="21" fillId="0" borderId="20" xfId="1" applyFont="1" applyBorder="1"/>
    <xf numFmtId="0" fontId="11" fillId="0" borderId="0" xfId="0" applyFont="1"/>
    <xf numFmtId="0" fontId="11" fillId="0" borderId="0" xfId="0" applyFont="1" applyBorder="1"/>
    <xf numFmtId="0" fontId="18" fillId="0" borderId="0" xfId="0" applyFont="1"/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wrapText="1"/>
    </xf>
    <xf numFmtId="0" fontId="23" fillId="5" borderId="24" xfId="0" applyFont="1" applyFill="1" applyBorder="1" applyAlignment="1">
      <alignment horizontal="center" vertical="center" wrapText="1"/>
    </xf>
    <xf numFmtId="0" fontId="0" fillId="0" borderId="24" xfId="0" applyBorder="1" applyAlignment="1"/>
    <xf numFmtId="0" fontId="23" fillId="5" borderId="0" xfId="0" applyFont="1" applyFill="1" applyBorder="1" applyAlignment="1">
      <alignment horizontal="center"/>
    </xf>
    <xf numFmtId="0" fontId="0" fillId="0" borderId="0" xfId="0" applyBorder="1" applyAlignment="1"/>
    <xf numFmtId="0" fontId="23" fillId="5" borderId="30" xfId="0" applyFont="1" applyFill="1" applyBorder="1" applyAlignment="1">
      <alignment horizontal="center"/>
    </xf>
    <xf numFmtId="0" fontId="26" fillId="0" borderId="30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/>
    </xf>
    <xf numFmtId="0" fontId="30" fillId="0" borderId="34" xfId="0" applyFont="1" applyBorder="1" applyAlignment="1">
      <alignment horizontal="center"/>
    </xf>
    <xf numFmtId="0" fontId="30" fillId="0" borderId="37" xfId="0" applyFont="1" applyBorder="1" applyAlignment="1">
      <alignment horizontal="center"/>
    </xf>
    <xf numFmtId="0" fontId="30" fillId="0" borderId="37" xfId="0" applyFont="1" applyBorder="1"/>
    <xf numFmtId="0" fontId="30" fillId="0" borderId="40" xfId="0" applyFont="1" applyBorder="1"/>
    <xf numFmtId="0" fontId="35" fillId="0" borderId="40" xfId="0" applyFont="1" applyBorder="1" applyAlignment="1">
      <alignment horizontal="center" wrapText="1"/>
    </xf>
    <xf numFmtId="43" fontId="39" fillId="0" borderId="40" xfId="0" applyNumberFormat="1" applyFont="1" applyBorder="1" applyAlignment="1">
      <alignment horizontal="center"/>
    </xf>
    <xf numFmtId="43" fontId="39" fillId="0" borderId="40" xfId="0" applyNumberFormat="1" applyFont="1" applyBorder="1" applyAlignment="1">
      <alignment horizontal="right"/>
    </xf>
    <xf numFmtId="4" fontId="39" fillId="0" borderId="40" xfId="0" applyNumberFormat="1" applyFont="1" applyBorder="1" applyAlignment="1">
      <alignment horizontal="right"/>
    </xf>
    <xf numFmtId="0" fontId="28" fillId="0" borderId="0" xfId="0" applyFont="1"/>
    <xf numFmtId="0" fontId="22" fillId="0" borderId="0" xfId="0" applyFont="1"/>
    <xf numFmtId="43" fontId="22" fillId="0" borderId="0" xfId="0" applyNumberFormat="1" applyFont="1"/>
    <xf numFmtId="4" fontId="22" fillId="0" borderId="0" xfId="0" applyNumberFormat="1" applyFont="1"/>
    <xf numFmtId="0" fontId="36" fillId="0" borderId="37" xfId="0" applyFont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 wrapText="1"/>
    </xf>
    <xf numFmtId="0" fontId="36" fillId="0" borderId="33" xfId="0" applyFont="1" applyFill="1" applyBorder="1" applyAlignment="1">
      <alignment horizontal="center" vertical="center" wrapText="1"/>
    </xf>
    <xf numFmtId="0" fontId="36" fillId="0" borderId="34" xfId="0" applyFont="1" applyFill="1" applyBorder="1" applyAlignment="1">
      <alignment horizontal="center" vertical="center" wrapText="1"/>
    </xf>
    <xf numFmtId="0" fontId="36" fillId="4" borderId="34" xfId="0" applyFont="1" applyFill="1" applyBorder="1" applyAlignment="1">
      <alignment horizontal="center"/>
    </xf>
    <xf numFmtId="4" fontId="41" fillId="0" borderId="0" xfId="0" applyNumberFormat="1" applyFont="1" applyFill="1" applyBorder="1" applyAlignment="1">
      <alignment horizontal="center" vertical="center" wrapText="1"/>
    </xf>
    <xf numFmtId="0" fontId="36" fillId="0" borderId="36" xfId="0" applyFont="1" applyFill="1" applyBorder="1" applyAlignment="1">
      <alignment vertical="center" wrapText="1"/>
    </xf>
    <xf numFmtId="0" fontId="36" fillId="0" borderId="37" xfId="0" applyFont="1" applyFill="1" applyBorder="1" applyAlignment="1">
      <alignment horizontal="center" vertical="center" wrapText="1"/>
    </xf>
    <xf numFmtId="0" fontId="36" fillId="4" borderId="37" xfId="0" applyFont="1" applyFill="1" applyBorder="1" applyAlignment="1">
      <alignment horizontal="center"/>
    </xf>
    <xf numFmtId="0" fontId="36" fillId="0" borderId="39" xfId="0" applyFont="1" applyFill="1" applyBorder="1" applyAlignment="1">
      <alignment vertical="center" wrapText="1"/>
    </xf>
    <xf numFmtId="0" fontId="36" fillId="0" borderId="40" xfId="0" applyFont="1" applyFill="1" applyBorder="1" applyAlignment="1">
      <alignment horizontal="center" vertical="center" wrapText="1"/>
    </xf>
    <xf numFmtId="0" fontId="36" fillId="4" borderId="40" xfId="0" applyFont="1" applyFill="1" applyBorder="1" applyAlignment="1">
      <alignment horizontal="center"/>
    </xf>
    <xf numFmtId="0" fontId="22" fillId="0" borderId="27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0" fontId="0" fillId="0" borderId="0" xfId="0" applyBorder="1"/>
    <xf numFmtId="0" fontId="4" fillId="0" borderId="22" xfId="0" applyFont="1" applyBorder="1" applyAlignment="1">
      <alignment horizontal="center" vertical="center" wrapText="1"/>
    </xf>
    <xf numFmtId="0" fontId="5" fillId="0" borderId="20" xfId="0" applyFont="1" applyBorder="1"/>
    <xf numFmtId="43" fontId="5" fillId="0" borderId="20" xfId="0" applyNumberFormat="1" applyFont="1" applyBorder="1"/>
    <xf numFmtId="0" fontId="4" fillId="0" borderId="20" xfId="0" applyFont="1" applyBorder="1"/>
    <xf numFmtId="0" fontId="15" fillId="0" borderId="0" xfId="0" applyFont="1" applyBorder="1" applyAlignment="1">
      <alignment horizontal="center" vertical="center" wrapText="1"/>
    </xf>
    <xf numFmtId="43" fontId="13" fillId="0" borderId="0" xfId="0" applyNumberFormat="1" applyFont="1" applyBorder="1" applyAlignment="1">
      <alignment vertical="center" wrapText="1"/>
    </xf>
    <xf numFmtId="0" fontId="4" fillId="0" borderId="14" xfId="0" applyFont="1" applyBorder="1" applyAlignment="1">
      <alignment horizontal="center" wrapText="1"/>
    </xf>
    <xf numFmtId="0" fontId="4" fillId="3" borderId="13" xfId="0" applyFont="1" applyFill="1" applyBorder="1" applyAlignment="1">
      <alignment vertical="center"/>
    </xf>
    <xf numFmtId="0" fontId="5" fillId="0" borderId="22" xfId="0" applyFont="1" applyBorder="1"/>
    <xf numFmtId="43" fontId="16" fillId="0" borderId="0" xfId="1" applyFont="1" applyBorder="1" applyAlignment="1">
      <alignment vertical="center" wrapText="1"/>
    </xf>
    <xf numFmtId="43" fontId="13" fillId="0" borderId="0" xfId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43" fontId="17" fillId="0" borderId="0" xfId="1" applyFont="1" applyBorder="1" applyAlignment="1">
      <alignment horizontal="center" vertical="center" wrapText="1"/>
    </xf>
    <xf numFmtId="43" fontId="17" fillId="0" borderId="0" xfId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43" fontId="17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43" fontId="16" fillId="0" borderId="20" xfId="1" applyFont="1" applyBorder="1" applyAlignment="1">
      <alignment vertical="center" wrapText="1"/>
    </xf>
    <xf numFmtId="43" fontId="13" fillId="0" borderId="20" xfId="1" applyFont="1" applyBorder="1" applyAlignment="1">
      <alignment vertical="center" wrapText="1"/>
    </xf>
    <xf numFmtId="43" fontId="13" fillId="0" borderId="20" xfId="0" applyNumberFormat="1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4" fillId="0" borderId="22" xfId="0" applyFont="1" applyBorder="1" applyAlignment="1">
      <alignment horizontal="center"/>
    </xf>
    <xf numFmtId="0" fontId="4" fillId="3" borderId="22" xfId="0" applyFont="1" applyFill="1" applyBorder="1" applyAlignment="1">
      <alignment horizontal="center" vertical="center"/>
    </xf>
    <xf numFmtId="0" fontId="4" fillId="3" borderId="20" xfId="0" applyFont="1" applyFill="1" applyBorder="1"/>
    <xf numFmtId="0" fontId="5" fillId="3" borderId="20" xfId="0" applyFont="1" applyFill="1" applyBorder="1"/>
    <xf numFmtId="0" fontId="4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center"/>
    </xf>
    <xf numFmtId="0" fontId="15" fillId="0" borderId="0" xfId="0" applyFont="1" applyBorder="1"/>
    <xf numFmtId="0" fontId="0" fillId="0" borderId="0" xfId="0" applyFont="1" applyAlignment="1">
      <alignment horizontal="center"/>
    </xf>
    <xf numFmtId="0" fontId="3" fillId="0" borderId="46" xfId="0" applyFont="1" applyFill="1" applyBorder="1" applyAlignment="1">
      <alignment horizontal="center" vertical="center"/>
    </xf>
    <xf numFmtId="49" fontId="41" fillId="4" borderId="44" xfId="2" applyNumberFormat="1" applyFont="1" applyFill="1" applyBorder="1" applyAlignment="1">
      <alignment horizontal="center"/>
    </xf>
    <xf numFmtId="0" fontId="45" fillId="4" borderId="51" xfId="0" applyFont="1" applyFill="1" applyBorder="1" applyAlignment="1">
      <alignment vertical="center"/>
    </xf>
    <xf numFmtId="43" fontId="46" fillId="0" borderId="45" xfId="1" applyFont="1" applyBorder="1"/>
    <xf numFmtId="43" fontId="3" fillId="0" borderId="47" xfId="0" applyNumberFormat="1" applyFont="1" applyFill="1" applyBorder="1" applyAlignment="1">
      <alignment horizontal="center" vertical="center"/>
    </xf>
    <xf numFmtId="4" fontId="3" fillId="0" borderId="47" xfId="0" applyNumberFormat="1" applyFont="1" applyFill="1" applyBorder="1" applyAlignment="1">
      <alignment vertical="center"/>
    </xf>
    <xf numFmtId="0" fontId="46" fillId="0" borderId="0" xfId="0" applyFont="1"/>
    <xf numFmtId="0" fontId="3" fillId="0" borderId="36" xfId="0" applyFont="1" applyFill="1" applyBorder="1" applyAlignment="1">
      <alignment horizontal="center" vertical="center"/>
    </xf>
    <xf numFmtId="49" fontId="41" fillId="4" borderId="42" xfId="2" applyNumberFormat="1" applyFont="1" applyFill="1" applyBorder="1" applyAlignment="1">
      <alignment horizontal="center"/>
    </xf>
    <xf numFmtId="43" fontId="46" fillId="0" borderId="43" xfId="1" applyFont="1" applyBorder="1"/>
    <xf numFmtId="0" fontId="4" fillId="4" borderId="17" xfId="0" applyFont="1" applyFill="1" applyBorder="1" applyAlignment="1">
      <alignment horizontal="left" vertical="center"/>
    </xf>
    <xf numFmtId="0" fontId="4" fillId="4" borderId="18" xfId="0" applyFont="1" applyFill="1" applyBorder="1" applyAlignment="1">
      <alignment horizontal="left" vertical="center"/>
    </xf>
    <xf numFmtId="0" fontId="4" fillId="4" borderId="19" xfId="0" applyFont="1" applyFill="1" applyBorder="1" applyAlignment="1">
      <alignment horizontal="left" vertical="center"/>
    </xf>
    <xf numFmtId="43" fontId="24" fillId="4" borderId="0" xfId="1" applyFont="1" applyFill="1" applyBorder="1" applyAlignment="1">
      <alignment horizontal="center"/>
    </xf>
    <xf numFmtId="43" fontId="22" fillId="4" borderId="17" xfId="1" applyFont="1" applyFill="1" applyBorder="1" applyAlignment="1">
      <alignment horizontal="center"/>
    </xf>
    <xf numFmtId="43" fontId="22" fillId="4" borderId="18" xfId="1" applyFont="1" applyFill="1" applyBorder="1" applyAlignment="1">
      <alignment horizontal="center"/>
    </xf>
    <xf numFmtId="43" fontId="22" fillId="4" borderId="19" xfId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/>
    </xf>
    <xf numFmtId="0" fontId="15" fillId="0" borderId="4" xfId="0" applyFont="1" applyBorder="1" applyAlignment="1">
      <alignment horizontal="left" vertical="top"/>
    </xf>
    <xf numFmtId="0" fontId="15" fillId="0" borderId="7" xfId="0" applyFont="1" applyBorder="1" applyAlignment="1">
      <alignment horizontal="left" vertical="top"/>
    </xf>
    <xf numFmtId="0" fontId="15" fillId="0" borderId="13" xfId="0" applyFont="1" applyBorder="1" applyAlignment="1">
      <alignment horizontal="left" vertical="top"/>
    </xf>
    <xf numFmtId="0" fontId="15" fillId="0" borderId="15" xfId="0" applyFont="1" applyBorder="1" applyAlignment="1">
      <alignment horizontal="left" vertical="top"/>
    </xf>
    <xf numFmtId="0" fontId="15" fillId="0" borderId="14" xfId="0" applyFont="1" applyBorder="1" applyAlignment="1">
      <alignment horizontal="left" vertical="top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top"/>
    </xf>
    <xf numFmtId="0" fontId="11" fillId="0" borderId="19" xfId="0" applyFont="1" applyBorder="1" applyAlignment="1">
      <alignment horizontal="center" vertical="top"/>
    </xf>
    <xf numFmtId="0" fontId="4" fillId="0" borderId="17" xfId="0" applyFont="1" applyBorder="1" applyAlignment="1">
      <alignment horizontal="center" vertical="top"/>
    </xf>
    <xf numFmtId="0" fontId="4" fillId="0" borderId="19" xfId="0" applyFont="1" applyBorder="1" applyAlignment="1">
      <alignment horizontal="center" vertical="top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0" xfId="0" applyFont="1" applyBorder="1" applyAlignment="1">
      <alignment vertical="top"/>
    </xf>
    <xf numFmtId="0" fontId="4" fillId="0" borderId="19" xfId="0" applyFont="1" applyBorder="1" applyAlignment="1">
      <alignment vertical="top"/>
    </xf>
    <xf numFmtId="0" fontId="4" fillId="0" borderId="17" xfId="0" applyFont="1" applyBorder="1" applyAlignment="1">
      <alignment vertical="top" wrapText="1"/>
    </xf>
    <xf numFmtId="0" fontId="4" fillId="0" borderId="19" xfId="0" applyFont="1" applyBorder="1" applyAlignment="1">
      <alignment vertical="top" wrapText="1"/>
    </xf>
    <xf numFmtId="0" fontId="4" fillId="0" borderId="17" xfId="0" applyFont="1" applyBorder="1" applyAlignment="1">
      <alignment horizontal="left" vertical="top"/>
    </xf>
    <xf numFmtId="0" fontId="5" fillId="0" borderId="18" xfId="0" applyFont="1" applyBorder="1"/>
    <xf numFmtId="0" fontId="5" fillId="0" borderId="19" xfId="0" applyFont="1" applyBorder="1"/>
    <xf numFmtId="0" fontId="15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top"/>
    </xf>
    <xf numFmtId="0" fontId="4" fillId="3" borderId="4" xfId="0" applyFont="1" applyFill="1" applyBorder="1" applyAlignment="1">
      <alignment horizontal="center" vertical="top"/>
    </xf>
    <xf numFmtId="0" fontId="4" fillId="3" borderId="7" xfId="0" applyFont="1" applyFill="1" applyBorder="1" applyAlignment="1">
      <alignment horizontal="center" vertical="top"/>
    </xf>
    <xf numFmtId="0" fontId="4" fillId="3" borderId="13" xfId="0" applyFont="1" applyFill="1" applyBorder="1" applyAlignment="1">
      <alignment horizontal="center" vertical="top"/>
    </xf>
    <xf numFmtId="0" fontId="4" fillId="3" borderId="15" xfId="0" applyFont="1" applyFill="1" applyBorder="1" applyAlignment="1">
      <alignment horizontal="center" vertical="top"/>
    </xf>
    <xf numFmtId="0" fontId="4" fillId="3" borderId="14" xfId="0" applyFont="1" applyFill="1" applyBorder="1" applyAlignment="1">
      <alignment horizontal="center" vertical="top"/>
    </xf>
    <xf numFmtId="0" fontId="4" fillId="0" borderId="17" xfId="0" applyFont="1" applyBorder="1" applyAlignment="1">
      <alignment vertical="top"/>
    </xf>
    <xf numFmtId="0" fontId="4" fillId="0" borderId="18" xfId="0" applyFont="1" applyBorder="1" applyAlignment="1">
      <alignment vertical="top"/>
    </xf>
    <xf numFmtId="0" fontId="19" fillId="0" borderId="20" xfId="0" applyFont="1" applyBorder="1" applyAlignment="1">
      <alignment horizontal="left" vertical="top"/>
    </xf>
    <xf numFmtId="0" fontId="4" fillId="4" borderId="17" xfId="0" applyFont="1" applyFill="1" applyBorder="1" applyAlignment="1">
      <alignment horizontal="left" vertical="center"/>
    </xf>
    <xf numFmtId="0" fontId="4" fillId="4" borderId="18" xfId="0" applyFont="1" applyFill="1" applyBorder="1" applyAlignment="1">
      <alignment horizontal="left" vertical="center"/>
    </xf>
    <xf numFmtId="0" fontId="4" fillId="4" borderId="19" xfId="0" applyFont="1" applyFill="1" applyBorder="1" applyAlignment="1">
      <alignment horizontal="left" vertical="center"/>
    </xf>
    <xf numFmtId="0" fontId="19" fillId="0" borderId="17" xfId="0" applyFont="1" applyBorder="1" applyAlignment="1">
      <alignment horizontal="center" vertical="top"/>
    </xf>
    <xf numFmtId="0" fontId="19" fillId="0" borderId="18" xfId="0" applyFont="1" applyBorder="1" applyAlignment="1">
      <alignment horizontal="center" vertical="top"/>
    </xf>
    <xf numFmtId="0" fontId="19" fillId="0" borderId="19" xfId="0" applyFont="1" applyBorder="1" applyAlignment="1">
      <alignment horizontal="center" vertical="top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15" fillId="0" borderId="20" xfId="0" applyFont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left" vertical="center"/>
    </xf>
    <xf numFmtId="0" fontId="28" fillId="4" borderId="20" xfId="2" applyFont="1" applyFill="1" applyBorder="1" applyAlignment="1">
      <alignment horizontal="center"/>
    </xf>
    <xf numFmtId="0" fontId="4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43" fontId="43" fillId="0" borderId="13" xfId="0" applyNumberFormat="1" applyFont="1" applyBorder="1" applyAlignment="1">
      <alignment horizontal="right" wrapText="1"/>
    </xf>
    <xf numFmtId="0" fontId="10" fillId="0" borderId="14" xfId="0" applyFont="1" applyBorder="1" applyAlignment="1">
      <alignment horizontal="right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43" fontId="10" fillId="0" borderId="20" xfId="1" applyFont="1" applyBorder="1" applyAlignment="1">
      <alignment horizontal="center" wrapText="1"/>
    </xf>
    <xf numFmtId="2" fontId="4" fillId="0" borderId="17" xfId="0" applyNumberFormat="1" applyFont="1" applyBorder="1" applyAlignment="1">
      <alignment horizontal="right" vertical="center" wrapText="1"/>
    </xf>
    <xf numFmtId="2" fontId="4" fillId="0" borderId="18" xfId="0" applyNumberFormat="1" applyFont="1" applyBorder="1" applyAlignment="1">
      <alignment horizontal="right" vertical="center" wrapText="1"/>
    </xf>
    <xf numFmtId="2" fontId="4" fillId="0" borderId="19" xfId="0" applyNumberFormat="1" applyFont="1" applyBorder="1" applyAlignment="1">
      <alignment horizontal="right" vertical="center" wrapText="1"/>
    </xf>
    <xf numFmtId="43" fontId="44" fillId="0" borderId="20" xfId="1" applyFont="1" applyBorder="1" applyAlignment="1">
      <alignment horizontal="center" wrapText="1"/>
    </xf>
    <xf numFmtId="2" fontId="4" fillId="0" borderId="20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wrapText="1"/>
    </xf>
    <xf numFmtId="0" fontId="4" fillId="3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3" borderId="9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horizontal="center" vertical="top"/>
    </xf>
    <xf numFmtId="0" fontId="4" fillId="3" borderId="12" xfId="0" applyFont="1" applyFill="1" applyBorder="1" applyAlignment="1">
      <alignment horizontal="center" vertical="top"/>
    </xf>
    <xf numFmtId="4" fontId="3" fillId="0" borderId="42" xfId="0" applyNumberFormat="1" applyFont="1" applyFill="1" applyBorder="1" applyAlignment="1">
      <alignment horizontal="center" vertical="center"/>
    </xf>
    <xf numFmtId="4" fontId="3" fillId="0" borderId="54" xfId="0" applyNumberFormat="1" applyFont="1" applyFill="1" applyBorder="1" applyAlignment="1">
      <alignment horizontal="center" vertical="center"/>
    </xf>
    <xf numFmtId="0" fontId="22" fillId="0" borderId="23" xfId="0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22" fillId="0" borderId="27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29" xfId="0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0" fontId="23" fillId="5" borderId="24" xfId="0" applyFont="1" applyFill="1" applyBorder="1" applyAlignment="1">
      <alignment horizontal="center" vertical="center" wrapText="1"/>
    </xf>
    <xf numFmtId="0" fontId="24" fillId="0" borderId="24" xfId="0" applyFont="1" applyBorder="1" applyAlignment="1">
      <alignment horizontal="center" wrapText="1"/>
    </xf>
    <xf numFmtId="0" fontId="0" fillId="0" borderId="24" xfId="0" applyBorder="1" applyAlignment="1"/>
    <xf numFmtId="0" fontId="0" fillId="0" borderId="25" xfId="0" applyBorder="1" applyAlignment="1"/>
    <xf numFmtId="0" fontId="0" fillId="0" borderId="0" xfId="0" applyAlignment="1"/>
    <xf numFmtId="0" fontId="0" fillId="0" borderId="12" xfId="0" applyBorder="1" applyAlignment="1"/>
    <xf numFmtId="0" fontId="22" fillId="0" borderId="26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 wrapText="1"/>
    </xf>
    <xf numFmtId="0" fontId="23" fillId="5" borderId="0" xfId="0" applyFont="1" applyFill="1" applyBorder="1" applyAlignment="1">
      <alignment horizontal="center"/>
    </xf>
    <xf numFmtId="0" fontId="23" fillId="5" borderId="30" xfId="0" applyFont="1" applyFill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0" fontId="28" fillId="0" borderId="34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28" fillId="0" borderId="37" xfId="0" applyFont="1" applyBorder="1" applyAlignment="1">
      <alignment horizontal="center"/>
    </xf>
    <xf numFmtId="0" fontId="30" fillId="0" borderId="34" xfId="0" applyFont="1" applyBorder="1" applyAlignment="1">
      <alignment horizontal="center"/>
    </xf>
    <xf numFmtId="0" fontId="30" fillId="0" borderId="37" xfId="0" applyFont="1" applyBorder="1" applyAlignment="1">
      <alignment horizontal="center"/>
    </xf>
    <xf numFmtId="0" fontId="11" fillId="0" borderId="35" xfId="0" applyFont="1" applyBorder="1" applyAlignment="1">
      <alignment vertical="center"/>
    </xf>
    <xf numFmtId="0" fontId="11" fillId="0" borderId="38" xfId="0" applyFont="1" applyBorder="1" applyAlignment="1">
      <alignment vertical="center"/>
    </xf>
    <xf numFmtId="49" fontId="31" fillId="0" borderId="37" xfId="0" applyNumberFormat="1" applyFont="1" applyBorder="1" applyAlignment="1">
      <alignment horizontal="center"/>
    </xf>
    <xf numFmtId="0" fontId="28" fillId="0" borderId="36" xfId="0" applyFont="1" applyBorder="1" applyAlignment="1">
      <alignment horizontal="center" vertical="top" wrapText="1"/>
    </xf>
    <xf numFmtId="0" fontId="28" fillId="0" borderId="37" xfId="0" applyFont="1" applyBorder="1" applyAlignment="1">
      <alignment horizontal="center" vertical="top"/>
    </xf>
    <xf numFmtId="0" fontId="30" fillId="0" borderId="36" xfId="0" applyFont="1" applyBorder="1" applyAlignment="1">
      <alignment horizontal="left"/>
    </xf>
    <xf numFmtId="0" fontId="30" fillId="0" borderId="37" xfId="0" applyFont="1" applyBorder="1" applyAlignment="1">
      <alignment horizontal="left"/>
    </xf>
    <xf numFmtId="0" fontId="30" fillId="0" borderId="38" xfId="0" applyFont="1" applyBorder="1" applyAlignment="1">
      <alignment horizontal="center"/>
    </xf>
    <xf numFmtId="0" fontId="30" fillId="0" borderId="39" xfId="0" applyFont="1" applyBorder="1" applyAlignment="1">
      <alignment horizontal="left"/>
    </xf>
    <xf numFmtId="0" fontId="30" fillId="0" borderId="40" xfId="0" applyFont="1" applyBorder="1" applyAlignment="1">
      <alignment horizontal="left"/>
    </xf>
    <xf numFmtId="0" fontId="30" fillId="0" borderId="40" xfId="0" applyFont="1" applyBorder="1" applyAlignment="1">
      <alignment horizontal="center" wrapText="1"/>
    </xf>
    <xf numFmtId="0" fontId="30" fillId="0" borderId="40" xfId="0" applyFont="1" applyBorder="1" applyAlignment="1">
      <alignment horizontal="center"/>
    </xf>
    <xf numFmtId="0" fontId="28" fillId="0" borderId="40" xfId="0" applyFont="1" applyBorder="1" applyAlignment="1">
      <alignment horizontal="center"/>
    </xf>
    <xf numFmtId="0" fontId="28" fillId="0" borderId="4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36" fillId="0" borderId="37" xfId="0" applyFont="1" applyBorder="1" applyAlignment="1">
      <alignment horizontal="center" vertical="top" wrapText="1"/>
    </xf>
    <xf numFmtId="0" fontId="36" fillId="0" borderId="37" xfId="0" applyFont="1" applyBorder="1" applyAlignment="1">
      <alignment horizontal="center" vertical="center" wrapText="1"/>
    </xf>
    <xf numFmtId="0" fontId="22" fillId="0" borderId="37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0" fontId="30" fillId="0" borderId="53" xfId="0" applyFont="1" applyBorder="1" applyAlignment="1">
      <alignment horizontal="center" vertical="center" wrapText="1"/>
    </xf>
    <xf numFmtId="0" fontId="30" fillId="0" borderId="44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6" fillId="0" borderId="37" xfId="0" applyFont="1" applyBorder="1" applyAlignment="1">
      <alignment horizontal="left" vertical="center" wrapText="1"/>
    </xf>
    <xf numFmtId="4" fontId="40" fillId="0" borderId="37" xfId="0" applyNumberFormat="1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36" fillId="4" borderId="37" xfId="0" applyFont="1" applyFill="1" applyBorder="1" applyAlignment="1">
      <alignment horizontal="center"/>
    </xf>
    <xf numFmtId="0" fontId="36" fillId="4" borderId="38" xfId="0" applyFont="1" applyFill="1" applyBorder="1" applyAlignment="1">
      <alignment horizontal="center"/>
    </xf>
    <xf numFmtId="0" fontId="24" fillId="0" borderId="39" xfId="0" applyFont="1" applyBorder="1" applyAlignment="1">
      <alignment horizontal="center"/>
    </xf>
    <xf numFmtId="0" fontId="24" fillId="0" borderId="40" xfId="0" applyFont="1" applyBorder="1" applyAlignment="1">
      <alignment horizontal="center"/>
    </xf>
    <xf numFmtId="0" fontId="40" fillId="0" borderId="37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4" fontId="38" fillId="0" borderId="42" xfId="0" applyNumberFormat="1" applyFont="1" applyFill="1" applyBorder="1" applyAlignment="1">
      <alignment horizontal="center" vertical="center"/>
    </xf>
    <xf numFmtId="4" fontId="38" fillId="0" borderId="54" xfId="0" applyNumberFormat="1" applyFont="1" applyFill="1" applyBorder="1" applyAlignment="1">
      <alignment horizontal="center" vertical="center"/>
    </xf>
    <xf numFmtId="0" fontId="45" fillId="4" borderId="48" xfId="0" applyFont="1" applyFill="1" applyBorder="1" applyAlignment="1">
      <alignment horizontal="center" vertical="center"/>
    </xf>
    <xf numFmtId="0" fontId="45" fillId="4" borderId="49" xfId="0" applyFont="1" applyFill="1" applyBorder="1" applyAlignment="1">
      <alignment horizontal="center" vertical="center"/>
    </xf>
    <xf numFmtId="0" fontId="45" fillId="4" borderId="50" xfId="0" applyFont="1" applyFill="1" applyBorder="1" applyAlignment="1">
      <alignment horizontal="center" vertical="center"/>
    </xf>
    <xf numFmtId="0" fontId="36" fillId="4" borderId="40" xfId="0" applyFont="1" applyFill="1" applyBorder="1" applyAlignment="1">
      <alignment horizontal="center"/>
    </xf>
    <xf numFmtId="0" fontId="36" fillId="4" borderId="4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6" fillId="0" borderId="33" xfId="0" applyFont="1" applyBorder="1" applyAlignment="1">
      <alignment horizontal="center" vertical="top" wrapText="1"/>
    </xf>
    <xf numFmtId="0" fontId="36" fillId="0" borderId="34" xfId="0" applyFont="1" applyBorder="1" applyAlignment="1">
      <alignment horizontal="center" vertical="top" wrapText="1"/>
    </xf>
    <xf numFmtId="0" fontId="36" fillId="0" borderId="36" xfId="0" applyFont="1" applyBorder="1" applyAlignment="1">
      <alignment horizontal="center" vertical="top" wrapText="1"/>
    </xf>
    <xf numFmtId="0" fontId="36" fillId="0" borderId="39" xfId="0" applyFont="1" applyBorder="1" applyAlignment="1">
      <alignment horizontal="center" vertical="top" wrapText="1"/>
    </xf>
    <xf numFmtId="0" fontId="36" fillId="0" borderId="40" xfId="0" applyFont="1" applyBorder="1" applyAlignment="1">
      <alignment horizontal="center" vertical="top" wrapText="1"/>
    </xf>
    <xf numFmtId="0" fontId="36" fillId="0" borderId="34" xfId="0" applyFont="1" applyBorder="1" applyAlignment="1">
      <alignment horizontal="center"/>
    </xf>
    <xf numFmtId="0" fontId="36" fillId="0" borderId="34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36" fillId="0" borderId="40" xfId="0" applyFont="1" applyBorder="1" applyAlignment="1">
      <alignment horizontal="center" vertical="center"/>
    </xf>
    <xf numFmtId="0" fontId="36" fillId="0" borderId="34" xfId="0" applyFont="1" applyFill="1" applyBorder="1" applyAlignment="1">
      <alignment horizontal="center"/>
    </xf>
    <xf numFmtId="0" fontId="36" fillId="0" borderId="35" xfId="0" applyFont="1" applyFill="1" applyBorder="1" applyAlignment="1">
      <alignment horizontal="center"/>
    </xf>
    <xf numFmtId="0" fontId="22" fillId="0" borderId="37" xfId="0" applyFont="1" applyBorder="1" applyAlignment="1">
      <alignment horizontal="center"/>
    </xf>
    <xf numFmtId="0" fontId="36" fillId="0" borderId="37" xfId="0" applyFont="1" applyFill="1" applyBorder="1" applyAlignment="1">
      <alignment horizontal="left"/>
    </xf>
    <xf numFmtId="0" fontId="36" fillId="0" borderId="38" xfId="0" applyFont="1" applyFill="1" applyBorder="1" applyAlignment="1">
      <alignment horizontal="left"/>
    </xf>
    <xf numFmtId="0" fontId="22" fillId="0" borderId="40" xfId="0" applyFont="1" applyBorder="1" applyAlignment="1">
      <alignment horizontal="center"/>
    </xf>
    <xf numFmtId="0" fontId="36" fillId="0" borderId="40" xfId="0" applyFont="1" applyFill="1" applyBorder="1" applyAlignment="1">
      <alignment horizontal="left"/>
    </xf>
    <xf numFmtId="0" fontId="36" fillId="0" borderId="41" xfId="0" applyFont="1" applyFill="1" applyBorder="1" applyAlignment="1">
      <alignment horizontal="left"/>
    </xf>
  </cellXfs>
  <cellStyles count="5">
    <cellStyle name="Comma" xfId="1" builtinId="3"/>
    <cellStyle name="Comma 2" xfId="3"/>
    <cellStyle name="Comma 2 2" xfId="4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3</xdr:row>
      <xdr:rowOff>28575</xdr:rowOff>
    </xdr:from>
    <xdr:to>
      <xdr:col>19</xdr:col>
      <xdr:colOff>0</xdr:colOff>
      <xdr:row>5</xdr:row>
      <xdr:rowOff>104775</xdr:rowOff>
    </xdr:to>
    <xdr:pic>
      <xdr:nvPicPr>
        <xdr:cNvPr id="2" name="Picture 2" descr="Final ERCA Logo 100 Pixel-inch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982450" y="28575"/>
          <a:ext cx="9810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88901</xdr:colOff>
      <xdr:row>3</xdr:row>
      <xdr:rowOff>203200</xdr:rowOff>
    </xdr:from>
    <xdr:to>
      <xdr:col>1</xdr:col>
      <xdr:colOff>419101</xdr:colOff>
      <xdr:row>5</xdr:row>
      <xdr:rowOff>123826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8901" y="755650"/>
          <a:ext cx="685800" cy="7842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76200</xdr:rowOff>
    </xdr:from>
    <xdr:to>
      <xdr:col>2</xdr:col>
      <xdr:colOff>1276455</xdr:colOff>
      <xdr:row>4</xdr:row>
      <xdr:rowOff>78867</xdr:rowOff>
    </xdr:to>
    <xdr:pic>
      <xdr:nvPicPr>
        <xdr:cNvPr id="2" name="Picture 6" descr="Feder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17600"/>
          <a:ext cx="1867005" cy="2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80287</xdr:colOff>
      <xdr:row>1</xdr:row>
      <xdr:rowOff>76200</xdr:rowOff>
    </xdr:from>
    <xdr:to>
      <xdr:col>2</xdr:col>
      <xdr:colOff>1278637</xdr:colOff>
      <xdr:row>1</xdr:row>
      <xdr:rowOff>78867</xdr:rowOff>
    </xdr:to>
    <xdr:pic>
      <xdr:nvPicPr>
        <xdr:cNvPr id="3" name="Picture 6" descr="Feder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287" y="234950"/>
          <a:ext cx="1788900" cy="2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266700</xdr:colOff>
      <xdr:row>1</xdr:row>
      <xdr:rowOff>50800</xdr:rowOff>
    </xdr:from>
    <xdr:to>
      <xdr:col>11</xdr:col>
      <xdr:colOff>352425</xdr:colOff>
      <xdr:row>3</xdr:row>
      <xdr:rowOff>222250</xdr:rowOff>
    </xdr:to>
    <xdr:pic>
      <xdr:nvPicPr>
        <xdr:cNvPr id="4" name="Picture 3" descr="C:\Documents and Settings\MedhinW\My Documents\Final ERCA Logo 1000 Pixel-inch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40700" y="241300"/>
          <a:ext cx="8763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222251</xdr:colOff>
      <xdr:row>1</xdr:row>
      <xdr:rowOff>93663</xdr:rowOff>
    </xdr:from>
    <xdr:to>
      <xdr:col>1</xdr:col>
      <xdr:colOff>528633</xdr:colOff>
      <xdr:row>3</xdr:row>
      <xdr:rowOff>234951</xdr:rowOff>
    </xdr:to>
    <xdr:pic>
      <xdr:nvPicPr>
        <xdr:cNvPr id="5" name="Picture 4" descr="Federal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22251" y="284163"/>
          <a:ext cx="915982" cy="6937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48"/>
  <sheetViews>
    <sheetView tabSelected="1" topLeftCell="A7" workbookViewId="0">
      <selection activeCell="C16" sqref="C16:F16"/>
    </sheetView>
  </sheetViews>
  <sheetFormatPr defaultRowHeight="15" x14ac:dyDescent="0.25"/>
  <cols>
    <col min="1" max="1" width="5.140625" customWidth="1"/>
    <col min="2" max="2" width="18.85546875" customWidth="1"/>
    <col min="3" max="3" width="18.5703125" customWidth="1"/>
    <col min="4" max="5" width="7.28515625" customWidth="1"/>
    <col min="6" max="6" width="4.140625" customWidth="1"/>
    <col min="7" max="9" width="10.85546875" customWidth="1"/>
    <col min="10" max="14" width="7" customWidth="1"/>
    <col min="15" max="15" width="17.5703125" customWidth="1"/>
    <col min="16" max="16" width="11.5703125" customWidth="1"/>
    <col min="18" max="18" width="11.85546875" customWidth="1"/>
  </cols>
  <sheetData>
    <row r="4" spans="1:19" ht="34.35" customHeight="1" x14ac:dyDescent="0.25">
      <c r="A4" s="1"/>
      <c r="B4" s="2"/>
      <c r="C4" s="168" t="s">
        <v>0</v>
      </c>
      <c r="D4" s="169"/>
      <c r="E4" s="169"/>
      <c r="F4" s="170"/>
      <c r="G4" s="171" t="s">
        <v>1</v>
      </c>
      <c r="H4" s="172"/>
      <c r="I4" s="172"/>
      <c r="J4" s="172"/>
      <c r="K4" s="172"/>
      <c r="L4" s="172"/>
      <c r="M4" s="172"/>
      <c r="N4" s="172"/>
      <c r="O4" s="173"/>
      <c r="P4" s="33"/>
      <c r="Q4" s="33"/>
      <c r="R4" s="33"/>
      <c r="S4" s="3"/>
    </row>
    <row r="5" spans="1:19" ht="34.35" customHeight="1" x14ac:dyDescent="0.25">
      <c r="A5" s="4"/>
      <c r="B5" s="5"/>
      <c r="C5" s="174" t="s">
        <v>2</v>
      </c>
      <c r="D5" s="175"/>
      <c r="E5" s="175"/>
      <c r="F5" s="176"/>
      <c r="G5" s="177" t="s">
        <v>3</v>
      </c>
      <c r="H5" s="178"/>
      <c r="I5" s="178"/>
      <c r="J5" s="178"/>
      <c r="K5" s="178"/>
      <c r="L5" s="178"/>
      <c r="M5" s="178"/>
      <c r="N5" s="178"/>
      <c r="O5" s="179"/>
      <c r="P5" s="34"/>
      <c r="Q5" s="34"/>
      <c r="R5" s="34"/>
      <c r="S5" s="6"/>
    </row>
    <row r="6" spans="1:19" ht="34.35" customHeight="1" x14ac:dyDescent="0.25">
      <c r="A6" s="7"/>
      <c r="B6" s="8"/>
      <c r="C6" s="9"/>
      <c r="D6" s="10"/>
      <c r="E6" s="10"/>
      <c r="F6" s="10"/>
      <c r="G6" s="180" t="s">
        <v>4</v>
      </c>
      <c r="H6" s="181"/>
      <c r="I6" s="181"/>
      <c r="J6" s="181"/>
      <c r="K6" s="181"/>
      <c r="L6" s="181"/>
      <c r="M6" s="181"/>
      <c r="N6" s="181"/>
      <c r="O6" s="182"/>
      <c r="P6" s="35"/>
      <c r="Q6" s="35"/>
      <c r="R6" s="35"/>
      <c r="S6" s="8"/>
    </row>
    <row r="7" spans="1:19" x14ac:dyDescent="0.25">
      <c r="A7" s="167" t="s">
        <v>5</v>
      </c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</row>
    <row r="8" spans="1:19" ht="14.45" customHeight="1" x14ac:dyDescent="0.25">
      <c r="A8" s="137" t="s">
        <v>50</v>
      </c>
      <c r="B8" s="138"/>
      <c r="C8" s="138"/>
      <c r="D8" s="138"/>
      <c r="E8" s="138"/>
      <c r="F8" s="139"/>
      <c r="G8" s="131" t="s">
        <v>54</v>
      </c>
      <c r="H8" s="132"/>
      <c r="I8" s="132"/>
      <c r="J8" s="132"/>
      <c r="K8" s="133"/>
      <c r="L8" s="143" t="s">
        <v>6</v>
      </c>
      <c r="M8" s="144"/>
      <c r="N8" s="145"/>
      <c r="O8" s="149" t="s">
        <v>7</v>
      </c>
      <c r="P8" s="150"/>
      <c r="Q8" s="150"/>
      <c r="R8" s="150"/>
      <c r="S8" s="151"/>
    </row>
    <row r="9" spans="1:19" ht="18" customHeight="1" x14ac:dyDescent="0.25">
      <c r="A9" s="140"/>
      <c r="B9" s="141"/>
      <c r="C9" s="141"/>
      <c r="D9" s="141"/>
      <c r="E9" s="141"/>
      <c r="F9" s="142"/>
      <c r="G9" s="134"/>
      <c r="H9" s="135"/>
      <c r="I9" s="135"/>
      <c r="J9" s="135"/>
      <c r="K9" s="136"/>
      <c r="L9" s="146"/>
      <c r="M9" s="147"/>
      <c r="N9" s="148"/>
      <c r="O9" s="29" t="s">
        <v>119</v>
      </c>
      <c r="P9" s="152" t="s">
        <v>116</v>
      </c>
      <c r="Q9" s="153"/>
      <c r="R9" s="154" t="s">
        <v>8</v>
      </c>
      <c r="S9" s="155"/>
    </row>
    <row r="10" spans="1:19" ht="27" customHeight="1" x14ac:dyDescent="0.25">
      <c r="A10" s="160" t="s">
        <v>9</v>
      </c>
      <c r="B10" s="161"/>
      <c r="C10" s="160"/>
      <c r="D10" s="160"/>
      <c r="E10" s="162" t="s">
        <v>105</v>
      </c>
      <c r="F10" s="163"/>
      <c r="G10" s="164" t="s">
        <v>10</v>
      </c>
      <c r="H10" s="165"/>
      <c r="I10" s="165"/>
      <c r="J10" s="165"/>
      <c r="K10" s="165"/>
      <c r="L10" s="165"/>
      <c r="M10" s="165"/>
      <c r="N10" s="166"/>
      <c r="O10" s="183" t="s">
        <v>11</v>
      </c>
      <c r="P10" s="184"/>
      <c r="Q10" s="184"/>
      <c r="R10" s="184"/>
      <c r="S10" s="185"/>
    </row>
    <row r="11" spans="1:19" ht="45" x14ac:dyDescent="0.25">
      <c r="A11" s="189" t="s">
        <v>104</v>
      </c>
      <c r="B11" s="190"/>
      <c r="C11" s="190"/>
      <c r="D11" s="161"/>
      <c r="E11" s="11" t="s">
        <v>46</v>
      </c>
      <c r="F11" s="11" t="s">
        <v>110</v>
      </c>
      <c r="G11" s="191" t="s">
        <v>53</v>
      </c>
      <c r="H11" s="191"/>
      <c r="I11" s="191"/>
      <c r="J11" s="36"/>
      <c r="K11" s="36"/>
      <c r="L11" s="195" t="s">
        <v>52</v>
      </c>
      <c r="M11" s="196"/>
      <c r="N11" s="197"/>
      <c r="O11" s="186"/>
      <c r="P11" s="187"/>
      <c r="Q11" s="187"/>
      <c r="R11" s="187"/>
      <c r="S11" s="188"/>
    </row>
    <row r="12" spans="1:19" s="46" customFormat="1" x14ac:dyDescent="0.25">
      <c r="A12" s="198" t="s">
        <v>12</v>
      </c>
      <c r="B12" s="198"/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44"/>
      <c r="P12" s="45"/>
      <c r="Q12" s="45"/>
      <c r="R12" s="45"/>
      <c r="S12" s="44"/>
    </row>
    <row r="13" spans="1:19" x14ac:dyDescent="0.25">
      <c r="A13" s="156" t="s">
        <v>13</v>
      </c>
      <c r="B13" s="156" t="s">
        <v>14</v>
      </c>
      <c r="C13" s="199" t="s">
        <v>42</v>
      </c>
      <c r="D13" s="200"/>
      <c r="E13" s="200"/>
      <c r="F13" s="201"/>
      <c r="G13" s="156" t="s">
        <v>15</v>
      </c>
      <c r="H13" s="156" t="s">
        <v>16</v>
      </c>
      <c r="I13" s="156" t="s">
        <v>41</v>
      </c>
      <c r="J13" s="37"/>
      <c r="K13" s="37"/>
      <c r="L13" s="205" t="s">
        <v>17</v>
      </c>
      <c r="M13" s="206"/>
      <c r="N13" s="207"/>
      <c r="O13" s="156" t="s">
        <v>18</v>
      </c>
      <c r="P13" s="158" t="s">
        <v>19</v>
      </c>
      <c r="Q13" s="156" t="s">
        <v>20</v>
      </c>
      <c r="R13" s="156" t="s">
        <v>21</v>
      </c>
      <c r="S13" s="156" t="s">
        <v>108</v>
      </c>
    </row>
    <row r="14" spans="1:19" s="113" customFormat="1" ht="90" x14ac:dyDescent="0.25">
      <c r="A14" s="157"/>
      <c r="B14" s="157"/>
      <c r="C14" s="202"/>
      <c r="D14" s="203"/>
      <c r="E14" s="203"/>
      <c r="F14" s="204"/>
      <c r="G14" s="157"/>
      <c r="H14" s="157"/>
      <c r="I14" s="157"/>
      <c r="J14" s="84" t="s">
        <v>47</v>
      </c>
      <c r="K14" s="84" t="s">
        <v>44</v>
      </c>
      <c r="L14" s="14" t="s">
        <v>45</v>
      </c>
      <c r="M14" s="14" t="s">
        <v>22</v>
      </c>
      <c r="N14" s="14" t="s">
        <v>23</v>
      </c>
      <c r="O14" s="157"/>
      <c r="P14" s="159"/>
      <c r="Q14" s="157"/>
      <c r="R14" s="157"/>
      <c r="S14" s="157"/>
    </row>
    <row r="15" spans="1:19" ht="14.45" customHeight="1" x14ac:dyDescent="0.25">
      <c r="A15" s="14">
        <v>1</v>
      </c>
      <c r="B15" s="14"/>
      <c r="C15" s="192" t="s">
        <v>51</v>
      </c>
      <c r="D15" s="193"/>
      <c r="E15" s="193"/>
      <c r="F15" s="194"/>
      <c r="G15" s="27"/>
      <c r="H15" s="30">
        <v>9595.24</v>
      </c>
      <c r="I15" s="28"/>
      <c r="J15" s="28"/>
      <c r="K15" s="28"/>
      <c r="L15" s="28"/>
      <c r="M15" s="30"/>
      <c r="N15" s="25"/>
      <c r="O15" s="25">
        <f t="shared" ref="O15:O34" si="0">H15+L15+M15+N15</f>
        <v>9595.24</v>
      </c>
      <c r="P15" s="30">
        <f>IF(O15&lt;=600,O15*0%,IF(AND(O15&gt;=601,O15&lt;=650),O15*10%-60,IF(AND(O15&gt;=1651,O15&lt;=3200),O15*15%-143,IF(AND(O15&gt;=3201,O15&lt;=5250),O15*20%-303,IF(AND(O15&gt;=5251,O15&lt;=7800),O15*25%-565,IF(AND(O15&gt;=7801,O15&lt;=10900),O15*30%-955,IF(O15&gt;=10901,O15*35%-1500)))))))</f>
        <v>1923.5719999999997</v>
      </c>
      <c r="Q15" s="26"/>
      <c r="R15" s="32">
        <f>O15+I15-P15</f>
        <v>7671.6679999999997</v>
      </c>
      <c r="S15" s="14"/>
    </row>
    <row r="16" spans="1:19" x14ac:dyDescent="0.25">
      <c r="A16" s="14">
        <v>2</v>
      </c>
      <c r="B16" s="14"/>
      <c r="C16" s="192"/>
      <c r="D16" s="193"/>
      <c r="E16" s="193"/>
      <c r="F16" s="194"/>
      <c r="G16" s="27"/>
      <c r="H16" s="30"/>
      <c r="I16" s="28"/>
      <c r="J16" s="28"/>
      <c r="K16" s="28"/>
      <c r="L16" s="28"/>
      <c r="M16" s="31"/>
      <c r="N16" s="25"/>
      <c r="O16" s="25">
        <f t="shared" si="0"/>
        <v>0</v>
      </c>
      <c r="P16" s="30">
        <f t="shared" ref="P16:P34" si="1">IF(O16&lt;=600,O16*0%,IF(AND(O16&gt;=601,O16&lt;=650),O16*10%-60,IF(AND(O16&gt;=1651,O16&lt;=3200),O16*15%-143,IF(AND(O16&gt;=3201,O16&lt;=5250),O16*20%-303,IF(AND(O16&gt;=5251,O16&lt;=7800),O16*25%-565,IF(AND(O16&gt;=7801,O16&lt;=10900),O16*30%-955,IF(O16&gt;=10901,O16*35%-1500)))))))</f>
        <v>0</v>
      </c>
      <c r="Q16" s="26"/>
      <c r="R16" s="32">
        <f t="shared" ref="R16:R34" si="2">O16+I16-P16</f>
        <v>0</v>
      </c>
      <c r="S16" s="14"/>
    </row>
    <row r="17" spans="1:19" ht="15.75" x14ac:dyDescent="0.25">
      <c r="A17" s="14">
        <v>3</v>
      </c>
      <c r="B17" s="14"/>
      <c r="C17" s="192"/>
      <c r="D17" s="193"/>
      <c r="E17" s="193"/>
      <c r="F17" s="194"/>
      <c r="G17" s="27"/>
      <c r="H17" s="43"/>
      <c r="I17" s="28"/>
      <c r="J17" s="28"/>
      <c r="K17" s="28"/>
      <c r="L17" s="28"/>
      <c r="M17" s="31"/>
      <c r="N17" s="25"/>
      <c r="O17" s="25">
        <f t="shared" si="0"/>
        <v>0</v>
      </c>
      <c r="P17" s="30">
        <f t="shared" si="1"/>
        <v>0</v>
      </c>
      <c r="Q17" s="26"/>
      <c r="R17" s="32">
        <f t="shared" si="2"/>
        <v>0</v>
      </c>
      <c r="S17" s="14"/>
    </row>
    <row r="18" spans="1:19" ht="15.75" x14ac:dyDescent="0.25">
      <c r="A18" s="14">
        <v>4</v>
      </c>
      <c r="B18" s="14"/>
      <c r="C18" s="124"/>
      <c r="D18" s="125"/>
      <c r="E18" s="125"/>
      <c r="F18" s="126"/>
      <c r="G18" s="27"/>
      <c r="H18" s="43"/>
      <c r="I18" s="28"/>
      <c r="J18" s="28"/>
      <c r="K18" s="28"/>
      <c r="L18" s="28"/>
      <c r="M18" s="31"/>
      <c r="N18" s="25"/>
      <c r="O18" s="25"/>
      <c r="P18" s="30">
        <f t="shared" si="1"/>
        <v>0</v>
      </c>
      <c r="Q18" s="26"/>
      <c r="R18" s="32">
        <f t="shared" si="2"/>
        <v>0</v>
      </c>
      <c r="S18" s="14"/>
    </row>
    <row r="19" spans="1:19" ht="15.75" x14ac:dyDescent="0.25">
      <c r="A19" s="14">
        <v>5</v>
      </c>
      <c r="B19" s="14"/>
      <c r="C19" s="124"/>
      <c r="D19" s="125"/>
      <c r="E19" s="125"/>
      <c r="F19" s="126"/>
      <c r="G19" s="27"/>
      <c r="H19" s="43"/>
      <c r="I19" s="28"/>
      <c r="J19" s="28"/>
      <c r="K19" s="28"/>
      <c r="L19" s="28"/>
      <c r="M19" s="31"/>
      <c r="N19" s="25"/>
      <c r="O19" s="25"/>
      <c r="P19" s="30">
        <f t="shared" si="1"/>
        <v>0</v>
      </c>
      <c r="Q19" s="26"/>
      <c r="R19" s="32">
        <f t="shared" si="2"/>
        <v>0</v>
      </c>
      <c r="S19" s="14"/>
    </row>
    <row r="20" spans="1:19" ht="15.75" x14ac:dyDescent="0.25">
      <c r="A20" s="14">
        <v>6</v>
      </c>
      <c r="B20" s="14"/>
      <c r="C20" s="124"/>
      <c r="D20" s="125"/>
      <c r="E20" s="125"/>
      <c r="F20" s="126"/>
      <c r="G20" s="27"/>
      <c r="H20" s="43"/>
      <c r="I20" s="28"/>
      <c r="J20" s="28"/>
      <c r="K20" s="28"/>
      <c r="L20" s="28"/>
      <c r="M20" s="31"/>
      <c r="N20" s="25"/>
      <c r="O20" s="25"/>
      <c r="P20" s="30">
        <f t="shared" si="1"/>
        <v>0</v>
      </c>
      <c r="Q20" s="26"/>
      <c r="R20" s="32">
        <f t="shared" si="2"/>
        <v>0</v>
      </c>
      <c r="S20" s="14"/>
    </row>
    <row r="21" spans="1:19" ht="15.75" x14ac:dyDescent="0.25">
      <c r="A21" s="14">
        <v>7</v>
      </c>
      <c r="B21" s="14"/>
      <c r="C21" s="124"/>
      <c r="D21" s="125"/>
      <c r="E21" s="125"/>
      <c r="F21" s="126"/>
      <c r="G21" s="27"/>
      <c r="H21" s="43"/>
      <c r="I21" s="28"/>
      <c r="J21" s="28"/>
      <c r="K21" s="28"/>
      <c r="L21" s="28"/>
      <c r="M21" s="31"/>
      <c r="N21" s="25"/>
      <c r="O21" s="25"/>
      <c r="P21" s="30">
        <f t="shared" si="1"/>
        <v>0</v>
      </c>
      <c r="Q21" s="26"/>
      <c r="R21" s="32">
        <f t="shared" si="2"/>
        <v>0</v>
      </c>
      <c r="S21" s="14"/>
    </row>
    <row r="22" spans="1:19" ht="15.75" x14ac:dyDescent="0.25">
      <c r="A22" s="14">
        <v>8</v>
      </c>
      <c r="B22" s="14"/>
      <c r="C22" s="124"/>
      <c r="D22" s="125"/>
      <c r="E22" s="125"/>
      <c r="F22" s="126"/>
      <c r="G22" s="27"/>
      <c r="H22" s="43"/>
      <c r="I22" s="28"/>
      <c r="J22" s="28"/>
      <c r="K22" s="28"/>
      <c r="L22" s="28"/>
      <c r="M22" s="31"/>
      <c r="N22" s="25"/>
      <c r="O22" s="25"/>
      <c r="P22" s="30">
        <f t="shared" si="1"/>
        <v>0</v>
      </c>
      <c r="Q22" s="26"/>
      <c r="R22" s="32">
        <f t="shared" si="2"/>
        <v>0</v>
      </c>
      <c r="S22" s="14"/>
    </row>
    <row r="23" spans="1:19" ht="15.75" x14ac:dyDescent="0.25">
      <c r="A23" s="14">
        <v>9</v>
      </c>
      <c r="B23" s="14"/>
      <c r="C23" s="124"/>
      <c r="D23" s="125"/>
      <c r="E23" s="125"/>
      <c r="F23" s="126"/>
      <c r="G23" s="27"/>
      <c r="H23" s="43"/>
      <c r="I23" s="28"/>
      <c r="J23" s="28"/>
      <c r="K23" s="28"/>
      <c r="L23" s="28"/>
      <c r="M23" s="31"/>
      <c r="N23" s="25"/>
      <c r="O23" s="25"/>
      <c r="P23" s="30">
        <f t="shared" si="1"/>
        <v>0</v>
      </c>
      <c r="Q23" s="26"/>
      <c r="R23" s="32">
        <f t="shared" si="2"/>
        <v>0</v>
      </c>
      <c r="S23" s="14"/>
    </row>
    <row r="24" spans="1:19" ht="15.75" x14ac:dyDescent="0.25">
      <c r="A24" s="14">
        <v>10</v>
      </c>
      <c r="B24" s="14"/>
      <c r="C24" s="124"/>
      <c r="D24" s="125"/>
      <c r="E24" s="125"/>
      <c r="F24" s="126"/>
      <c r="G24" s="27"/>
      <c r="H24" s="43"/>
      <c r="I24" s="28"/>
      <c r="J24" s="28"/>
      <c r="K24" s="28"/>
      <c r="L24" s="28"/>
      <c r="M24" s="31"/>
      <c r="N24" s="25"/>
      <c r="O24" s="25"/>
      <c r="P24" s="30">
        <f t="shared" si="1"/>
        <v>0</v>
      </c>
      <c r="Q24" s="26"/>
      <c r="R24" s="32">
        <f t="shared" si="2"/>
        <v>0</v>
      </c>
      <c r="S24" s="14"/>
    </row>
    <row r="25" spans="1:19" ht="15.75" x14ac:dyDescent="0.25">
      <c r="A25" s="14">
        <v>11</v>
      </c>
      <c r="B25" s="14"/>
      <c r="C25" s="124"/>
      <c r="D25" s="125"/>
      <c r="E25" s="125"/>
      <c r="F25" s="126"/>
      <c r="G25" s="27"/>
      <c r="H25" s="43"/>
      <c r="I25" s="28"/>
      <c r="J25" s="28"/>
      <c r="K25" s="28"/>
      <c r="L25" s="28"/>
      <c r="M25" s="31"/>
      <c r="N25" s="25"/>
      <c r="O25" s="25"/>
      <c r="P25" s="30">
        <f t="shared" si="1"/>
        <v>0</v>
      </c>
      <c r="Q25" s="26"/>
      <c r="R25" s="32">
        <f t="shared" si="2"/>
        <v>0</v>
      </c>
      <c r="S25" s="14"/>
    </row>
    <row r="26" spans="1:19" ht="15.75" x14ac:dyDescent="0.25">
      <c r="A26" s="14">
        <v>12</v>
      </c>
      <c r="B26" s="14"/>
      <c r="C26" s="124"/>
      <c r="D26" s="125"/>
      <c r="E26" s="125"/>
      <c r="F26" s="126"/>
      <c r="G26" s="27"/>
      <c r="H26" s="43"/>
      <c r="I26" s="28"/>
      <c r="J26" s="28"/>
      <c r="K26" s="28"/>
      <c r="L26" s="28"/>
      <c r="M26" s="31"/>
      <c r="N26" s="25"/>
      <c r="O26" s="25"/>
      <c r="P26" s="30">
        <f t="shared" si="1"/>
        <v>0</v>
      </c>
      <c r="Q26" s="26"/>
      <c r="R26" s="32">
        <f t="shared" si="2"/>
        <v>0</v>
      </c>
      <c r="S26" s="14"/>
    </row>
    <row r="27" spans="1:19" ht="15.75" x14ac:dyDescent="0.25">
      <c r="A27" s="14">
        <v>13</v>
      </c>
      <c r="B27" s="14"/>
      <c r="C27" s="124"/>
      <c r="D27" s="125"/>
      <c r="E27" s="125"/>
      <c r="F27" s="126"/>
      <c r="G27" s="27"/>
      <c r="H27" s="43"/>
      <c r="I27" s="28"/>
      <c r="J27" s="28"/>
      <c r="K27" s="28"/>
      <c r="L27" s="28"/>
      <c r="M27" s="31"/>
      <c r="N27" s="25"/>
      <c r="O27" s="25"/>
      <c r="P27" s="30">
        <f t="shared" si="1"/>
        <v>0</v>
      </c>
      <c r="Q27" s="26"/>
      <c r="R27" s="32">
        <f t="shared" si="2"/>
        <v>0</v>
      </c>
      <c r="S27" s="14"/>
    </row>
    <row r="28" spans="1:19" ht="15.75" x14ac:dyDescent="0.25">
      <c r="A28" s="14">
        <v>14</v>
      </c>
      <c r="B28" s="14"/>
      <c r="C28" s="124"/>
      <c r="D28" s="125"/>
      <c r="E28" s="125"/>
      <c r="F28" s="126"/>
      <c r="G28" s="27"/>
      <c r="H28" s="43"/>
      <c r="I28" s="28"/>
      <c r="J28" s="28"/>
      <c r="K28" s="28"/>
      <c r="L28" s="28"/>
      <c r="M28" s="31"/>
      <c r="N28" s="25"/>
      <c r="O28" s="25"/>
      <c r="P28" s="30">
        <f t="shared" si="1"/>
        <v>0</v>
      </c>
      <c r="Q28" s="26"/>
      <c r="R28" s="32">
        <f t="shared" si="2"/>
        <v>0</v>
      </c>
      <c r="S28" s="14"/>
    </row>
    <row r="29" spans="1:19" ht="15.75" x14ac:dyDescent="0.25">
      <c r="A29" s="14">
        <v>15</v>
      </c>
      <c r="B29" s="14"/>
      <c r="C29" s="124"/>
      <c r="D29" s="125"/>
      <c r="E29" s="125"/>
      <c r="F29" s="126"/>
      <c r="G29" s="27"/>
      <c r="H29" s="43"/>
      <c r="I29" s="28"/>
      <c r="J29" s="28"/>
      <c r="K29" s="28"/>
      <c r="L29" s="28"/>
      <c r="M29" s="31"/>
      <c r="N29" s="25"/>
      <c r="O29" s="25"/>
      <c r="P29" s="30">
        <f t="shared" si="1"/>
        <v>0</v>
      </c>
      <c r="Q29" s="26"/>
      <c r="R29" s="32">
        <f t="shared" si="2"/>
        <v>0</v>
      </c>
      <c r="S29" s="14"/>
    </row>
    <row r="30" spans="1:19" ht="15.75" x14ac:dyDescent="0.25">
      <c r="A30" s="14">
        <v>16</v>
      </c>
      <c r="B30" s="14"/>
      <c r="C30" s="124"/>
      <c r="D30" s="125"/>
      <c r="E30" s="125"/>
      <c r="F30" s="126"/>
      <c r="G30" s="27"/>
      <c r="H30" s="43"/>
      <c r="I30" s="28"/>
      <c r="J30" s="28"/>
      <c r="K30" s="28"/>
      <c r="L30" s="28"/>
      <c r="M30" s="31"/>
      <c r="N30" s="25"/>
      <c r="O30" s="25"/>
      <c r="P30" s="30">
        <f t="shared" si="1"/>
        <v>0</v>
      </c>
      <c r="Q30" s="26"/>
      <c r="R30" s="32">
        <f t="shared" si="2"/>
        <v>0</v>
      </c>
      <c r="S30" s="14"/>
    </row>
    <row r="31" spans="1:19" ht="15.75" x14ac:dyDescent="0.25">
      <c r="A31" s="14">
        <v>17</v>
      </c>
      <c r="B31" s="14"/>
      <c r="C31" s="124"/>
      <c r="D31" s="125"/>
      <c r="E31" s="125"/>
      <c r="F31" s="126"/>
      <c r="G31" s="27"/>
      <c r="H31" s="43"/>
      <c r="I31" s="28"/>
      <c r="J31" s="28"/>
      <c r="K31" s="28"/>
      <c r="L31" s="28"/>
      <c r="M31" s="31"/>
      <c r="N31" s="25"/>
      <c r="O31" s="25"/>
      <c r="P31" s="30">
        <f t="shared" si="1"/>
        <v>0</v>
      </c>
      <c r="Q31" s="26"/>
      <c r="R31" s="32">
        <f t="shared" si="2"/>
        <v>0</v>
      </c>
      <c r="S31" s="14"/>
    </row>
    <row r="32" spans="1:19" ht="15.75" x14ac:dyDescent="0.25">
      <c r="A32" s="14">
        <v>18</v>
      </c>
      <c r="B32" s="14"/>
      <c r="C32" s="124"/>
      <c r="D32" s="125"/>
      <c r="E32" s="125"/>
      <c r="F32" s="126"/>
      <c r="G32" s="27"/>
      <c r="H32" s="43"/>
      <c r="I32" s="28"/>
      <c r="J32" s="28"/>
      <c r="K32" s="28"/>
      <c r="L32" s="28"/>
      <c r="M32" s="31"/>
      <c r="N32" s="25"/>
      <c r="O32" s="25"/>
      <c r="P32" s="30">
        <f t="shared" si="1"/>
        <v>0</v>
      </c>
      <c r="Q32" s="26"/>
      <c r="R32" s="32">
        <f t="shared" si="2"/>
        <v>0</v>
      </c>
      <c r="S32" s="14"/>
    </row>
    <row r="33" spans="1:19" ht="15.75" x14ac:dyDescent="0.25">
      <c r="A33" s="14">
        <v>19</v>
      </c>
      <c r="B33" s="14"/>
      <c r="C33" s="124"/>
      <c r="D33" s="125"/>
      <c r="E33" s="125"/>
      <c r="F33" s="126"/>
      <c r="G33" s="27"/>
      <c r="H33" s="43"/>
      <c r="I33" s="28"/>
      <c r="J33" s="28"/>
      <c r="K33" s="28"/>
      <c r="L33" s="28"/>
      <c r="M33" s="31"/>
      <c r="N33" s="25"/>
      <c r="O33" s="25"/>
      <c r="P33" s="30">
        <f t="shared" si="1"/>
        <v>0</v>
      </c>
      <c r="Q33" s="26"/>
      <c r="R33" s="32">
        <f t="shared" si="2"/>
        <v>0</v>
      </c>
      <c r="S33" s="14"/>
    </row>
    <row r="34" spans="1:19" ht="15.75" x14ac:dyDescent="0.25">
      <c r="A34" s="14">
        <v>20</v>
      </c>
      <c r="B34" s="14"/>
      <c r="C34" s="209"/>
      <c r="D34" s="209"/>
      <c r="E34" s="209"/>
      <c r="F34" s="209"/>
      <c r="G34" s="27"/>
      <c r="H34" s="43"/>
      <c r="I34" s="28"/>
      <c r="J34" s="28"/>
      <c r="K34" s="28"/>
      <c r="L34" s="28"/>
      <c r="M34" s="31"/>
      <c r="N34" s="25"/>
      <c r="O34" s="25">
        <f t="shared" si="0"/>
        <v>0</v>
      </c>
      <c r="P34" s="30">
        <f t="shared" si="1"/>
        <v>0</v>
      </c>
      <c r="Q34" s="26"/>
      <c r="R34" s="32">
        <f t="shared" si="2"/>
        <v>0</v>
      </c>
      <c r="S34" s="14"/>
    </row>
    <row r="35" spans="1:19" ht="17.25" x14ac:dyDescent="0.25">
      <c r="A35" s="208" t="s">
        <v>43</v>
      </c>
      <c r="B35" s="208"/>
      <c r="C35" s="208"/>
      <c r="D35" s="208"/>
      <c r="E35" s="208"/>
      <c r="F35" s="208"/>
      <c r="G35" s="208"/>
      <c r="H35" s="101">
        <f t="shared" ref="H35:M35" si="3">SUM(H15:H34)</f>
        <v>9595.24</v>
      </c>
      <c r="I35" s="102">
        <f t="shared" si="3"/>
        <v>0</v>
      </c>
      <c r="J35" s="102">
        <f t="shared" si="3"/>
        <v>0</v>
      </c>
      <c r="K35" s="102">
        <f t="shared" si="3"/>
        <v>0</v>
      </c>
      <c r="L35" s="101">
        <f t="shared" si="3"/>
        <v>0</v>
      </c>
      <c r="M35" s="103">
        <f t="shared" si="3"/>
        <v>0</v>
      </c>
      <c r="N35" s="104"/>
      <c r="O35" s="40">
        <f>SUM(O15:O34)</f>
        <v>9595.24</v>
      </c>
      <c r="P35" s="41">
        <f>SUM(P15:P34)</f>
        <v>1923.5719999999997</v>
      </c>
      <c r="Q35" s="26"/>
      <c r="R35" s="42">
        <f>SUM(R15:R34)</f>
        <v>7671.6679999999997</v>
      </c>
      <c r="S35" s="14"/>
    </row>
    <row r="36" spans="1:19" ht="15.6" x14ac:dyDescent="0.35">
      <c r="A36" s="88"/>
      <c r="B36" s="88"/>
      <c r="C36" s="88"/>
      <c r="D36" s="88"/>
      <c r="E36" s="88"/>
      <c r="F36" s="88"/>
      <c r="G36" s="88"/>
      <c r="H36" s="93"/>
      <c r="I36" s="94"/>
      <c r="J36" s="94"/>
      <c r="K36" s="94"/>
      <c r="L36" s="93"/>
      <c r="M36" s="89"/>
      <c r="N36" s="95"/>
      <c r="O36" s="96"/>
      <c r="P36" s="97"/>
      <c r="Q36" s="98"/>
      <c r="R36" s="99"/>
      <c r="S36" s="100"/>
    </row>
    <row r="37" spans="1:19" ht="15.75" x14ac:dyDescent="0.25">
      <c r="A37" s="210" t="s">
        <v>79</v>
      </c>
      <c r="B37" s="210"/>
      <c r="C37" s="210"/>
      <c r="D37" s="210"/>
      <c r="E37" s="210"/>
      <c r="F37" s="88"/>
      <c r="G37" s="128" t="s">
        <v>80</v>
      </c>
      <c r="H37" s="129"/>
      <c r="I37" s="129"/>
      <c r="J37" s="129"/>
      <c r="K37" s="129"/>
      <c r="L37" s="130"/>
      <c r="M37" s="89"/>
      <c r="N37" s="127" t="s">
        <v>103</v>
      </c>
      <c r="O37" s="127"/>
      <c r="P37" s="127"/>
      <c r="Q37" s="127"/>
      <c r="R37" s="127"/>
      <c r="S37" s="127"/>
    </row>
    <row r="38" spans="1:19" ht="35.1" customHeight="1" x14ac:dyDescent="0.25">
      <c r="A38" s="105">
        <v>10</v>
      </c>
      <c r="B38" s="211" t="s">
        <v>28</v>
      </c>
      <c r="C38" s="212"/>
      <c r="D38" s="213" t="s">
        <v>115</v>
      </c>
      <c r="E38" s="214"/>
      <c r="F38" s="88"/>
      <c r="G38" s="106" t="s">
        <v>24</v>
      </c>
      <c r="H38" s="90" t="s">
        <v>25</v>
      </c>
      <c r="I38" s="211" t="s">
        <v>26</v>
      </c>
      <c r="J38" s="215"/>
      <c r="K38" s="215"/>
      <c r="L38" s="212"/>
      <c r="M38" s="89"/>
      <c r="N38" s="19" t="s">
        <v>27</v>
      </c>
      <c r="O38" s="19"/>
      <c r="P38" s="107"/>
      <c r="Q38" s="108"/>
      <c r="R38" s="85"/>
      <c r="S38" s="86"/>
    </row>
    <row r="39" spans="1:19" ht="35.1" customHeight="1" x14ac:dyDescent="0.25">
      <c r="A39" s="18">
        <v>20</v>
      </c>
      <c r="B39" s="216" t="s">
        <v>48</v>
      </c>
      <c r="C39" s="217"/>
      <c r="D39" s="218">
        <f>H35</f>
        <v>9595.24</v>
      </c>
      <c r="E39" s="218"/>
      <c r="F39" s="15"/>
      <c r="G39" s="19"/>
      <c r="H39" s="38"/>
      <c r="I39" s="219"/>
      <c r="J39" s="220"/>
      <c r="K39" s="220"/>
      <c r="L39" s="221"/>
      <c r="M39" s="16"/>
      <c r="N39" s="91" t="s">
        <v>29</v>
      </c>
      <c r="O39" s="91"/>
      <c r="P39" s="107"/>
      <c r="Q39" s="22"/>
      <c r="R39" s="92"/>
      <c r="S39" s="92"/>
    </row>
    <row r="40" spans="1:19" ht="35.1" customHeight="1" x14ac:dyDescent="0.25">
      <c r="A40" s="18">
        <v>30</v>
      </c>
      <c r="B40" s="216" t="s">
        <v>49</v>
      </c>
      <c r="C40" s="217"/>
      <c r="D40" s="222">
        <f>P35</f>
        <v>1923.5719999999997</v>
      </c>
      <c r="E40" s="222"/>
      <c r="F40" s="15"/>
      <c r="G40" s="19"/>
      <c r="H40" s="18"/>
      <c r="I40" s="223"/>
      <c r="J40" s="223"/>
      <c r="K40" s="223"/>
      <c r="L40" s="223"/>
      <c r="M40" s="16"/>
      <c r="N40" s="17" t="s">
        <v>30</v>
      </c>
      <c r="O40" s="17"/>
      <c r="P40" s="107"/>
      <c r="Q40" s="20"/>
      <c r="R40" s="85"/>
      <c r="S40" s="85"/>
    </row>
    <row r="41" spans="1:19" x14ac:dyDescent="0.25">
      <c r="A41" s="34"/>
      <c r="B41" s="224"/>
      <c r="C41" s="224"/>
      <c r="D41" s="225"/>
      <c r="E41" s="225"/>
      <c r="F41" s="15"/>
      <c r="G41" s="109"/>
      <c r="H41" s="110"/>
      <c r="I41" s="226"/>
      <c r="J41" s="226"/>
      <c r="K41" s="226"/>
      <c r="L41" s="226"/>
      <c r="M41" s="109"/>
      <c r="N41" s="17" t="s">
        <v>31</v>
      </c>
      <c r="O41" s="17"/>
      <c r="P41" s="107"/>
      <c r="Q41" s="20"/>
      <c r="R41" s="85"/>
      <c r="S41" s="85"/>
    </row>
    <row r="42" spans="1:19" x14ac:dyDescent="0.25">
      <c r="A42" s="34"/>
      <c r="B42" s="47"/>
      <c r="C42" s="47"/>
      <c r="D42" s="48"/>
      <c r="E42" s="48"/>
      <c r="F42" s="15"/>
      <c r="G42" s="109"/>
      <c r="H42" s="110"/>
      <c r="I42" s="111"/>
      <c r="J42" s="111"/>
      <c r="K42" s="111"/>
      <c r="L42" s="111"/>
      <c r="M42" s="109"/>
      <c r="N42" s="17" t="s">
        <v>32</v>
      </c>
      <c r="O42" s="21"/>
      <c r="P42" s="107"/>
      <c r="Q42" s="22"/>
      <c r="R42" s="87"/>
      <c r="S42" s="87"/>
    </row>
    <row r="43" spans="1:19" x14ac:dyDescent="0.25">
      <c r="A43" s="34"/>
      <c r="B43" s="47"/>
      <c r="C43" s="47"/>
      <c r="D43" s="48"/>
      <c r="E43" s="48"/>
      <c r="F43" s="15"/>
      <c r="G43" s="109"/>
      <c r="H43" s="110"/>
      <c r="I43" s="111"/>
      <c r="J43" s="111"/>
      <c r="K43" s="111"/>
      <c r="L43" s="111"/>
      <c r="M43" s="109"/>
      <c r="N43" s="109"/>
      <c r="O43" s="15"/>
      <c r="P43" s="15"/>
      <c r="Q43" s="15"/>
      <c r="R43" s="13"/>
      <c r="S43" s="13"/>
    </row>
    <row r="44" spans="1:19" x14ac:dyDescent="0.25">
      <c r="A44" s="39"/>
      <c r="B44" s="224"/>
      <c r="C44" s="224"/>
      <c r="D44" s="225"/>
      <c r="E44" s="225"/>
      <c r="F44" s="13"/>
      <c r="G44" s="13"/>
      <c r="H44" s="112" t="s">
        <v>33</v>
      </c>
      <c r="I44" s="13"/>
      <c r="J44" s="13"/>
      <c r="K44" s="13"/>
      <c r="L44" s="13"/>
      <c r="M44" s="13"/>
      <c r="N44" s="23"/>
      <c r="O44" s="23"/>
      <c r="P44" s="15"/>
      <c r="Q44" s="15"/>
      <c r="R44" s="15"/>
      <c r="S44" s="12"/>
    </row>
    <row r="45" spans="1:19" ht="21.6" customHeight="1" x14ac:dyDescent="0.25">
      <c r="A45" s="227" t="s">
        <v>34</v>
      </c>
      <c r="B45" s="228"/>
      <c r="C45" s="228"/>
      <c r="D45" s="228"/>
      <c r="E45" s="229"/>
      <c r="F45" s="227" t="s">
        <v>35</v>
      </c>
      <c r="G45" s="228"/>
      <c r="H45" s="228"/>
      <c r="I45" s="229"/>
      <c r="J45" s="183" t="s">
        <v>36</v>
      </c>
      <c r="K45" s="184"/>
      <c r="L45" s="185"/>
      <c r="M45" s="228" t="s">
        <v>35</v>
      </c>
      <c r="N45" s="228"/>
      <c r="O45" s="228"/>
      <c r="P45" s="229"/>
      <c r="Q45" s="12"/>
      <c r="R45" s="12"/>
      <c r="S45" s="12"/>
    </row>
    <row r="46" spans="1:19" x14ac:dyDescent="0.25">
      <c r="A46" s="230"/>
      <c r="B46" s="224"/>
      <c r="C46" s="224"/>
      <c r="D46" s="224"/>
      <c r="E46" s="231"/>
      <c r="F46" s="230" t="s">
        <v>37</v>
      </c>
      <c r="G46" s="224"/>
      <c r="H46" s="224"/>
      <c r="I46" s="231"/>
      <c r="J46" s="232"/>
      <c r="K46" s="233"/>
      <c r="L46" s="234"/>
      <c r="M46" s="224" t="s">
        <v>37</v>
      </c>
      <c r="N46" s="224"/>
      <c r="O46" s="224"/>
      <c r="P46" s="231"/>
      <c r="Q46" s="12"/>
      <c r="R46" s="12"/>
      <c r="S46" s="12"/>
    </row>
    <row r="47" spans="1:19" x14ac:dyDescent="0.25">
      <c r="A47" s="211"/>
      <c r="B47" s="215"/>
      <c r="C47" s="215"/>
      <c r="D47" s="215"/>
      <c r="E47" s="212"/>
      <c r="F47" s="211" t="s">
        <v>38</v>
      </c>
      <c r="G47" s="215"/>
      <c r="H47" s="215"/>
      <c r="I47" s="212"/>
      <c r="J47" s="186"/>
      <c r="K47" s="187"/>
      <c r="L47" s="188"/>
      <c r="M47" s="215" t="s">
        <v>38</v>
      </c>
      <c r="N47" s="215"/>
      <c r="O47" s="215"/>
      <c r="P47" s="212"/>
      <c r="Q47" s="12"/>
      <c r="R47" s="12"/>
      <c r="S47" s="12"/>
    </row>
    <row r="48" spans="1:19" x14ac:dyDescent="0.25">
      <c r="A48" s="13"/>
      <c r="B48" s="13" t="s">
        <v>39</v>
      </c>
      <c r="C48" s="13"/>
      <c r="D48" s="13"/>
      <c r="E48" s="13"/>
      <c r="F48" s="13"/>
      <c r="G48" s="13"/>
      <c r="H48" s="13"/>
      <c r="I48" s="13"/>
      <c r="J48" s="13"/>
      <c r="K48" s="13"/>
      <c r="L48" s="24"/>
      <c r="M48" s="13" t="s">
        <v>40</v>
      </c>
      <c r="N48" s="15"/>
      <c r="O48" s="12"/>
      <c r="P48" s="12"/>
      <c r="Q48" s="12"/>
      <c r="R48" s="12"/>
      <c r="S48" s="12"/>
    </row>
  </sheetData>
  <mergeCells count="62">
    <mergeCell ref="B44:C44"/>
    <mergeCell ref="D44:E44"/>
    <mergeCell ref="A45:E47"/>
    <mergeCell ref="F45:I45"/>
    <mergeCell ref="M45:P45"/>
    <mergeCell ref="F46:I46"/>
    <mergeCell ref="M46:P46"/>
    <mergeCell ref="F47:I47"/>
    <mergeCell ref="M47:P47"/>
    <mergeCell ref="J45:L47"/>
    <mergeCell ref="B40:C40"/>
    <mergeCell ref="D40:E40"/>
    <mergeCell ref="I40:L40"/>
    <mergeCell ref="B41:C41"/>
    <mergeCell ref="D41:E41"/>
    <mergeCell ref="I41:L41"/>
    <mergeCell ref="B38:C38"/>
    <mergeCell ref="D38:E38"/>
    <mergeCell ref="I38:L38"/>
    <mergeCell ref="B39:C39"/>
    <mergeCell ref="D39:E39"/>
    <mergeCell ref="I39:L39"/>
    <mergeCell ref="A35:G35"/>
    <mergeCell ref="C16:F16"/>
    <mergeCell ref="C17:F17"/>
    <mergeCell ref="C34:F34"/>
    <mergeCell ref="A37:E37"/>
    <mergeCell ref="O10:S11"/>
    <mergeCell ref="A11:D11"/>
    <mergeCell ref="G11:I11"/>
    <mergeCell ref="C15:F15"/>
    <mergeCell ref="L11:N11"/>
    <mergeCell ref="A12:N12"/>
    <mergeCell ref="A13:A14"/>
    <mergeCell ref="B13:B14"/>
    <mergeCell ref="C13:F14"/>
    <mergeCell ref="G13:G14"/>
    <mergeCell ref="H13:H14"/>
    <mergeCell ref="I13:I14"/>
    <mergeCell ref="L13:N13"/>
    <mergeCell ref="A7:S7"/>
    <mergeCell ref="C4:F4"/>
    <mergeCell ref="G4:O4"/>
    <mergeCell ref="C5:F5"/>
    <mergeCell ref="G5:O5"/>
    <mergeCell ref="G6:O6"/>
    <mergeCell ref="N37:S37"/>
    <mergeCell ref="G37:L37"/>
    <mergeCell ref="G8:K9"/>
    <mergeCell ref="A8:F9"/>
    <mergeCell ref="L8:N9"/>
    <mergeCell ref="O8:S8"/>
    <mergeCell ref="P9:Q9"/>
    <mergeCell ref="R9:S9"/>
    <mergeCell ref="O13:O14"/>
    <mergeCell ref="P13:P14"/>
    <mergeCell ref="Q13:Q14"/>
    <mergeCell ref="R13:R14"/>
    <mergeCell ref="S13:S14"/>
    <mergeCell ref="A10:D10"/>
    <mergeCell ref="E10:F10"/>
    <mergeCell ref="G10:N10"/>
  </mergeCells>
  <pageMargins left="0.09" right="0.7" top="0.15" bottom="0.75" header="0.3" footer="0.3"/>
  <pageSetup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P21" sqref="P21"/>
    </sheetView>
  </sheetViews>
  <sheetFormatPr defaultRowHeight="15" x14ac:dyDescent="0.25"/>
  <cols>
    <col min="2" max="2" width="10" customWidth="1"/>
    <col min="3" max="3" width="22.85546875" customWidth="1"/>
    <col min="4" max="4" width="9.85546875" customWidth="1"/>
    <col min="5" max="5" width="6.5703125" customWidth="1"/>
    <col min="6" max="6" width="4.85546875" customWidth="1"/>
    <col min="7" max="7" width="13.42578125" customWidth="1"/>
    <col min="8" max="8" width="14" customWidth="1"/>
    <col min="9" max="9" width="14.85546875" customWidth="1"/>
    <col min="10" max="11" width="11.85546875" customWidth="1"/>
    <col min="12" max="12" width="12.42578125" customWidth="1"/>
  </cols>
  <sheetData>
    <row r="1" spans="1:12" thickBot="1" x14ac:dyDescent="0.4"/>
    <row r="2" spans="1:12" ht="23.45" customHeight="1" thickTop="1" x14ac:dyDescent="0.25">
      <c r="A2" s="237"/>
      <c r="B2" s="238"/>
      <c r="C2" s="243" t="s">
        <v>55</v>
      </c>
      <c r="D2" s="243"/>
      <c r="E2" s="243"/>
      <c r="F2" s="49"/>
      <c r="G2" s="244" t="s">
        <v>56</v>
      </c>
      <c r="H2" s="245"/>
      <c r="I2" s="245"/>
      <c r="J2" s="246"/>
      <c r="K2" s="50"/>
      <c r="L2" s="249"/>
    </row>
    <row r="3" spans="1:12" ht="20.100000000000001" customHeight="1" x14ac:dyDescent="0.25">
      <c r="A3" s="239"/>
      <c r="B3" s="240"/>
      <c r="C3" s="252" t="s">
        <v>57</v>
      </c>
      <c r="D3" s="252"/>
      <c r="E3" s="252"/>
      <c r="F3" s="51"/>
      <c r="G3" s="247"/>
      <c r="H3" s="247"/>
      <c r="I3" s="247"/>
      <c r="J3" s="248"/>
      <c r="K3" s="52"/>
      <c r="L3" s="250"/>
    </row>
    <row r="4" spans="1:12" ht="20.100000000000001" customHeight="1" thickBot="1" x14ac:dyDescent="0.3">
      <c r="A4" s="241"/>
      <c r="B4" s="242"/>
      <c r="C4" s="253"/>
      <c r="D4" s="253"/>
      <c r="E4" s="253"/>
      <c r="F4" s="53"/>
      <c r="G4" s="254" t="s">
        <v>58</v>
      </c>
      <c r="H4" s="254"/>
      <c r="I4" s="254"/>
      <c r="J4" s="255"/>
      <c r="K4" s="54"/>
      <c r="L4" s="251"/>
    </row>
    <row r="5" spans="1:12" ht="16.5" thickTop="1" thickBot="1" x14ac:dyDescent="0.3">
      <c r="A5" s="256" t="s">
        <v>59</v>
      </c>
      <c r="B5" s="256"/>
      <c r="C5" s="256"/>
      <c r="D5" s="256"/>
      <c r="E5" s="256"/>
      <c r="F5" s="256"/>
      <c r="G5" s="256"/>
      <c r="H5" s="256"/>
      <c r="I5" s="256"/>
      <c r="J5" s="256"/>
      <c r="K5" s="55"/>
    </row>
    <row r="6" spans="1:12" ht="16.5" thickTop="1" thickBot="1" x14ac:dyDescent="0.3">
      <c r="A6" s="257" t="s">
        <v>60</v>
      </c>
      <c r="B6" s="258"/>
      <c r="C6" s="258"/>
      <c r="D6" s="258"/>
      <c r="E6" s="258"/>
      <c r="F6" s="261" t="s">
        <v>61</v>
      </c>
      <c r="G6" s="261"/>
      <c r="H6" s="261"/>
      <c r="I6" s="56" t="s">
        <v>62</v>
      </c>
      <c r="J6" s="261" t="s">
        <v>63</v>
      </c>
      <c r="K6" s="261"/>
      <c r="L6" s="263" t="s">
        <v>8</v>
      </c>
    </row>
    <row r="7" spans="1:12" ht="15.75" thickBot="1" x14ac:dyDescent="0.3">
      <c r="A7" s="259"/>
      <c r="B7" s="260"/>
      <c r="C7" s="260"/>
      <c r="D7" s="260"/>
      <c r="E7" s="260"/>
      <c r="F7" s="265" t="s">
        <v>114</v>
      </c>
      <c r="G7" s="265"/>
      <c r="H7" s="265"/>
      <c r="I7" s="57"/>
      <c r="J7" s="262"/>
      <c r="K7" s="262"/>
      <c r="L7" s="264"/>
    </row>
    <row r="8" spans="1:12" ht="18.95" customHeight="1" thickBot="1" x14ac:dyDescent="0.3">
      <c r="A8" s="266" t="s">
        <v>107</v>
      </c>
      <c r="B8" s="267"/>
      <c r="C8" s="267"/>
      <c r="D8" s="267"/>
      <c r="E8" s="267"/>
      <c r="F8" s="262" t="s">
        <v>64</v>
      </c>
      <c r="G8" s="262"/>
      <c r="H8" s="262"/>
      <c r="I8" s="262"/>
      <c r="J8" s="58" t="s">
        <v>118</v>
      </c>
      <c r="K8" s="58" t="s">
        <v>117</v>
      </c>
      <c r="L8" s="264"/>
    </row>
    <row r="9" spans="1:12" ht="15.75" thickBot="1" x14ac:dyDescent="0.3">
      <c r="A9" s="268" t="s">
        <v>65</v>
      </c>
      <c r="B9" s="269"/>
      <c r="C9" s="269" t="s">
        <v>66</v>
      </c>
      <c r="D9" s="269"/>
      <c r="E9" s="269"/>
      <c r="F9" s="260" t="s">
        <v>67</v>
      </c>
      <c r="G9" s="260"/>
      <c r="H9" s="260"/>
      <c r="I9" s="260"/>
      <c r="J9" s="262" t="s">
        <v>11</v>
      </c>
      <c r="K9" s="262"/>
      <c r="L9" s="270"/>
    </row>
    <row r="10" spans="1:12" ht="15.75" thickBot="1" x14ac:dyDescent="0.3">
      <c r="A10" s="271" t="s">
        <v>109</v>
      </c>
      <c r="B10" s="272"/>
      <c r="C10" s="59" t="s">
        <v>68</v>
      </c>
      <c r="D10" s="273" t="s">
        <v>111</v>
      </c>
      <c r="E10" s="273"/>
      <c r="F10" s="274" t="s">
        <v>112</v>
      </c>
      <c r="G10" s="274"/>
      <c r="H10" s="274"/>
      <c r="I10" s="60" t="s">
        <v>113</v>
      </c>
      <c r="J10" s="275"/>
      <c r="K10" s="275"/>
      <c r="L10" s="276"/>
    </row>
    <row r="11" spans="1:12" ht="16.5" thickTop="1" thickBot="1" x14ac:dyDescent="0.3">
      <c r="A11" s="277" t="s">
        <v>69</v>
      </c>
      <c r="B11" s="277"/>
      <c r="C11" s="277"/>
      <c r="D11" s="277"/>
      <c r="E11" s="277"/>
      <c r="F11" s="277"/>
      <c r="G11" s="277"/>
      <c r="H11" s="277"/>
      <c r="I11" s="277"/>
      <c r="J11" s="277"/>
      <c r="K11" s="55"/>
    </row>
    <row r="12" spans="1:12" ht="15.75" thickBot="1" x14ac:dyDescent="0.3">
      <c r="A12" s="278" t="s">
        <v>70</v>
      </c>
      <c r="B12" s="278" t="s">
        <v>71</v>
      </c>
      <c r="C12" s="279" t="s">
        <v>72</v>
      </c>
      <c r="D12" s="280" t="s">
        <v>73</v>
      </c>
      <c r="E12" s="280"/>
      <c r="F12" s="280"/>
      <c r="G12" s="279" t="s">
        <v>74</v>
      </c>
      <c r="H12" s="279" t="s">
        <v>75</v>
      </c>
      <c r="I12" s="279" t="s">
        <v>76</v>
      </c>
      <c r="J12" s="279" t="s">
        <v>77</v>
      </c>
      <c r="K12" s="281" t="s">
        <v>108</v>
      </c>
      <c r="L12" s="282"/>
    </row>
    <row r="13" spans="1:12" ht="15.75" thickBot="1" x14ac:dyDescent="0.3">
      <c r="A13" s="278"/>
      <c r="B13" s="278"/>
      <c r="C13" s="279"/>
      <c r="D13" s="280"/>
      <c r="E13" s="280"/>
      <c r="F13" s="280"/>
      <c r="G13" s="279"/>
      <c r="H13" s="279"/>
      <c r="I13" s="279"/>
      <c r="J13" s="279"/>
      <c r="K13" s="283"/>
      <c r="L13" s="284"/>
    </row>
    <row r="14" spans="1:12" s="120" customFormat="1" ht="15" customHeight="1" thickBot="1" x14ac:dyDescent="0.35">
      <c r="A14" s="114">
        <v>1</v>
      </c>
      <c r="B14" s="115"/>
      <c r="C14" s="116" t="s">
        <v>51</v>
      </c>
      <c r="D14" s="298"/>
      <c r="E14" s="299"/>
      <c r="F14" s="300"/>
      <c r="G14" s="117">
        <v>9595.24</v>
      </c>
      <c r="H14" s="118">
        <f>G14*7%</f>
        <v>671.66680000000008</v>
      </c>
      <c r="I14" s="119">
        <f>G14*11%</f>
        <v>1055.4764</v>
      </c>
      <c r="J14" s="119">
        <f>H14+I14</f>
        <v>1727.1432</v>
      </c>
      <c r="K14" s="235"/>
      <c r="L14" s="236"/>
    </row>
    <row r="15" spans="1:12" s="120" customFormat="1" ht="15" customHeight="1" thickBot="1" x14ac:dyDescent="0.35">
      <c r="A15" s="121">
        <v>2</v>
      </c>
      <c r="B15" s="122"/>
      <c r="C15" s="116"/>
      <c r="D15" s="298"/>
      <c r="E15" s="299"/>
      <c r="F15" s="300"/>
      <c r="G15" s="117"/>
      <c r="H15" s="118">
        <f t="shared" ref="H15:H17" si="0">G15*7%</f>
        <v>0</v>
      </c>
      <c r="I15" s="119">
        <f t="shared" ref="I15:I17" si="1">G15*11%</f>
        <v>0</v>
      </c>
      <c r="J15" s="119">
        <f t="shared" ref="J15:J17" si="2">H15+I15</f>
        <v>0</v>
      </c>
      <c r="K15" s="235"/>
      <c r="L15" s="236"/>
    </row>
    <row r="16" spans="1:12" s="120" customFormat="1" ht="15" customHeight="1" thickBot="1" x14ac:dyDescent="0.35">
      <c r="A16" s="114">
        <v>3</v>
      </c>
      <c r="B16" s="122"/>
      <c r="C16" s="116"/>
      <c r="D16" s="298"/>
      <c r="E16" s="299"/>
      <c r="F16" s="300"/>
      <c r="G16" s="123"/>
      <c r="H16" s="118">
        <f t="shared" si="0"/>
        <v>0</v>
      </c>
      <c r="I16" s="119">
        <f t="shared" si="1"/>
        <v>0</v>
      </c>
      <c r="J16" s="119">
        <f t="shared" si="2"/>
        <v>0</v>
      </c>
      <c r="K16" s="235"/>
      <c r="L16" s="236"/>
    </row>
    <row r="17" spans="1:12" s="120" customFormat="1" ht="15" customHeight="1" thickBot="1" x14ac:dyDescent="0.35">
      <c r="A17" s="121">
        <v>4</v>
      </c>
      <c r="B17" s="122"/>
      <c r="C17" s="116"/>
      <c r="D17" s="298"/>
      <c r="E17" s="299"/>
      <c r="F17" s="300"/>
      <c r="G17" s="123"/>
      <c r="H17" s="118">
        <f t="shared" si="0"/>
        <v>0</v>
      </c>
      <c r="I17" s="119">
        <f t="shared" si="1"/>
        <v>0</v>
      </c>
      <c r="J17" s="119">
        <f t="shared" si="2"/>
        <v>0</v>
      </c>
      <c r="K17" s="235"/>
      <c r="L17" s="236"/>
    </row>
    <row r="18" spans="1:12" ht="16.5" thickBot="1" x14ac:dyDescent="0.3">
      <c r="A18" s="291" t="s">
        <v>78</v>
      </c>
      <c r="B18" s="292"/>
      <c r="C18" s="292"/>
      <c r="D18" s="292"/>
      <c r="E18" s="292"/>
      <c r="F18" s="292"/>
      <c r="G18" s="61">
        <f>SUM(G14:G17)</f>
        <v>9595.24</v>
      </c>
      <c r="H18" s="62">
        <f>SUM(H14:H17)</f>
        <v>671.66680000000008</v>
      </c>
      <c r="I18" s="63">
        <f>SUM(I14:I17)</f>
        <v>1055.4764</v>
      </c>
      <c r="J18" s="63">
        <f>SUM(J14:J17)</f>
        <v>1727.1432</v>
      </c>
      <c r="K18" s="296"/>
      <c r="L18" s="297"/>
    </row>
    <row r="19" spans="1:12" ht="16.5" thickTop="1" thickBot="1" x14ac:dyDescent="0.3">
      <c r="A19" s="64" t="s">
        <v>79</v>
      </c>
      <c r="B19" s="65"/>
      <c r="C19" s="65"/>
      <c r="D19" s="65"/>
      <c r="E19" s="65"/>
      <c r="F19" s="65"/>
      <c r="G19" s="64" t="s">
        <v>80</v>
      </c>
      <c r="H19" s="66"/>
      <c r="I19" s="65"/>
      <c r="J19" s="67"/>
      <c r="K19" s="65"/>
      <c r="L19" s="65"/>
    </row>
    <row r="20" spans="1:12" ht="33" thickTop="1" thickBot="1" x14ac:dyDescent="0.3">
      <c r="A20" s="68">
        <v>10</v>
      </c>
      <c r="B20" s="285" t="s">
        <v>81</v>
      </c>
      <c r="C20" s="285"/>
      <c r="D20" s="293">
        <v>1</v>
      </c>
      <c r="E20" s="293"/>
      <c r="F20" s="69"/>
      <c r="G20" s="70" t="s">
        <v>82</v>
      </c>
      <c r="H20" s="71" t="s">
        <v>83</v>
      </c>
      <c r="I20" s="72" t="s">
        <v>84</v>
      </c>
      <c r="J20" s="294"/>
      <c r="K20" s="294"/>
      <c r="L20" s="295"/>
    </row>
    <row r="21" spans="1:12" ht="21" customHeight="1" thickBot="1" x14ac:dyDescent="0.3">
      <c r="A21" s="68">
        <v>20</v>
      </c>
      <c r="B21" s="285" t="s">
        <v>85</v>
      </c>
      <c r="C21" s="285"/>
      <c r="D21" s="286">
        <f>G18</f>
        <v>9595.24</v>
      </c>
      <c r="E21" s="286"/>
      <c r="F21" s="73"/>
      <c r="G21" s="74"/>
      <c r="H21" s="75"/>
      <c r="I21" s="76" t="s">
        <v>86</v>
      </c>
      <c r="J21" s="287"/>
      <c r="K21" s="287"/>
      <c r="L21" s="288"/>
    </row>
    <row r="22" spans="1:12" ht="21" customHeight="1" thickBot="1" x14ac:dyDescent="0.3">
      <c r="A22" s="68">
        <v>30</v>
      </c>
      <c r="B22" s="285" t="s">
        <v>87</v>
      </c>
      <c r="C22" s="285"/>
      <c r="D22" s="286">
        <f>H18</f>
        <v>671.66680000000008</v>
      </c>
      <c r="E22" s="286"/>
      <c r="F22" s="73"/>
      <c r="G22" s="74"/>
      <c r="H22" s="75"/>
      <c r="I22" s="76" t="s">
        <v>88</v>
      </c>
      <c r="J22" s="287"/>
      <c r="K22" s="287"/>
      <c r="L22" s="288"/>
    </row>
    <row r="23" spans="1:12" ht="21" customHeight="1" thickBot="1" x14ac:dyDescent="0.3">
      <c r="A23" s="68">
        <v>40</v>
      </c>
      <c r="B23" s="285" t="s">
        <v>89</v>
      </c>
      <c r="C23" s="285"/>
      <c r="D23" s="286">
        <f>I18</f>
        <v>1055.4764</v>
      </c>
      <c r="E23" s="286"/>
      <c r="F23" s="73"/>
      <c r="G23" s="74"/>
      <c r="H23" s="75"/>
      <c r="I23" s="76" t="s">
        <v>90</v>
      </c>
      <c r="J23" s="289"/>
      <c r="K23" s="289"/>
      <c r="L23" s="290"/>
    </row>
    <row r="24" spans="1:12" ht="21" customHeight="1" thickBot="1" x14ac:dyDescent="0.3">
      <c r="A24" s="68">
        <v>50</v>
      </c>
      <c r="B24" s="285" t="s">
        <v>91</v>
      </c>
      <c r="C24" s="285"/>
      <c r="D24" s="286">
        <f>J18</f>
        <v>1727.1432</v>
      </c>
      <c r="E24" s="286"/>
      <c r="F24" s="73"/>
      <c r="G24" s="77"/>
      <c r="H24" s="78"/>
      <c r="I24" s="79" t="s">
        <v>92</v>
      </c>
      <c r="J24" s="301"/>
      <c r="K24" s="301"/>
      <c r="L24" s="302"/>
    </row>
    <row r="25" spans="1:12" ht="15.75" thickBot="1" x14ac:dyDescent="0.3">
      <c r="A25" s="80"/>
      <c r="B25" s="81"/>
      <c r="C25" s="81"/>
      <c r="D25" s="81"/>
      <c r="E25" s="81"/>
      <c r="F25" s="81"/>
      <c r="G25" s="81"/>
      <c r="H25" s="82"/>
      <c r="I25" s="83"/>
      <c r="J25" s="303"/>
      <c r="K25" s="303"/>
      <c r="L25" s="303"/>
    </row>
    <row r="26" spans="1:12" ht="16.5" thickTop="1" thickBot="1" x14ac:dyDescent="0.3">
      <c r="A26" s="304" t="s">
        <v>93</v>
      </c>
      <c r="B26" s="305"/>
      <c r="C26" s="305"/>
      <c r="D26" s="305"/>
      <c r="E26" s="309" t="s">
        <v>94</v>
      </c>
      <c r="F26" s="309"/>
      <c r="G26" s="309"/>
      <c r="H26" s="310" t="s">
        <v>95</v>
      </c>
      <c r="I26" s="313" t="s">
        <v>96</v>
      </c>
      <c r="J26" s="313"/>
      <c r="K26" s="313"/>
      <c r="L26" s="314"/>
    </row>
    <row r="27" spans="1:12" ht="15.75" thickBot="1" x14ac:dyDescent="0.3">
      <c r="A27" s="306"/>
      <c r="B27" s="278"/>
      <c r="C27" s="278"/>
      <c r="D27" s="278"/>
      <c r="E27" s="315" t="s">
        <v>97</v>
      </c>
      <c r="F27" s="315"/>
      <c r="G27" s="315"/>
      <c r="H27" s="311"/>
      <c r="I27" s="316" t="s">
        <v>98</v>
      </c>
      <c r="J27" s="316"/>
      <c r="K27" s="316"/>
      <c r="L27" s="317"/>
    </row>
    <row r="28" spans="1:12" ht="15.75" thickBot="1" x14ac:dyDescent="0.3">
      <c r="A28" s="306"/>
      <c r="B28" s="278"/>
      <c r="C28" s="278"/>
      <c r="D28" s="278"/>
      <c r="E28" s="315" t="s">
        <v>99</v>
      </c>
      <c r="F28" s="315"/>
      <c r="G28" s="315"/>
      <c r="H28" s="311"/>
      <c r="I28" s="316" t="s">
        <v>100</v>
      </c>
      <c r="J28" s="316"/>
      <c r="K28" s="316"/>
      <c r="L28" s="317"/>
    </row>
    <row r="29" spans="1:12" ht="15.75" thickBot="1" x14ac:dyDescent="0.3">
      <c r="A29" s="307"/>
      <c r="B29" s="308"/>
      <c r="C29" s="308"/>
      <c r="D29" s="308"/>
      <c r="E29" s="318" t="s">
        <v>101</v>
      </c>
      <c r="F29" s="318"/>
      <c r="G29" s="318"/>
      <c r="H29" s="312"/>
      <c r="I29" s="319" t="s">
        <v>102</v>
      </c>
      <c r="J29" s="319"/>
      <c r="K29" s="319"/>
      <c r="L29" s="320"/>
    </row>
    <row r="30" spans="1:12" ht="15.75" thickTop="1" x14ac:dyDescent="0.25"/>
    <row r="33" spans="8:8" x14ac:dyDescent="0.25">
      <c r="H33" t="s">
        <v>106</v>
      </c>
    </row>
  </sheetData>
  <mergeCells count="69">
    <mergeCell ref="D15:F15"/>
    <mergeCell ref="D16:F16"/>
    <mergeCell ref="D17:F17"/>
    <mergeCell ref="B24:C24"/>
    <mergeCell ref="D24:E24"/>
    <mergeCell ref="J24:L24"/>
    <mergeCell ref="J25:L25"/>
    <mergeCell ref="A26:D29"/>
    <mergeCell ref="E26:G26"/>
    <mergeCell ref="H26:H29"/>
    <mergeCell ref="I26:L26"/>
    <mergeCell ref="E27:G27"/>
    <mergeCell ref="I27:L27"/>
    <mergeCell ref="E28:G28"/>
    <mergeCell ref="I28:L28"/>
    <mergeCell ref="E29:G29"/>
    <mergeCell ref="I29:L29"/>
    <mergeCell ref="K12:L13"/>
    <mergeCell ref="B22:C22"/>
    <mergeCell ref="D22:E22"/>
    <mergeCell ref="J22:L22"/>
    <mergeCell ref="B23:C23"/>
    <mergeCell ref="D23:E23"/>
    <mergeCell ref="J23:L23"/>
    <mergeCell ref="A18:F18"/>
    <mergeCell ref="B20:C20"/>
    <mergeCell ref="D20:E20"/>
    <mergeCell ref="J20:L20"/>
    <mergeCell ref="B21:C21"/>
    <mergeCell ref="D21:E21"/>
    <mergeCell ref="J21:L21"/>
    <mergeCell ref="K18:L18"/>
    <mergeCell ref="D14:F14"/>
    <mergeCell ref="A11:J11"/>
    <mergeCell ref="A12:A13"/>
    <mergeCell ref="B12:B13"/>
    <mergeCell ref="C12:C13"/>
    <mergeCell ref="D12:F13"/>
    <mergeCell ref="G12:G13"/>
    <mergeCell ref="H12:H13"/>
    <mergeCell ref="I12:I13"/>
    <mergeCell ref="J12:J13"/>
    <mergeCell ref="J9:L9"/>
    <mergeCell ref="A10:B10"/>
    <mergeCell ref="D10:E10"/>
    <mergeCell ref="F10:H10"/>
    <mergeCell ref="J10:L10"/>
    <mergeCell ref="F7:H7"/>
    <mergeCell ref="A8:E8"/>
    <mergeCell ref="F8:I8"/>
    <mergeCell ref="A9:B9"/>
    <mergeCell ref="C9:E9"/>
    <mergeCell ref="F9:I9"/>
    <mergeCell ref="K14:L14"/>
    <mergeCell ref="K15:L15"/>
    <mergeCell ref="K16:L16"/>
    <mergeCell ref="K17:L17"/>
    <mergeCell ref="A2:B4"/>
    <mergeCell ref="C2:E2"/>
    <mergeCell ref="G2:J3"/>
    <mergeCell ref="L2:L4"/>
    <mergeCell ref="C3:E3"/>
    <mergeCell ref="C4:E4"/>
    <mergeCell ref="G4:J4"/>
    <mergeCell ref="A5:J5"/>
    <mergeCell ref="A6:E7"/>
    <mergeCell ref="F6:H6"/>
    <mergeCell ref="J6:K7"/>
    <mergeCell ref="L6:L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AUGUST 2020 INCOME TAX</vt:lpstr>
      <vt:lpstr>AUGUST 2020 PENSION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2021-12-14T06:56:02Z</dcterms:modified>
</cp:coreProperties>
</file>