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ZLI\BLJ\"/>
    </mc:Choice>
  </mc:AlternateContent>
  <xr:revisionPtr revIDLastSave="0" documentId="13_ncr:11_{24DA33F3-7C80-47AE-813F-32A11FEAE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ndidat" sheetId="1" r:id="rId1"/>
    <sheet name="Ablauf" sheetId="12" r:id="rId2"/>
    <sheet name="Skalen" sheetId="14" r:id="rId3"/>
    <sheet name="bearbeiten verboten" sheetId="2" state="hidden" r:id="rId4"/>
  </sheets>
  <definedNames>
    <definedName name="_xlnm.Print_Area" localSheetId="0">Kandidat!$A$1:$J$76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4" l="1"/>
  <c r="M7" i="14"/>
  <c r="M8" i="14"/>
  <c r="M9" i="14"/>
  <c r="M10" i="14"/>
  <c r="M2" i="14" s="1"/>
  <c r="M5" i="14"/>
  <c r="G10" i="1"/>
  <c r="F10" i="1"/>
  <c r="G8" i="1"/>
  <c r="F8" i="1"/>
  <c r="M14" i="14" l="1"/>
  <c r="M15" i="14" s="1"/>
  <c r="F75" i="1"/>
  <c r="F11" i="1"/>
  <c r="F7" i="1"/>
  <c r="F37" i="1"/>
  <c r="F31" i="1"/>
  <c r="G30" i="1"/>
  <c r="F30" i="1"/>
  <c r="F19" i="1"/>
  <c r="G36" i="1"/>
  <c r="F36" i="1"/>
  <c r="G26" i="1"/>
  <c r="F26" i="1"/>
  <c r="F35" i="1"/>
  <c r="G50" i="1"/>
  <c r="F50" i="1"/>
  <c r="F49" i="1"/>
  <c r="F17" i="1"/>
  <c r="G24" i="1"/>
  <c r="F24" i="1"/>
  <c r="F23" i="1"/>
  <c r="G48" i="1"/>
  <c r="F48" i="1"/>
  <c r="F47" i="1"/>
  <c r="F53" i="1"/>
  <c r="G66" i="1"/>
  <c r="F66" i="1"/>
  <c r="F65" i="1"/>
  <c r="G68" i="1"/>
  <c r="F68" i="1"/>
  <c r="F67" i="1"/>
  <c r="F64" i="1"/>
  <c r="F63" i="1"/>
  <c r="F57" i="1"/>
  <c r="G58" i="1"/>
  <c r="F58" i="1"/>
  <c r="G18" i="1"/>
  <c r="F18" i="1"/>
  <c r="G16" i="1"/>
  <c r="F16" i="1"/>
  <c r="F15" i="1"/>
  <c r="F14" i="1"/>
  <c r="F13" i="1"/>
  <c r="F25" i="1"/>
  <c r="G72" i="1"/>
  <c r="F72" i="1"/>
  <c r="F71" i="1"/>
  <c r="F70" i="1"/>
  <c r="G62" i="1" l="1"/>
  <c r="F62" i="1"/>
  <c r="G60" i="1"/>
  <c r="F60" i="1"/>
  <c r="F59" i="1"/>
  <c r="G56" i="1"/>
  <c r="F56" i="1"/>
  <c r="F55" i="1"/>
  <c r="F54" i="1"/>
  <c r="G52" i="1" l="1"/>
  <c r="F52" i="1"/>
  <c r="F51" i="1"/>
  <c r="F46" i="1"/>
  <c r="G44" i="1"/>
  <c r="F44" i="1"/>
  <c r="F43" i="1"/>
  <c r="G42" i="1"/>
  <c r="F42" i="1"/>
  <c r="F41" i="1"/>
  <c r="G40" i="1"/>
  <c r="F40" i="1"/>
  <c r="F39" i="1"/>
  <c r="F38" i="1"/>
  <c r="G34" i="1"/>
  <c r="F34" i="1"/>
  <c r="F33" i="1"/>
  <c r="G32" i="1"/>
  <c r="F32" i="1"/>
  <c r="F29" i="1"/>
  <c r="F28" i="1"/>
  <c r="G22" i="1"/>
  <c r="F22" i="1"/>
  <c r="F21" i="1"/>
  <c r="F20" i="1"/>
  <c r="G74" i="1" l="1"/>
  <c r="F74" i="1"/>
  <c r="H74" i="1" s="1"/>
  <c r="D1" i="2"/>
  <c r="A1" i="2"/>
  <c r="B1" i="2"/>
  <c r="C1" i="2"/>
  <c r="B2" i="2"/>
  <c r="A2" i="2"/>
  <c r="E2" i="2" s="1"/>
  <c r="C2" i="2"/>
  <c r="D2" i="2"/>
  <c r="C3" i="2"/>
  <c r="A3" i="2"/>
  <c r="B3" i="2"/>
  <c r="D3" i="2"/>
  <c r="D4" i="2"/>
  <c r="A4" i="2"/>
  <c r="B4" i="2"/>
  <c r="C4" i="2"/>
  <c r="C5" i="2"/>
  <c r="A5" i="2"/>
  <c r="B5" i="2"/>
  <c r="D5" i="2"/>
  <c r="B6" i="2"/>
  <c r="A6" i="2"/>
  <c r="C6" i="2"/>
  <c r="D6" i="2"/>
  <c r="A7" i="2"/>
  <c r="E7" i="2" s="1"/>
  <c r="B7" i="2"/>
  <c r="C7" i="2"/>
  <c r="D7" i="2"/>
  <c r="B8" i="2"/>
  <c r="A8" i="2"/>
  <c r="C8" i="2"/>
  <c r="D8" i="2"/>
  <c r="C9" i="2"/>
  <c r="A9" i="2"/>
  <c r="B9" i="2"/>
  <c r="D9" i="2"/>
  <c r="D10" i="2"/>
  <c r="A10" i="2"/>
  <c r="B10" i="2"/>
  <c r="C10" i="2"/>
  <c r="C11" i="2"/>
  <c r="A11" i="2"/>
  <c r="B11" i="2"/>
  <c r="D11" i="2"/>
  <c r="B12" i="2"/>
  <c r="A12" i="2"/>
  <c r="C12" i="2"/>
  <c r="D12" i="2"/>
  <c r="A13" i="2"/>
  <c r="B13" i="2"/>
  <c r="C13" i="2"/>
  <c r="D13" i="2"/>
  <c r="B14" i="2"/>
  <c r="A14" i="2"/>
  <c r="C14" i="2"/>
  <c r="D14" i="2"/>
  <c r="J74" i="1" l="1"/>
  <c r="B74" i="1"/>
  <c r="E6" i="2"/>
  <c r="E8" i="2"/>
  <c r="E11" i="2"/>
  <c r="E9" i="2"/>
  <c r="E5" i="2"/>
  <c r="E13" i="2"/>
  <c r="E3" i="2"/>
  <c r="E1" i="2"/>
  <c r="E16" i="2" s="1"/>
  <c r="E10" i="2"/>
  <c r="E14" i="2"/>
  <c r="E12" i="2"/>
  <c r="E4" i="2"/>
  <c r="J75" i="1" l="1"/>
  <c r="I75" i="1"/>
  <c r="B76" i="1" l="1"/>
</calcChain>
</file>

<file path=xl/sharedStrings.xml><?xml version="1.0" encoding="utf-8"?>
<sst xmlns="http://schemas.openxmlformats.org/spreadsheetml/2006/main" count="104" uniqueCount="98">
  <si>
    <t>Note:</t>
  </si>
  <si>
    <t>… erfüllt bis übertroffen</t>
  </si>
  <si>
    <t>… mehrheitlich erfüllt</t>
  </si>
  <si>
    <t>… nicht erfüllt</t>
  </si>
  <si>
    <t>Die Erwartungen und Anforderungen wurden …</t>
  </si>
  <si>
    <t>Name</t>
  </si>
  <si>
    <t>Datum</t>
  </si>
  <si>
    <t>Bewertungskriterium</t>
  </si>
  <si>
    <t>Bemerkungen</t>
  </si>
  <si>
    <t>Bewertungsraster bzw. Erfahrungsnote</t>
  </si>
  <si>
    <t>Ablauf</t>
  </si>
  <si>
    <t>1. Begrüssung durch Coach, Rahmen bekanntgeben, LL übergeben</t>
  </si>
  <si>
    <t>2. Präsentation durch LL, 10 - 15min</t>
  </si>
  <si>
    <t xml:space="preserve">   - Vorstellen des Produktes</t>
  </si>
  <si>
    <t xml:space="preserve">   - Planung und Umsetzung</t>
  </si>
  <si>
    <t xml:space="preserve">   - Demo</t>
  </si>
  <si>
    <t xml:space="preserve">   - allenfalls Code zeigen, sonst im Fachgespräch nachfragen</t>
  </si>
  <si>
    <t xml:space="preserve">   - Persönliches Fazit</t>
  </si>
  <si>
    <t>3. Fragerunde und Fachgespräch</t>
  </si>
  <si>
    <t xml:space="preserve">   - Unklarheiten klären</t>
  </si>
  <si>
    <t xml:space="preserve">   - Betrieb Fragen an den LL stellen lassen</t>
  </si>
  <si>
    <t xml:space="preserve">   - Kritische Fragen stellen</t>
  </si>
  <si>
    <t xml:space="preserve">   - Code erklären lassen</t>
  </si>
  <si>
    <t>4. Rückmeldung in einem Satz an den LL</t>
  </si>
  <si>
    <t xml:space="preserve">   - Allenfalls zuerst Betrieb sprechen lassen</t>
  </si>
  <si>
    <t xml:space="preserve">   - Loben und bestätigen wo angebracht</t>
  </si>
  <si>
    <t xml:space="preserve">   - Leistung hinterfragen wenn mehr dringelegen hätte</t>
  </si>
  <si>
    <t xml:space="preserve">   - Keine konkreten Bewertungen geben, nur eine generelle Rückmeldung</t>
  </si>
  <si>
    <t>5. Betrieb Zeit geben um mit LL alleine zu sprechen</t>
  </si>
  <si>
    <t>6. Verabschiedung durch Coach, Bedanken</t>
  </si>
  <si>
    <t>Produkt</t>
  </si>
  <si>
    <t>Dokumentation</t>
  </si>
  <si>
    <t>Präsentation</t>
  </si>
  <si>
    <t>Projektmanagement und Planung</t>
  </si>
  <si>
    <t>Fachgespräch</t>
  </si>
  <si>
    <t xml:space="preserve">Antworten sind fachlich kompetent und korrekt. </t>
  </si>
  <si>
    <t>Bewertungsskala</t>
  </si>
  <si>
    <t>Schwierigkeitsgrad</t>
  </si>
  <si>
    <t>Selbstständigkeit</t>
  </si>
  <si>
    <t>Der Zeitrahmen wurde eingehalten.</t>
  </si>
  <si>
    <t>Reflexion</t>
  </si>
  <si>
    <t>Erfolge und Misserfolge sind erwähnt.</t>
  </si>
  <si>
    <t>Das Projekt wurde in einer sinnvollen Ordnerstruktur organisiert.</t>
  </si>
  <si>
    <t>Fachkenntnisse</t>
  </si>
  <si>
    <t xml:space="preserve">Zweckmässige Tätigkeiten und Teilaufgaben decken die ganze Arbeit ab. </t>
  </si>
  <si>
    <t>Komplexitätstufen</t>
  </si>
  <si>
    <t>Die Ziele und Lösungsansätze sind …</t>
  </si>
  <si>
    <t>… Kompliziert</t>
  </si>
  <si>
    <t>… Klar, Bekannt, Bewährt, Einfach</t>
  </si>
  <si>
    <t>… Unklar, Neu, Unerprobt, Mehrdeutig, Komplex</t>
  </si>
  <si>
    <t>A</t>
  </si>
  <si>
    <t>Knapp erfüllt</t>
  </si>
  <si>
    <t>Nicht erfüllt</t>
  </si>
  <si>
    <t>B</t>
  </si>
  <si>
    <t>C</t>
  </si>
  <si>
    <t>D</t>
  </si>
  <si>
    <t>Bewertungsschlüssel</t>
  </si>
  <si>
    <t>Note</t>
  </si>
  <si>
    <t>Erfüllt</t>
  </si>
  <si>
    <t>Übertroffen</t>
  </si>
  <si>
    <t>Projekt</t>
  </si>
  <si>
    <t>Benötigt keine ungerechtfertigte Unterstützung.</t>
  </si>
  <si>
    <t>Umfang und Fertigstellungsgrad entsprechen der eingesetzten Zeit.</t>
  </si>
  <si>
    <t>Entspricht den Erwartungen und kann bedenkenlos verwendet werden.</t>
  </si>
  <si>
    <t>Produkt ist benutzerfreundlich und ansprechend gestaltet.</t>
  </si>
  <si>
    <t>Umfeld und Ziele sind umfassend dargestellt.</t>
  </si>
  <si>
    <t>Die Reihenfolge der Tätigkeiten wurde visualisiert und ist sinnvoll.</t>
  </si>
  <si>
    <t>Ziel- und Ergebnisvergleich ist transparent und korrekt.</t>
  </si>
  <si>
    <t>Anforderungen</t>
  </si>
  <si>
    <t>Lösungsansätze</t>
  </si>
  <si>
    <t>Max. Punkte</t>
  </si>
  <si>
    <t>Notenwert</t>
  </si>
  <si>
    <t>Punkt entspricht</t>
  </si>
  <si>
    <t>excellent</t>
  </si>
  <si>
    <t>fail</t>
  </si>
  <si>
    <t>sufficient</t>
  </si>
  <si>
    <t>good</t>
  </si>
  <si>
    <t>Schwierigkeitsgrad Spektrum</t>
  </si>
  <si>
    <t>Komplexitätsbonus</t>
  </si>
  <si>
    <t>Bis (&lt;)</t>
  </si>
  <si>
    <t>Von (&gt;=)</t>
  </si>
  <si>
    <t>Grad</t>
  </si>
  <si>
    <t>nicht</t>
  </si>
  <si>
    <t>knapp</t>
  </si>
  <si>
    <t>gut</t>
  </si>
  <si>
    <t>sehr gut</t>
  </si>
  <si>
    <t>Dokumentation enthält keine Rechtschreibfehler. Korrekte Fachsprache.</t>
  </si>
  <si>
    <t>Komplexität der Anforderungen.</t>
  </si>
  <si>
    <t>Komplexität des Lösungsansatzes.</t>
  </si>
  <si>
    <t xml:space="preserve">Saubere Umsetzung. Architektur und Aufbau sind nachvollziehbar. </t>
  </si>
  <si>
    <t>Dokumentation erfüllt formale Vorgaben. Darstellung ist übersichtlich.</t>
  </si>
  <si>
    <t>Es werden geeignete Formen benützt, um die Inhalte zu visualisieren.</t>
  </si>
  <si>
    <t>Berufsspezifische Methoden, Verfahren und Modelle wurden angewendet.</t>
  </si>
  <si>
    <t>Arbeitsergebnisse sind ihrem Entwicklungsstand angemessen versioniert.</t>
  </si>
  <si>
    <t>Zur Unterstützung werden technische Hilfsmittel eingesetzt.</t>
  </si>
  <si>
    <t>Fachlicher Sprachschatz vorhanden. Richtigen Fachbegriffe. Verständlich.</t>
  </si>
  <si>
    <t>Struktur und Aufbau der Präsentation zeigen wesentliche Aspekte.</t>
  </si>
  <si>
    <t>Die Vorgehensweise und das Ergebnis wurden kritisch hinterfragt.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</si>
</sst>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\x"/>
  </numFmts>
  <fonts count="20">
    <font>
      <sz val="10"/>
      <name val="Arial"/>
    </font>
    <font>
      <sz val="8"/>
      <name val="Arial"/>
      <family val="2"/>
    </font>
    <font>
      <sz val="9"/>
      <color rgb="FF005380"/>
      <name val="Frutiger LT Com 45 Light"/>
      <family val="2"/>
    </font>
    <font>
      <b/>
      <sz val="9"/>
      <color rgb="FF005380"/>
      <name val="Frutiger LT Com 45 Light"/>
      <family val="2"/>
    </font>
    <font>
      <sz val="10"/>
      <color rgb="FF005380"/>
      <name val="Frutiger LT Com 45 Light"/>
      <family val="2"/>
    </font>
    <font>
      <b/>
      <sz val="9"/>
      <color theme="0"/>
      <name val="Frutiger LT Com 45 Light"/>
      <family val="2"/>
    </font>
    <font>
      <i/>
      <sz val="9"/>
      <color rgb="FF005380"/>
      <name val="Frutiger LT Com 45 Light"/>
      <family val="2"/>
    </font>
    <font>
      <i/>
      <sz val="9"/>
      <color theme="1" tint="0.499984740745262"/>
      <name val="Frutiger LT Com 45 Light"/>
      <family val="2"/>
    </font>
    <font>
      <i/>
      <sz val="9"/>
      <name val="Frutiger LT Com 45 Light"/>
      <family val="2"/>
    </font>
    <font>
      <sz val="9"/>
      <color theme="0"/>
      <name val="Frutiger LT Com 45 Light"/>
      <family val="2"/>
    </font>
    <font>
      <sz val="9"/>
      <name val="Frutiger LT Com 45 Light"/>
      <family val="2"/>
    </font>
    <font>
      <sz val="10"/>
      <color theme="0"/>
      <name val="Frutiger LT Com 45 Light"/>
      <family val="2"/>
    </font>
    <font>
      <b/>
      <sz val="10"/>
      <color theme="0"/>
      <name val="Frutiger LT Com 45 Light"/>
      <family val="2"/>
    </font>
    <font>
      <b/>
      <sz val="10"/>
      <color rgb="FF005380"/>
      <name val="Frutiger LT Com 45 Light"/>
      <family val="2"/>
    </font>
    <font>
      <b/>
      <sz val="16"/>
      <color rgb="FF005380"/>
      <name val="Frutiger LT Com 45 Light"/>
      <family val="2"/>
    </font>
    <font>
      <sz val="16"/>
      <name val="Frutiger LT Com 45 Light"/>
      <family val="2"/>
    </font>
    <font>
      <b/>
      <sz val="16"/>
      <name val="Frutiger LT Com 45 Light"/>
      <family val="2"/>
    </font>
    <font>
      <sz val="10"/>
      <name val="Frutiger LT Com 45 Light"/>
      <family val="2"/>
    </font>
    <font>
      <b/>
      <sz val="10"/>
      <name val="Frutiger LT Com 45 Light"/>
      <family val="2"/>
    </font>
    <font>
      <b/>
      <i/>
      <sz val="9"/>
      <name val="Frutiger LT Com 45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right" wrapText="1"/>
    </xf>
    <xf numFmtId="0" fontId="4" fillId="0" borderId="0" xfId="0" applyFont="1"/>
    <xf numFmtId="0" fontId="2" fillId="0" borderId="2" xfId="0" applyFont="1" applyBorder="1" applyAlignment="1" applyProtection="1">
      <alignment vertical="center" wrapText="1"/>
      <protection locked="0"/>
    </xf>
    <xf numFmtId="0" fontId="5" fillId="3" borderId="0" xfId="0" applyFont="1" applyFill="1" applyAlignment="1">
      <alignment vertical="center" wrapText="1"/>
    </xf>
    <xf numFmtId="164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left" vertical="center" wrapText="1"/>
      <protection locked="0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11" fillId="0" borderId="0" xfId="0" applyFont="1"/>
    <xf numFmtId="0" fontId="11" fillId="4" borderId="0" xfId="0" applyFont="1" applyFill="1"/>
    <xf numFmtId="0" fontId="13" fillId="0" borderId="0" xfId="0" applyFont="1"/>
    <xf numFmtId="0" fontId="14" fillId="0" borderId="0" xfId="0" applyFont="1" applyAlignment="1">
      <alignment horizontal="right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right" vertical="center" wrapText="1"/>
    </xf>
    <xf numFmtId="0" fontId="17" fillId="0" borderId="7" xfId="0" applyFont="1" applyBorder="1"/>
    <xf numFmtId="0" fontId="3" fillId="0" borderId="5" xfId="0" applyFont="1" applyBorder="1" applyAlignment="1">
      <alignment vertical="center" wrapText="1"/>
    </xf>
    <xf numFmtId="0" fontId="18" fillId="0" borderId="3" xfId="0" applyFont="1" applyBorder="1"/>
    <xf numFmtId="0" fontId="19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right"/>
    </xf>
    <xf numFmtId="0" fontId="18" fillId="0" borderId="5" xfId="0" applyFont="1" applyBorder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18" fillId="0" borderId="6" xfId="0" applyFont="1" applyBorder="1"/>
    <xf numFmtId="0" fontId="19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right"/>
    </xf>
    <xf numFmtId="0" fontId="18" fillId="0" borderId="7" xfId="0" applyFont="1" applyBorder="1"/>
    <xf numFmtId="0" fontId="17" fillId="0" borderId="10" xfId="0" applyFont="1" applyBorder="1"/>
    <xf numFmtId="0" fontId="17" fillId="0" borderId="11" xfId="0" applyFont="1" applyBorder="1"/>
    <xf numFmtId="0" fontId="18" fillId="0" borderId="8" xfId="0" applyFont="1" applyBorder="1"/>
    <xf numFmtId="0" fontId="18" fillId="0" borderId="2" xfId="0" applyFont="1" applyBorder="1"/>
    <xf numFmtId="0" fontId="18" fillId="0" borderId="2" xfId="0" applyFont="1" applyBorder="1" applyAlignment="1">
      <alignment horizontal="right"/>
    </xf>
    <xf numFmtId="0" fontId="18" fillId="0" borderId="9" xfId="0" applyFont="1" applyBorder="1"/>
    <xf numFmtId="0" fontId="3" fillId="0" borderId="8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8" xfId="0" applyFont="1" applyBorder="1"/>
    <xf numFmtId="0" fontId="17" fillId="0" borderId="2" xfId="0" applyFont="1" applyBorder="1"/>
    <xf numFmtId="0" fontId="17" fillId="0" borderId="9" xfId="0" applyFont="1" applyBorder="1"/>
    <xf numFmtId="0" fontId="17" fillId="0" borderId="0" xfId="0" applyFont="1" applyAlignment="1">
      <alignment horizontal="right"/>
    </xf>
    <xf numFmtId="9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right"/>
    </xf>
    <xf numFmtId="0" fontId="12" fillId="4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Standard" xfId="0" builtinId="0"/>
  </cellStyles>
  <dxfs count="7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005380"/>
      <color rgb="FFFFCC66"/>
      <color rgb="FFFFFF66"/>
      <color rgb="FFFF9933"/>
      <color rgb="FFFF9900"/>
      <color rgb="FFFFCC00"/>
      <color rgb="FFFFFF99"/>
      <color rgb="FFED77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J76"/>
  <sheetViews>
    <sheetView tabSelected="1" view="pageLayout" zoomScale="130" zoomScaleNormal="100" zoomScaleSheetLayoutView="100" zoomScalePageLayoutView="130" workbookViewId="0">
      <selection activeCell="J16" sqref="J16"/>
    </sheetView>
  </sheetViews>
  <sheetFormatPr baseColWidth="10" defaultColWidth="11.42578125" defaultRowHeight="12.75"/>
  <cols>
    <col min="1" max="1" width="7" style="6" bestFit="1" customWidth="1"/>
    <col min="2" max="2" width="42.85546875" style="6" customWidth="1"/>
    <col min="3" max="3" width="8.140625" style="6" customWidth="1"/>
    <col min="4" max="4" width="5.7109375" style="6" customWidth="1"/>
    <col min="5" max="5" width="3.140625" style="22" customWidth="1"/>
    <col min="6" max="6" width="7.42578125" style="6" hidden="1" customWidth="1"/>
    <col min="7" max="7" width="9.140625" style="6" hidden="1" customWidth="1"/>
    <col min="8" max="8" width="11.42578125" style="6" customWidth="1"/>
    <col min="9" max="16384" width="11.42578125" style="6"/>
  </cols>
  <sheetData>
    <row r="1" spans="1:10">
      <c r="A1" s="2"/>
      <c r="B1" s="2"/>
      <c r="C1" s="2"/>
      <c r="D1" s="2"/>
      <c r="E1" s="3"/>
      <c r="F1" s="4"/>
      <c r="G1" s="4"/>
      <c r="H1" s="4"/>
      <c r="I1" s="5" t="s">
        <v>6</v>
      </c>
    </row>
    <row r="2" spans="1:10">
      <c r="A2" s="66" t="s">
        <v>9</v>
      </c>
      <c r="B2" s="66"/>
      <c r="C2" s="66"/>
      <c r="D2" s="66"/>
      <c r="E2" s="66"/>
      <c r="F2" s="66"/>
      <c r="G2" s="66"/>
      <c r="H2" s="66"/>
      <c r="I2" s="66"/>
      <c r="J2" s="66"/>
    </row>
    <row r="3" spans="1:10" ht="6" customHeight="1">
      <c r="A3" s="2"/>
      <c r="B3" s="2"/>
      <c r="C3" s="2"/>
      <c r="D3" s="2"/>
      <c r="E3" s="3"/>
      <c r="F3" s="4"/>
      <c r="G3" s="4"/>
      <c r="H3" s="4"/>
    </row>
    <row r="4" spans="1:10">
      <c r="A4" s="5" t="s">
        <v>5</v>
      </c>
      <c r="B4" s="7"/>
      <c r="C4" s="5" t="s">
        <v>60</v>
      </c>
      <c r="D4" s="67"/>
      <c r="E4" s="67"/>
      <c r="F4" s="67"/>
      <c r="G4" s="67"/>
      <c r="H4" s="67"/>
      <c r="I4" s="67"/>
      <c r="J4" s="67"/>
    </row>
    <row r="5" spans="1:10" ht="6" customHeight="1">
      <c r="A5" s="2"/>
      <c r="B5" s="2"/>
      <c r="C5" s="2"/>
      <c r="D5" s="2"/>
      <c r="E5" s="3"/>
      <c r="F5" s="4"/>
      <c r="G5" s="4"/>
      <c r="H5" s="4"/>
    </row>
    <row r="6" spans="1:10" ht="12.4" customHeight="1">
      <c r="A6" s="66" t="s">
        <v>37</v>
      </c>
      <c r="B6" s="66"/>
      <c r="C6" s="66"/>
      <c r="D6" s="66"/>
      <c r="E6" s="66"/>
      <c r="F6" s="8"/>
      <c r="G6" s="8"/>
      <c r="H6" s="8"/>
      <c r="I6" s="66" t="s">
        <v>8</v>
      </c>
      <c r="J6" s="66"/>
    </row>
    <row r="7" spans="1:10" ht="4.9000000000000004" customHeight="1">
      <c r="A7" s="9"/>
      <c r="B7" s="61"/>
      <c r="C7" s="61"/>
      <c r="D7" s="61"/>
      <c r="E7" s="10"/>
      <c r="F7" s="4" t="str">
        <f t="shared" ref="F7" si="0">IF(E7="","",A7*E7)</f>
        <v/>
      </c>
      <c r="G7" s="4"/>
      <c r="H7" s="4"/>
    </row>
    <row r="8" spans="1:10" s="4" customFormat="1" ht="12">
      <c r="A8" s="9">
        <v>4</v>
      </c>
      <c r="B8" s="11" t="s">
        <v>87</v>
      </c>
      <c r="C8" s="12"/>
      <c r="E8" s="10">
        <v>2</v>
      </c>
      <c r="F8" s="4">
        <f t="shared" ref="F8" si="1">IF(E8="","",A8*E8)</f>
        <v>8</v>
      </c>
      <c r="G8" s="4">
        <f>A8*Skalen!$B$4</f>
        <v>8</v>
      </c>
      <c r="H8" s="13"/>
    </row>
    <row r="9" spans="1:10" ht="4.9000000000000004" customHeight="1">
      <c r="A9" s="14"/>
      <c r="B9" s="12"/>
      <c r="C9" s="12"/>
      <c r="D9" s="12"/>
      <c r="E9" s="15"/>
      <c r="F9" s="4"/>
      <c r="G9" s="4"/>
      <c r="H9" s="4"/>
    </row>
    <row r="10" spans="1:10" s="4" customFormat="1" ht="12">
      <c r="A10" s="9">
        <v>4</v>
      </c>
      <c r="B10" s="11" t="s">
        <v>88</v>
      </c>
      <c r="C10" s="12"/>
      <c r="E10" s="10">
        <v>2</v>
      </c>
      <c r="F10" s="4">
        <f>IF(E10="","",A10*E10)</f>
        <v>8</v>
      </c>
      <c r="G10" s="4">
        <f>A10*Skalen!$B$4</f>
        <v>8</v>
      </c>
      <c r="H10" s="13"/>
    </row>
    <row r="11" spans="1:10" ht="4.9000000000000004" customHeight="1">
      <c r="A11" s="9"/>
      <c r="B11" s="61"/>
      <c r="C11" s="61"/>
      <c r="D11" s="61"/>
      <c r="E11" s="10"/>
      <c r="F11" s="4" t="str">
        <f t="shared" ref="F11" si="2">IF(E11="","",A11*E11)</f>
        <v/>
      </c>
      <c r="G11" s="4"/>
      <c r="H11" s="4"/>
    </row>
    <row r="12" spans="1:10" ht="12.4" customHeight="1">
      <c r="A12" s="64" t="s">
        <v>7</v>
      </c>
      <c r="B12" s="65"/>
      <c r="C12" s="65"/>
      <c r="D12" s="65"/>
      <c r="E12" s="16"/>
      <c r="F12" s="8"/>
      <c r="G12" s="8"/>
      <c r="H12" s="8"/>
      <c r="I12" s="66" t="s">
        <v>8</v>
      </c>
      <c r="J12" s="66"/>
    </row>
    <row r="13" spans="1:10" ht="4.9000000000000004" customHeight="1">
      <c r="A13" s="9"/>
      <c r="B13" s="61"/>
      <c r="C13" s="61"/>
      <c r="D13" s="61"/>
      <c r="E13" s="10"/>
      <c r="F13" s="4" t="str">
        <f t="shared" ref="F13:F18" si="3">IF(E13="","",A13*E13)</f>
        <v/>
      </c>
      <c r="G13" s="4"/>
      <c r="H13" s="4"/>
    </row>
    <row r="14" spans="1:10">
      <c r="A14" s="17"/>
      <c r="B14" s="63" t="s">
        <v>38</v>
      </c>
      <c r="C14" s="63"/>
      <c r="D14" s="63"/>
      <c r="E14" s="18"/>
      <c r="F14" s="4" t="str">
        <f t="shared" si="3"/>
        <v/>
      </c>
      <c r="G14" s="4"/>
      <c r="H14" s="4"/>
    </row>
    <row r="15" spans="1:10" ht="5.0999999999999996" customHeight="1">
      <c r="A15" s="9"/>
      <c r="B15" s="61"/>
      <c r="C15" s="61"/>
      <c r="D15" s="61"/>
      <c r="E15" s="10"/>
      <c r="F15" s="4" t="str">
        <f t="shared" si="3"/>
        <v/>
      </c>
      <c r="G15" s="4"/>
      <c r="H15" s="4"/>
    </row>
    <row r="16" spans="1:10" s="4" customFormat="1" ht="13.5" customHeight="1">
      <c r="A16" s="9">
        <v>1</v>
      </c>
      <c r="B16" s="59" t="s">
        <v>61</v>
      </c>
      <c r="C16" s="60"/>
      <c r="D16" s="60"/>
      <c r="E16" s="10">
        <v>2</v>
      </c>
      <c r="F16" s="4">
        <f t="shared" si="3"/>
        <v>2</v>
      </c>
      <c r="G16" s="4">
        <f>A16*Skalen!$B$4</f>
        <v>2</v>
      </c>
    </row>
    <row r="17" spans="1:10" ht="5.0999999999999996" customHeight="1">
      <c r="A17" s="9"/>
      <c r="B17" s="61"/>
      <c r="C17" s="61"/>
      <c r="D17" s="61"/>
      <c r="E17" s="10"/>
      <c r="F17" s="4" t="str">
        <f t="shared" ref="F17" si="4">IF(E17="","",A17*E17)</f>
        <v/>
      </c>
      <c r="G17" s="4"/>
      <c r="H17" s="4"/>
    </row>
    <row r="18" spans="1:10" s="4" customFormat="1" ht="13.5" customHeight="1">
      <c r="A18" s="9">
        <v>3</v>
      </c>
      <c r="B18" s="59" t="s">
        <v>62</v>
      </c>
      <c r="C18" s="60"/>
      <c r="D18" s="60"/>
      <c r="E18" s="10">
        <v>2</v>
      </c>
      <c r="F18" s="4">
        <f t="shared" si="3"/>
        <v>6</v>
      </c>
      <c r="G18" s="4">
        <f>A18*Skalen!$B$4</f>
        <v>6</v>
      </c>
    </row>
    <row r="19" spans="1:10" ht="5.0999999999999996" customHeight="1">
      <c r="A19" s="9"/>
      <c r="B19" s="61"/>
      <c r="C19" s="61"/>
      <c r="D19" s="61"/>
      <c r="E19" s="10"/>
      <c r="F19" s="4" t="str">
        <f>IF(E19="","",A19*E19)</f>
        <v/>
      </c>
      <c r="G19" s="4"/>
      <c r="H19" s="4"/>
    </row>
    <row r="20" spans="1:10">
      <c r="A20" s="17"/>
      <c r="B20" s="63" t="s">
        <v>30</v>
      </c>
      <c r="C20" s="63"/>
      <c r="D20" s="63"/>
      <c r="E20" s="18"/>
      <c r="F20" s="4" t="str">
        <f t="shared" ref="F20:F24" si="5">IF(E20="","",A20*E20)</f>
        <v/>
      </c>
      <c r="G20" s="4"/>
      <c r="H20" s="4"/>
      <c r="J20" s="12"/>
    </row>
    <row r="21" spans="1:10" ht="5.0999999999999996" customHeight="1">
      <c r="A21" s="9"/>
      <c r="B21" s="61"/>
      <c r="C21" s="61"/>
      <c r="D21" s="61"/>
      <c r="E21" s="10"/>
      <c r="F21" s="4" t="str">
        <f t="shared" si="5"/>
        <v/>
      </c>
      <c r="G21" s="4"/>
      <c r="H21" s="4"/>
    </row>
    <row r="22" spans="1:10" s="4" customFormat="1" ht="13.5" customHeight="1">
      <c r="A22" s="9">
        <v>3</v>
      </c>
      <c r="B22" s="59" t="s">
        <v>89</v>
      </c>
      <c r="C22" s="60"/>
      <c r="D22" s="60"/>
      <c r="E22" s="10">
        <v>2</v>
      </c>
      <c r="F22" s="4">
        <f t="shared" si="5"/>
        <v>6</v>
      </c>
      <c r="G22" s="4">
        <f>A22*Skalen!$B$4</f>
        <v>6</v>
      </c>
    </row>
    <row r="23" spans="1:10" ht="5.0999999999999996" customHeight="1">
      <c r="A23" s="9"/>
      <c r="B23" s="62"/>
      <c r="C23" s="62"/>
      <c r="D23" s="62"/>
      <c r="E23" s="10"/>
      <c r="F23" s="4" t="str">
        <f t="shared" si="5"/>
        <v/>
      </c>
      <c r="G23" s="4"/>
      <c r="H23" s="4"/>
    </row>
    <row r="24" spans="1:10" s="4" customFormat="1" ht="13.5" customHeight="1">
      <c r="A24" s="9">
        <v>1</v>
      </c>
      <c r="B24" s="59" t="s">
        <v>63</v>
      </c>
      <c r="C24" s="60"/>
      <c r="D24" s="60"/>
      <c r="E24" s="10">
        <v>2</v>
      </c>
      <c r="F24" s="4">
        <f t="shared" si="5"/>
        <v>2</v>
      </c>
      <c r="G24" s="4">
        <f>A24*Skalen!$B$4</f>
        <v>2</v>
      </c>
    </row>
    <row r="25" spans="1:10" ht="5.0999999999999996" customHeight="1">
      <c r="A25" s="9"/>
      <c r="B25" s="62"/>
      <c r="C25" s="62"/>
      <c r="D25" s="62"/>
      <c r="E25" s="10"/>
      <c r="F25" s="4" t="str">
        <f>IF(E25="","",A25*E25)</f>
        <v/>
      </c>
      <c r="G25" s="4"/>
      <c r="H25" s="4"/>
    </row>
    <row r="26" spans="1:10" s="4" customFormat="1" ht="13.5" customHeight="1">
      <c r="A26" s="9">
        <v>1</v>
      </c>
      <c r="B26" s="59" t="s">
        <v>64</v>
      </c>
      <c r="C26" s="60"/>
      <c r="D26" s="60"/>
      <c r="E26" s="10">
        <v>2</v>
      </c>
      <c r="F26" s="4">
        <f>IF(E26="","",A26*E26)</f>
        <v>2</v>
      </c>
      <c r="G26" s="4">
        <f>A26*Skalen!$B$4</f>
        <v>2</v>
      </c>
    </row>
    <row r="27" spans="1:10" ht="5.0999999999999996" customHeight="1">
      <c r="A27" s="9"/>
      <c r="B27" s="2"/>
      <c r="C27" s="2"/>
      <c r="D27" s="2"/>
      <c r="E27" s="10"/>
      <c r="F27" s="4"/>
      <c r="G27" s="4"/>
      <c r="H27" s="4"/>
    </row>
    <row r="28" spans="1:10">
      <c r="A28" s="17"/>
      <c r="B28" s="63" t="s">
        <v>33</v>
      </c>
      <c r="C28" s="63"/>
      <c r="D28" s="63"/>
      <c r="E28" s="18"/>
      <c r="F28" s="4" t="str">
        <f t="shared" ref="F28:F34" si="6">IF(E28="","",A28*E28)</f>
        <v/>
      </c>
      <c r="G28" s="4"/>
      <c r="H28" s="4"/>
    </row>
    <row r="29" spans="1:10" ht="5.0999999999999996" customHeight="1">
      <c r="A29" s="9"/>
      <c r="B29" s="61"/>
      <c r="C29" s="61"/>
      <c r="D29" s="61"/>
      <c r="E29" s="10"/>
      <c r="F29" s="4" t="str">
        <f t="shared" si="6"/>
        <v/>
      </c>
      <c r="G29" s="4"/>
      <c r="H29" s="4"/>
    </row>
    <row r="30" spans="1:10" s="4" customFormat="1" ht="13.5" customHeight="1">
      <c r="A30" s="9">
        <v>2</v>
      </c>
      <c r="B30" s="59" t="s">
        <v>65</v>
      </c>
      <c r="C30" s="60"/>
      <c r="D30" s="60"/>
      <c r="E30" s="10">
        <v>2</v>
      </c>
      <c r="F30" s="4">
        <f t="shared" ref="F30:F31" si="7">IF(E30="","",A30*E30)</f>
        <v>4</v>
      </c>
      <c r="G30" s="4">
        <f>A30*Skalen!$B$4</f>
        <v>4</v>
      </c>
    </row>
    <row r="31" spans="1:10" ht="5.0999999999999996" customHeight="1">
      <c r="A31" s="9"/>
      <c r="B31" s="62"/>
      <c r="C31" s="62"/>
      <c r="D31" s="62"/>
      <c r="E31" s="10"/>
      <c r="F31" s="4" t="str">
        <f t="shared" si="7"/>
        <v/>
      </c>
      <c r="G31" s="4"/>
      <c r="H31" s="4"/>
    </row>
    <row r="32" spans="1:10" s="4" customFormat="1" ht="13.5" customHeight="1">
      <c r="A32" s="9">
        <v>1</v>
      </c>
      <c r="B32" s="59" t="s">
        <v>44</v>
      </c>
      <c r="C32" s="60"/>
      <c r="D32" s="60"/>
      <c r="E32" s="10">
        <v>2</v>
      </c>
      <c r="F32" s="4">
        <f t="shared" si="6"/>
        <v>2</v>
      </c>
      <c r="G32" s="4">
        <f>A32*Skalen!$B$4</f>
        <v>2</v>
      </c>
    </row>
    <row r="33" spans="1:8" ht="5.0999999999999996" customHeight="1">
      <c r="A33" s="9"/>
      <c r="B33" s="62"/>
      <c r="C33" s="62"/>
      <c r="D33" s="62"/>
      <c r="E33" s="10"/>
      <c r="F33" s="4" t="str">
        <f t="shared" si="6"/>
        <v/>
      </c>
      <c r="G33" s="4"/>
      <c r="H33" s="4"/>
    </row>
    <row r="34" spans="1:8" s="4" customFormat="1" ht="13.5" customHeight="1">
      <c r="A34" s="9">
        <v>1</v>
      </c>
      <c r="B34" s="59" t="s">
        <v>66</v>
      </c>
      <c r="C34" s="60"/>
      <c r="D34" s="60"/>
      <c r="E34" s="10">
        <v>2</v>
      </c>
      <c r="F34" s="4">
        <f t="shared" si="6"/>
        <v>2</v>
      </c>
      <c r="G34" s="4">
        <f>A34*Skalen!$B$4</f>
        <v>2</v>
      </c>
    </row>
    <row r="35" spans="1:8" ht="5.0999999999999996" customHeight="1">
      <c r="A35" s="9"/>
      <c r="B35" s="62"/>
      <c r="C35" s="62"/>
      <c r="D35" s="62"/>
      <c r="E35" s="10"/>
      <c r="F35" s="4" t="str">
        <f t="shared" ref="F35" si="8">IF(E35="","",A35*E35)</f>
        <v/>
      </c>
      <c r="G35" s="4"/>
      <c r="H35" s="4"/>
    </row>
    <row r="36" spans="1:8" s="4" customFormat="1" ht="13.5" customHeight="1">
      <c r="A36" s="9">
        <v>1</v>
      </c>
      <c r="B36" s="59" t="s">
        <v>67</v>
      </c>
      <c r="C36" s="60"/>
      <c r="D36" s="60"/>
      <c r="E36" s="10">
        <v>2</v>
      </c>
      <c r="F36" s="4">
        <f t="shared" ref="F36:F37" si="9">IF(E36="","",A36*E36)</f>
        <v>2</v>
      </c>
      <c r="G36" s="4">
        <f>A36*Skalen!$B$4</f>
        <v>2</v>
      </c>
    </row>
    <row r="37" spans="1:8" ht="5.0999999999999996" customHeight="1">
      <c r="A37" s="9"/>
      <c r="B37" s="62"/>
      <c r="C37" s="62"/>
      <c r="D37" s="62"/>
      <c r="E37" s="10"/>
      <c r="F37" s="4" t="str">
        <f t="shared" si="9"/>
        <v/>
      </c>
      <c r="G37" s="4"/>
      <c r="H37" s="4"/>
    </row>
    <row r="38" spans="1:8">
      <c r="A38" s="17"/>
      <c r="B38" s="63" t="s">
        <v>31</v>
      </c>
      <c r="C38" s="63"/>
      <c r="D38" s="63"/>
      <c r="E38" s="18"/>
      <c r="F38" s="4" t="str">
        <f t="shared" ref="F38:F44" si="10">IF(E38="","",A38*E38)</f>
        <v/>
      </c>
      <c r="G38" s="4"/>
      <c r="H38" s="4"/>
    </row>
    <row r="39" spans="1:8" ht="5.0999999999999996" customHeight="1">
      <c r="A39" s="9"/>
      <c r="B39" s="61"/>
      <c r="C39" s="61"/>
      <c r="D39" s="61"/>
      <c r="E39" s="10"/>
      <c r="F39" s="4" t="str">
        <f t="shared" si="10"/>
        <v/>
      </c>
      <c r="G39" s="4"/>
      <c r="H39" s="4"/>
    </row>
    <row r="40" spans="1:8" s="4" customFormat="1" ht="13.5" customHeight="1">
      <c r="A40" s="9">
        <v>2</v>
      </c>
      <c r="B40" s="59" t="s">
        <v>90</v>
      </c>
      <c r="C40" s="60"/>
      <c r="D40" s="60"/>
      <c r="E40" s="10">
        <v>2</v>
      </c>
      <c r="F40" s="4">
        <f t="shared" si="10"/>
        <v>4</v>
      </c>
      <c r="G40" s="4">
        <f>A40*Skalen!$B$4</f>
        <v>4</v>
      </c>
    </row>
    <row r="41" spans="1:8" ht="5.0999999999999996" customHeight="1">
      <c r="A41" s="9"/>
      <c r="B41" s="62"/>
      <c r="C41" s="62"/>
      <c r="D41" s="62"/>
      <c r="E41" s="10"/>
      <c r="F41" s="4" t="str">
        <f t="shared" si="10"/>
        <v/>
      </c>
      <c r="G41" s="4"/>
      <c r="H41" s="4"/>
    </row>
    <row r="42" spans="1:8" s="4" customFormat="1" ht="13.5" customHeight="1">
      <c r="A42" s="9">
        <v>1</v>
      </c>
      <c r="B42" s="59" t="s">
        <v>86</v>
      </c>
      <c r="C42" s="60"/>
      <c r="D42" s="60"/>
      <c r="E42" s="10">
        <v>2</v>
      </c>
      <c r="F42" s="4">
        <f t="shared" si="10"/>
        <v>2</v>
      </c>
      <c r="G42" s="4">
        <f>A42*Skalen!$B$4</f>
        <v>2</v>
      </c>
    </row>
    <row r="43" spans="1:8" ht="5.0999999999999996" customHeight="1">
      <c r="A43" s="9"/>
      <c r="B43" s="62"/>
      <c r="C43" s="62"/>
      <c r="D43" s="62"/>
      <c r="E43" s="10"/>
      <c r="F43" s="4" t="str">
        <f t="shared" si="10"/>
        <v/>
      </c>
      <c r="G43" s="4"/>
      <c r="H43" s="4"/>
    </row>
    <row r="44" spans="1:8" s="4" customFormat="1" ht="13.5" customHeight="1">
      <c r="A44" s="9">
        <v>1</v>
      </c>
      <c r="B44" s="59" t="s">
        <v>91</v>
      </c>
      <c r="C44" s="60"/>
      <c r="D44" s="60"/>
      <c r="E44" s="10">
        <v>2</v>
      </c>
      <c r="F44" s="4">
        <f t="shared" si="10"/>
        <v>2</v>
      </c>
      <c r="G44" s="4">
        <f>A44*Skalen!$B$4</f>
        <v>2</v>
      </c>
    </row>
    <row r="45" spans="1:8" ht="5.0999999999999996" customHeight="1">
      <c r="A45" s="9"/>
      <c r="B45" s="2"/>
      <c r="C45" s="2"/>
      <c r="D45" s="2"/>
      <c r="E45" s="10"/>
      <c r="F45" s="4"/>
      <c r="G45" s="4"/>
      <c r="H45" s="4"/>
    </row>
    <row r="46" spans="1:8">
      <c r="A46" s="17"/>
      <c r="B46" s="63" t="s">
        <v>43</v>
      </c>
      <c r="C46" s="63"/>
      <c r="D46" s="63"/>
      <c r="E46" s="18"/>
      <c r="F46" s="4" t="str">
        <f t="shared" ref="F46:F52" si="11">IF(E46="","",A46*E46)</f>
        <v/>
      </c>
      <c r="G46" s="4"/>
      <c r="H46" s="4"/>
    </row>
    <row r="47" spans="1:8" ht="5.0999999999999996" customHeight="1">
      <c r="A47" s="9"/>
      <c r="B47" s="61"/>
      <c r="C47" s="61"/>
      <c r="D47" s="61"/>
      <c r="E47" s="10"/>
      <c r="F47" s="4" t="str">
        <f t="shared" ref="F47:F49" si="12">IF(E47="","",A47*E47)</f>
        <v/>
      </c>
      <c r="G47" s="4"/>
      <c r="H47" s="4"/>
    </row>
    <row r="48" spans="1:8" s="4" customFormat="1" ht="13.5" customHeight="1">
      <c r="A48" s="9">
        <v>1</v>
      </c>
      <c r="B48" s="59" t="s">
        <v>42</v>
      </c>
      <c r="C48" s="60"/>
      <c r="D48" s="60"/>
      <c r="E48" s="10">
        <v>2</v>
      </c>
      <c r="F48" s="4">
        <f t="shared" si="12"/>
        <v>2</v>
      </c>
      <c r="G48" s="4">
        <f>A48*Skalen!$B$4</f>
        <v>2</v>
      </c>
    </row>
    <row r="49" spans="1:8" ht="5.0999999999999996" customHeight="1">
      <c r="A49" s="9"/>
      <c r="B49" s="61"/>
      <c r="C49" s="61"/>
      <c r="D49" s="61"/>
      <c r="E49" s="10"/>
      <c r="F49" s="4" t="str">
        <f t="shared" si="12"/>
        <v/>
      </c>
      <c r="G49" s="4"/>
      <c r="H49" s="4"/>
    </row>
    <row r="50" spans="1:8" s="4" customFormat="1" ht="13.5" customHeight="1">
      <c r="A50" s="9">
        <v>3</v>
      </c>
      <c r="B50" s="59" t="s">
        <v>92</v>
      </c>
      <c r="C50" s="60"/>
      <c r="D50" s="60"/>
      <c r="E50" s="10">
        <v>2</v>
      </c>
      <c r="F50" s="4">
        <f>IF(E50="","",A50*E50)</f>
        <v>6</v>
      </c>
      <c r="G50" s="4">
        <f>A50*Skalen!$B$4</f>
        <v>6</v>
      </c>
    </row>
    <row r="51" spans="1:8" ht="5.0999999999999996" customHeight="1">
      <c r="A51" s="9"/>
      <c r="B51" s="61"/>
      <c r="C51" s="61"/>
      <c r="D51" s="61"/>
      <c r="E51" s="10"/>
      <c r="F51" s="4" t="str">
        <f>IF(E51="","",A51*E51)</f>
        <v/>
      </c>
      <c r="G51" s="4"/>
      <c r="H51" s="4"/>
    </row>
    <row r="52" spans="1:8" s="4" customFormat="1" ht="13.5" customHeight="1">
      <c r="A52" s="9">
        <v>2</v>
      </c>
      <c r="B52" s="59" t="s">
        <v>93</v>
      </c>
      <c r="C52" s="60"/>
      <c r="D52" s="60"/>
      <c r="E52" s="10">
        <v>2</v>
      </c>
      <c r="F52" s="4">
        <f t="shared" si="11"/>
        <v>4</v>
      </c>
      <c r="G52" s="4">
        <f>A52*Skalen!$B$4</f>
        <v>4</v>
      </c>
    </row>
    <row r="53" spans="1:8" ht="5.0999999999999996" customHeight="1">
      <c r="A53" s="9"/>
      <c r="B53" s="62"/>
      <c r="C53" s="62"/>
      <c r="D53" s="62"/>
      <c r="E53" s="10"/>
      <c r="F53" s="4" t="str">
        <f>IF(E53="","",A53*E53)</f>
        <v/>
      </c>
      <c r="G53" s="4"/>
      <c r="H53" s="4"/>
    </row>
    <row r="54" spans="1:8">
      <c r="A54" s="17"/>
      <c r="B54" s="63" t="s">
        <v>32</v>
      </c>
      <c r="C54" s="63"/>
      <c r="D54" s="63"/>
      <c r="E54" s="18"/>
      <c r="F54" s="4" t="str">
        <f t="shared" ref="F54:F60" si="13">IF(E54="","",A54*E54)</f>
        <v/>
      </c>
      <c r="G54" s="4"/>
      <c r="H54" s="4"/>
    </row>
    <row r="55" spans="1:8" ht="5.0999999999999996" customHeight="1">
      <c r="A55" s="9"/>
      <c r="B55" s="61"/>
      <c r="C55" s="61"/>
      <c r="D55" s="61"/>
      <c r="E55" s="10"/>
      <c r="F55" s="4" t="str">
        <f t="shared" si="13"/>
        <v/>
      </c>
      <c r="G55" s="4"/>
      <c r="H55" s="4"/>
    </row>
    <row r="56" spans="1:8" s="4" customFormat="1" ht="13.5" customHeight="1">
      <c r="A56" s="9">
        <v>1</v>
      </c>
      <c r="B56" s="59" t="s">
        <v>39</v>
      </c>
      <c r="C56" s="60"/>
      <c r="D56" s="60"/>
      <c r="E56" s="10">
        <v>2</v>
      </c>
      <c r="F56" s="4">
        <f t="shared" si="13"/>
        <v>2</v>
      </c>
      <c r="G56" s="4">
        <f>A56*Skalen!$B$4</f>
        <v>2</v>
      </c>
    </row>
    <row r="57" spans="1:8" ht="5.0999999999999996" customHeight="1">
      <c r="A57" s="9"/>
      <c r="B57" s="61"/>
      <c r="C57" s="61"/>
      <c r="D57" s="61"/>
      <c r="E57" s="10"/>
      <c r="F57" s="4" t="str">
        <f t="shared" si="13"/>
        <v/>
      </c>
      <c r="G57" s="4"/>
      <c r="H57" s="4"/>
    </row>
    <row r="58" spans="1:8" s="4" customFormat="1" ht="13.5" customHeight="1">
      <c r="A58" s="9">
        <v>1</v>
      </c>
      <c r="B58" s="59" t="s">
        <v>94</v>
      </c>
      <c r="C58" s="60"/>
      <c r="D58" s="60"/>
      <c r="E58" s="10">
        <v>2</v>
      </c>
      <c r="F58" s="4">
        <f t="shared" ref="F58" si="14">IF(E58="","",A58*E58)</f>
        <v>2</v>
      </c>
      <c r="G58" s="4">
        <f>A58*Skalen!$B$4</f>
        <v>2</v>
      </c>
    </row>
    <row r="59" spans="1:8" ht="5.0999999999999996" customHeight="1">
      <c r="A59" s="9"/>
      <c r="B59" s="61"/>
      <c r="C59" s="61"/>
      <c r="D59" s="61"/>
      <c r="E59" s="10"/>
      <c r="F59" s="4" t="str">
        <f t="shared" si="13"/>
        <v/>
      </c>
      <c r="G59" s="4"/>
      <c r="H59" s="4"/>
    </row>
    <row r="60" spans="1:8" s="4" customFormat="1" ht="13.5" customHeight="1">
      <c r="A60" s="9">
        <v>2</v>
      </c>
      <c r="B60" s="59" t="s">
        <v>95</v>
      </c>
      <c r="C60" s="60"/>
      <c r="D60" s="60"/>
      <c r="E60" s="10">
        <v>2</v>
      </c>
      <c r="F60" s="4">
        <f t="shared" si="13"/>
        <v>4</v>
      </c>
      <c r="G60" s="4">
        <f>A60*Skalen!$B$4</f>
        <v>4</v>
      </c>
    </row>
    <row r="61" spans="1:8" ht="5.0999999999999996" customHeight="1">
      <c r="A61" s="9"/>
      <c r="B61" s="2"/>
      <c r="C61" s="2"/>
      <c r="D61" s="2"/>
      <c r="E61" s="10"/>
      <c r="F61" s="4"/>
      <c r="G61" s="4"/>
      <c r="H61" s="4"/>
    </row>
    <row r="62" spans="1:8" s="4" customFormat="1" ht="13.5" customHeight="1">
      <c r="A62" s="9">
        <v>2</v>
      </c>
      <c r="B62" s="59" t="s">
        <v>96</v>
      </c>
      <c r="C62" s="60"/>
      <c r="D62" s="60"/>
      <c r="E62" s="10">
        <v>2</v>
      </c>
      <c r="F62" s="4">
        <f t="shared" ref="F62:F68" si="15">IF(E62="","",A62*E62)</f>
        <v>4</v>
      </c>
      <c r="G62" s="4">
        <f>A62*Skalen!$B$4</f>
        <v>4</v>
      </c>
    </row>
    <row r="63" spans="1:8" ht="4.9000000000000004" customHeight="1">
      <c r="A63" s="9"/>
      <c r="B63" s="61"/>
      <c r="C63" s="61"/>
      <c r="D63" s="61"/>
      <c r="E63" s="10"/>
      <c r="F63" s="4" t="str">
        <f t="shared" si="15"/>
        <v/>
      </c>
      <c r="G63" s="4"/>
      <c r="H63" s="4"/>
    </row>
    <row r="64" spans="1:8">
      <c r="A64" s="17"/>
      <c r="B64" s="63" t="s">
        <v>40</v>
      </c>
      <c r="C64" s="63"/>
      <c r="D64" s="63"/>
      <c r="E64" s="18"/>
      <c r="F64" s="4" t="str">
        <f t="shared" si="15"/>
        <v/>
      </c>
      <c r="G64" s="4"/>
      <c r="H64" s="4"/>
    </row>
    <row r="65" spans="1:10" ht="5.0999999999999996" customHeight="1">
      <c r="A65" s="9"/>
      <c r="B65" s="61"/>
      <c r="C65" s="61"/>
      <c r="D65" s="61"/>
      <c r="E65" s="10"/>
      <c r="F65" s="4" t="str">
        <f t="shared" ref="F65:F66" si="16">IF(E65="","",A65*E65)</f>
        <v/>
      </c>
      <c r="G65" s="4"/>
      <c r="H65" s="4"/>
    </row>
    <row r="66" spans="1:10" s="4" customFormat="1" ht="13.5" customHeight="1">
      <c r="A66" s="9">
        <v>3</v>
      </c>
      <c r="B66" s="59" t="s">
        <v>97</v>
      </c>
      <c r="C66" s="60"/>
      <c r="D66" s="60"/>
      <c r="E66" s="10">
        <v>2</v>
      </c>
      <c r="F66" s="4">
        <f t="shared" si="16"/>
        <v>6</v>
      </c>
      <c r="G66" s="4">
        <f>A66*Skalen!$B$4</f>
        <v>6</v>
      </c>
    </row>
    <row r="67" spans="1:10" ht="5.0999999999999996" customHeight="1">
      <c r="A67" s="9"/>
      <c r="B67" s="61"/>
      <c r="C67" s="61"/>
      <c r="D67" s="61"/>
      <c r="E67" s="10"/>
      <c r="F67" s="4" t="str">
        <f t="shared" si="15"/>
        <v/>
      </c>
      <c r="G67" s="4"/>
      <c r="H67" s="4"/>
    </row>
    <row r="68" spans="1:10" s="4" customFormat="1" ht="13.5" customHeight="1">
      <c r="A68" s="9">
        <v>1</v>
      </c>
      <c r="B68" s="59" t="s">
        <v>41</v>
      </c>
      <c r="C68" s="60"/>
      <c r="D68" s="60"/>
      <c r="E68" s="10">
        <v>2</v>
      </c>
      <c r="F68" s="4">
        <f t="shared" si="15"/>
        <v>2</v>
      </c>
      <c r="G68" s="4">
        <f>A68*Skalen!$B$4</f>
        <v>2</v>
      </c>
    </row>
    <row r="69" spans="1:10" ht="5.0999999999999996" customHeight="1">
      <c r="A69" s="9"/>
      <c r="B69" s="2"/>
      <c r="C69" s="2"/>
      <c r="D69" s="2"/>
      <c r="E69" s="10"/>
      <c r="F69" s="4"/>
      <c r="G69" s="4"/>
      <c r="H69" s="4"/>
    </row>
    <row r="70" spans="1:10">
      <c r="A70" s="17"/>
      <c r="B70" s="63" t="s">
        <v>34</v>
      </c>
      <c r="C70" s="63"/>
      <c r="D70" s="63"/>
      <c r="E70" s="18"/>
      <c r="F70" s="4" t="str">
        <f t="shared" ref="F70:F72" si="17">IF(E70="","",A70*E70)</f>
        <v/>
      </c>
      <c r="G70" s="4"/>
      <c r="H70" s="4"/>
    </row>
    <row r="71" spans="1:10" ht="5.0999999999999996" customHeight="1">
      <c r="A71" s="9"/>
      <c r="B71" s="61"/>
      <c r="C71" s="61"/>
      <c r="D71" s="61"/>
      <c r="E71" s="10"/>
      <c r="F71" s="4" t="str">
        <f t="shared" si="17"/>
        <v/>
      </c>
      <c r="G71" s="4"/>
      <c r="H71" s="4"/>
    </row>
    <row r="72" spans="1:10" s="4" customFormat="1" ht="13.5" customHeight="1">
      <c r="A72" s="9">
        <v>4</v>
      </c>
      <c r="B72" s="59" t="s">
        <v>35</v>
      </c>
      <c r="C72" s="60"/>
      <c r="D72" s="60"/>
      <c r="E72" s="10">
        <v>2</v>
      </c>
      <c r="F72" s="4">
        <f t="shared" si="17"/>
        <v>8</v>
      </c>
      <c r="G72" s="4">
        <f>A72*Skalen!$B$4</f>
        <v>8</v>
      </c>
    </row>
    <row r="73" spans="1:10" ht="5.0999999999999996" customHeight="1">
      <c r="A73" s="9"/>
      <c r="B73" s="2"/>
      <c r="C73" s="2"/>
      <c r="D73" s="2"/>
      <c r="E73" s="10"/>
      <c r="F73" s="4"/>
      <c r="G73" s="4"/>
      <c r="H73" s="4"/>
    </row>
    <row r="74" spans="1:10">
      <c r="A74" s="17"/>
      <c r="B74" s="57" t="str">
        <f>CONCATENATE(F74, " von ", G74, " Punkte")</f>
        <v>92 von 92 Punkte</v>
      </c>
      <c r="C74" s="57"/>
      <c r="D74" s="57"/>
      <c r="E74" s="57"/>
      <c r="F74" s="4">
        <f>SUM(F8:F72)</f>
        <v>92</v>
      </c>
      <c r="G74" s="4">
        <f>SUM(G8:G72)</f>
        <v>92</v>
      </c>
      <c r="H74" s="56">
        <f>F74/G74</f>
        <v>1</v>
      </c>
      <c r="I74" s="19" t="s">
        <v>0</v>
      </c>
      <c r="J74" s="19">
        <f>ROUND(F74/G74*5+1,1)</f>
        <v>6</v>
      </c>
    </row>
    <row r="75" spans="1:10" ht="5.0999999999999996" customHeight="1">
      <c r="A75" s="9"/>
      <c r="B75" s="61"/>
      <c r="C75" s="61"/>
      <c r="D75" s="61"/>
      <c r="E75" s="10"/>
      <c r="F75" s="4" t="str">
        <f t="shared" ref="F75" si="18">IF(E75="","",A75*E75)</f>
        <v/>
      </c>
      <c r="G75" s="4"/>
      <c r="H75" s="4"/>
      <c r="I75" s="20" t="str">
        <f>VLOOKUP(J74,Skalen!G17:J20,4)</f>
        <v>sehr gut</v>
      </c>
      <c r="J75" s="20" t="str">
        <f>VLOOKUP(J74,Skalen!G17:J20,3)</f>
        <v>A</v>
      </c>
    </row>
    <row r="76" spans="1:10">
      <c r="A76" s="21"/>
      <c r="B76" s="58" t="str">
        <f>CONCATENATE("Der Kandidat erfüllt ", I75," (",J75,")"," die beruflichen Anforderungen")</f>
        <v>Der Kandidat erfüllt sehr gut (A) die beruflichen Anforderungen</v>
      </c>
      <c r="C76" s="58"/>
      <c r="D76" s="58"/>
      <c r="E76" s="58"/>
      <c r="F76" s="21"/>
      <c r="G76" s="21"/>
      <c r="H76" s="21"/>
      <c r="I76" s="21"/>
      <c r="J76" s="21"/>
    </row>
  </sheetData>
  <sheetProtection selectLockedCells="1"/>
  <mergeCells count="67">
    <mergeCell ref="B71:D71"/>
    <mergeCell ref="A6:E6"/>
    <mergeCell ref="A2:J2"/>
    <mergeCell ref="I12:J12"/>
    <mergeCell ref="D4:J4"/>
    <mergeCell ref="I6:J6"/>
    <mergeCell ref="B7:D7"/>
    <mergeCell ref="B11:D11"/>
    <mergeCell ref="B66:D66"/>
    <mergeCell ref="B31:D31"/>
    <mergeCell ref="B52:D52"/>
    <mergeCell ref="B64:D64"/>
    <mergeCell ref="B59:D59"/>
    <mergeCell ref="B60:D60"/>
    <mergeCell ref="B47:D47"/>
    <mergeCell ref="B48:D48"/>
    <mergeCell ref="B75:D75"/>
    <mergeCell ref="A12:D12"/>
    <mergeCell ref="B20:D20"/>
    <mergeCell ref="B21:D21"/>
    <mergeCell ref="B13:D13"/>
    <mergeCell ref="B14:D14"/>
    <mergeCell ref="B15:D15"/>
    <mergeCell ref="B16:D16"/>
    <mergeCell ref="B38:D38"/>
    <mergeCell ref="B39:D39"/>
    <mergeCell ref="B22:D22"/>
    <mergeCell ref="B28:D28"/>
    <mergeCell ref="B29:D29"/>
    <mergeCell ref="B25:D25"/>
    <mergeCell ref="B70:D70"/>
    <mergeCell ref="B30:D30"/>
    <mergeCell ref="B63:D63"/>
    <mergeCell ref="B62:D62"/>
    <mergeCell ref="B42:D42"/>
    <mergeCell ref="B43:D43"/>
    <mergeCell ref="B44:D44"/>
    <mergeCell ref="B46:D46"/>
    <mergeCell ref="B51:D51"/>
    <mergeCell ref="B54:D54"/>
    <mergeCell ref="B32:D32"/>
    <mergeCell ref="B33:D33"/>
    <mergeCell ref="B53:D53"/>
    <mergeCell ref="B36:D36"/>
    <mergeCell ref="B37:D37"/>
    <mergeCell ref="B26:D26"/>
    <mergeCell ref="B23:D23"/>
    <mergeCell ref="B24:D24"/>
    <mergeCell ref="B17:D17"/>
    <mergeCell ref="B18:D18"/>
    <mergeCell ref="B19:D19"/>
    <mergeCell ref="B74:E74"/>
    <mergeCell ref="B76:E76"/>
    <mergeCell ref="B34:D34"/>
    <mergeCell ref="B49:D49"/>
    <mergeCell ref="B50:D50"/>
    <mergeCell ref="B35:D35"/>
    <mergeCell ref="B58:D58"/>
    <mergeCell ref="B57:D57"/>
    <mergeCell ref="B40:D40"/>
    <mergeCell ref="B41:D41"/>
    <mergeCell ref="B55:D55"/>
    <mergeCell ref="B56:D56"/>
    <mergeCell ref="B72:D72"/>
    <mergeCell ref="B67:D67"/>
    <mergeCell ref="B68:D68"/>
    <mergeCell ref="B65:D65"/>
  </mergeCells>
  <phoneticPr fontId="1" type="noConversion"/>
  <conditionalFormatting sqref="E8">
    <cfRule type="cellIs" dxfId="77" priority="4" operator="equal">
      <formula>2</formula>
    </cfRule>
    <cfRule type="cellIs" dxfId="76" priority="5" operator="equal">
      <formula>1</formula>
    </cfRule>
    <cfRule type="cellIs" dxfId="75" priority="6" operator="equal">
      <formula>0</formula>
    </cfRule>
  </conditionalFormatting>
  <conditionalFormatting sqref="E10">
    <cfRule type="cellIs" dxfId="74" priority="1" operator="equal">
      <formula>2</formula>
    </cfRule>
    <cfRule type="cellIs" dxfId="73" priority="2" operator="equal">
      <formula>1</formula>
    </cfRule>
    <cfRule type="cellIs" dxfId="72" priority="3" operator="equal">
      <formula>0</formula>
    </cfRule>
  </conditionalFormatting>
  <conditionalFormatting sqref="E16">
    <cfRule type="cellIs" dxfId="71" priority="76" operator="equal">
      <formula>2</formula>
    </cfRule>
    <cfRule type="cellIs" dxfId="70" priority="77" operator="equal">
      <formula>1</formula>
    </cfRule>
    <cfRule type="cellIs" dxfId="69" priority="78" operator="equal">
      <formula>0</formula>
    </cfRule>
  </conditionalFormatting>
  <conditionalFormatting sqref="E18">
    <cfRule type="cellIs" dxfId="68" priority="79" operator="equal">
      <formula>2</formula>
    </cfRule>
    <cfRule type="cellIs" dxfId="67" priority="81" operator="equal">
      <formula>0</formula>
    </cfRule>
    <cfRule type="cellIs" dxfId="66" priority="80" operator="equal">
      <formula>1</formula>
    </cfRule>
  </conditionalFormatting>
  <conditionalFormatting sqref="E22">
    <cfRule type="cellIs" dxfId="65" priority="140" operator="equal">
      <formula>1</formula>
    </cfRule>
    <cfRule type="cellIs" dxfId="64" priority="139" operator="equal">
      <formula>2</formula>
    </cfRule>
    <cfRule type="cellIs" dxfId="63" priority="141" operator="equal">
      <formula>0</formula>
    </cfRule>
  </conditionalFormatting>
  <conditionalFormatting sqref="E24">
    <cfRule type="cellIs" dxfId="62" priority="55" operator="equal">
      <formula>2</formula>
    </cfRule>
    <cfRule type="cellIs" dxfId="61" priority="56" operator="equal">
      <formula>1</formula>
    </cfRule>
    <cfRule type="cellIs" dxfId="60" priority="57" operator="equal">
      <formula>0</formula>
    </cfRule>
  </conditionalFormatting>
  <conditionalFormatting sqref="E26">
    <cfRule type="cellIs" dxfId="59" priority="43" operator="equal">
      <formula>2</formula>
    </cfRule>
    <cfRule type="cellIs" dxfId="58" priority="44" operator="equal">
      <formula>1</formula>
    </cfRule>
    <cfRule type="cellIs" dxfId="57" priority="45" operator="equal">
      <formula>0</formula>
    </cfRule>
  </conditionalFormatting>
  <conditionalFormatting sqref="E30">
    <cfRule type="cellIs" dxfId="56" priority="25" operator="equal">
      <formula>2</formula>
    </cfRule>
    <cfRule type="cellIs" dxfId="55" priority="26" operator="equal">
      <formula>1</formula>
    </cfRule>
    <cfRule type="cellIs" dxfId="54" priority="27" operator="equal">
      <formula>0</formula>
    </cfRule>
  </conditionalFormatting>
  <conditionalFormatting sqref="E32">
    <cfRule type="cellIs" dxfId="53" priority="132" operator="equal">
      <formula>0</formula>
    </cfRule>
    <cfRule type="cellIs" dxfId="52" priority="131" operator="equal">
      <formula>1</formula>
    </cfRule>
    <cfRule type="cellIs" dxfId="51" priority="130" operator="equal">
      <formula>2</formula>
    </cfRule>
  </conditionalFormatting>
  <conditionalFormatting sqref="E34">
    <cfRule type="cellIs" dxfId="50" priority="135" operator="equal">
      <formula>0</formula>
    </cfRule>
    <cfRule type="cellIs" dxfId="49" priority="134" operator="equal">
      <formula>1</formula>
    </cfRule>
    <cfRule type="cellIs" dxfId="48" priority="133" operator="equal">
      <formula>2</formula>
    </cfRule>
  </conditionalFormatting>
  <conditionalFormatting sqref="E36">
    <cfRule type="cellIs" dxfId="47" priority="38" operator="equal">
      <formula>1</formula>
    </cfRule>
    <cfRule type="cellIs" dxfId="46" priority="39" operator="equal">
      <formula>0</formula>
    </cfRule>
    <cfRule type="cellIs" dxfId="45" priority="37" operator="equal">
      <formula>2</formula>
    </cfRule>
  </conditionalFormatting>
  <conditionalFormatting sqref="E40">
    <cfRule type="cellIs" dxfId="44" priority="129" operator="equal">
      <formula>0</formula>
    </cfRule>
    <cfRule type="cellIs" dxfId="43" priority="127" operator="equal">
      <formula>2</formula>
    </cfRule>
    <cfRule type="cellIs" dxfId="42" priority="128" operator="equal">
      <formula>1</formula>
    </cfRule>
  </conditionalFormatting>
  <conditionalFormatting sqref="E42">
    <cfRule type="cellIs" dxfId="41" priority="121" operator="equal">
      <formula>2</formula>
    </cfRule>
    <cfRule type="cellIs" dxfId="40" priority="122" operator="equal">
      <formula>1</formula>
    </cfRule>
    <cfRule type="cellIs" dxfId="39" priority="123" operator="equal">
      <formula>0</formula>
    </cfRule>
  </conditionalFormatting>
  <conditionalFormatting sqref="E44">
    <cfRule type="cellIs" dxfId="38" priority="126" operator="equal">
      <formula>0</formula>
    </cfRule>
    <cfRule type="cellIs" dxfId="37" priority="125" operator="equal">
      <formula>1</formula>
    </cfRule>
    <cfRule type="cellIs" dxfId="36" priority="124" operator="equal">
      <formula>2</formula>
    </cfRule>
  </conditionalFormatting>
  <conditionalFormatting sqref="E48">
    <cfRule type="cellIs" dxfId="35" priority="58" operator="equal">
      <formula>2</formula>
    </cfRule>
    <cfRule type="cellIs" dxfId="34" priority="59" operator="equal">
      <formula>1</formula>
    </cfRule>
    <cfRule type="cellIs" dxfId="33" priority="60" operator="equal">
      <formula>0</formula>
    </cfRule>
  </conditionalFormatting>
  <conditionalFormatting sqref="E50">
    <cfRule type="cellIs" dxfId="32" priority="50" operator="equal">
      <formula>1</formula>
    </cfRule>
    <cfRule type="cellIs" dxfId="31" priority="51" operator="equal">
      <formula>0</formula>
    </cfRule>
    <cfRule type="cellIs" dxfId="30" priority="49" operator="equal">
      <formula>2</formula>
    </cfRule>
  </conditionalFormatting>
  <conditionalFormatting sqref="E52">
    <cfRule type="cellIs" dxfId="29" priority="119" operator="equal">
      <formula>1</formula>
    </cfRule>
    <cfRule type="cellIs" dxfId="28" priority="118" operator="equal">
      <formula>2</formula>
    </cfRule>
    <cfRule type="cellIs" dxfId="27" priority="120" operator="equal">
      <formula>0</formula>
    </cfRule>
  </conditionalFormatting>
  <conditionalFormatting sqref="E56">
    <cfRule type="cellIs" dxfId="26" priority="108" operator="equal">
      <formula>0</formula>
    </cfRule>
    <cfRule type="cellIs" dxfId="25" priority="107" operator="equal">
      <formula>1</formula>
    </cfRule>
    <cfRule type="cellIs" dxfId="24" priority="106" operator="equal">
      <formula>2</formula>
    </cfRule>
  </conditionalFormatting>
  <conditionalFormatting sqref="E58">
    <cfRule type="cellIs" dxfId="23" priority="73" operator="equal">
      <formula>2</formula>
    </cfRule>
    <cfRule type="cellIs" dxfId="22" priority="75" operator="equal">
      <formula>0</formula>
    </cfRule>
    <cfRule type="cellIs" dxfId="21" priority="74" operator="equal">
      <formula>1</formula>
    </cfRule>
  </conditionalFormatting>
  <conditionalFormatting sqref="E60">
    <cfRule type="cellIs" dxfId="20" priority="103" operator="equal">
      <formula>2</formula>
    </cfRule>
    <cfRule type="cellIs" dxfId="19" priority="105" operator="equal">
      <formula>0</formula>
    </cfRule>
    <cfRule type="cellIs" dxfId="18" priority="104" operator="equal">
      <formula>1</formula>
    </cfRule>
  </conditionalFormatting>
  <conditionalFormatting sqref="E62">
    <cfRule type="cellIs" dxfId="17" priority="100" operator="equal">
      <formula>2</formula>
    </cfRule>
    <cfRule type="cellIs" dxfId="16" priority="101" operator="equal">
      <formula>1</formula>
    </cfRule>
    <cfRule type="cellIs" dxfId="15" priority="102" operator="equal">
      <formula>0</formula>
    </cfRule>
  </conditionalFormatting>
  <conditionalFormatting sqref="E66">
    <cfRule type="cellIs" dxfId="14" priority="66" operator="equal">
      <formula>0</formula>
    </cfRule>
    <cfRule type="cellIs" dxfId="13" priority="65" operator="equal">
      <formula>1</formula>
    </cfRule>
    <cfRule type="cellIs" dxfId="12" priority="64" operator="equal">
      <formula>2</formula>
    </cfRule>
  </conditionalFormatting>
  <conditionalFormatting sqref="E68">
    <cfRule type="cellIs" dxfId="11" priority="67" operator="equal">
      <formula>2</formula>
    </cfRule>
    <cfRule type="cellIs" dxfId="10" priority="69" operator="equal">
      <formula>0</formula>
    </cfRule>
    <cfRule type="cellIs" dxfId="9" priority="68" operator="equal">
      <formula>1</formula>
    </cfRule>
  </conditionalFormatting>
  <conditionalFormatting sqref="E72">
    <cfRule type="cellIs" dxfId="8" priority="97" operator="equal">
      <formula>2</formula>
    </cfRule>
    <cfRule type="cellIs" dxfId="7" priority="98" operator="equal">
      <formula>1</formula>
    </cfRule>
    <cfRule type="cellIs" dxfId="6" priority="99" operator="equal">
      <formula>0</formula>
    </cfRule>
  </conditionalFormatting>
  <pageMargins left="0.74" right="0.59055118110236227" top="1.27" bottom="0.6692913385826772" header="0.31496062992125984" footer="0.31496062992125984"/>
  <pageSetup paperSize="9" scale="89" orientation="portrait" r:id="rId1"/>
  <headerFooter alignWithMargins="0">
    <oddHeader xml:space="preserve">&amp;L&amp;G&amp;R&amp;"Frutiger LT Com 45 Light,Fett"&amp;18&amp;K005380Basislehrjahr
Projektarbeit&amp;20&amp;KED7703
</oddHeader>
    <oddFooter>&amp;L&amp;"Frutiger LT Com 45 Light,Standard"&amp;K005380F. Dennler&amp;R&amp;"Frutiger LT Com 45 Light,Standard"&amp;8&amp;K005380&amp;F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errorTitle="Wertungsfehler" error="Eingabe Wert nicht erlaubt!" xr:uid="{00000000-0002-0000-0000-000000000000}">
          <x14:formula1>
            <xm:f>Skalen!$B$4:$B$6</xm:f>
          </x14:formula1>
          <xm:sqref>E26 E10 E8 E30 E36 E18 E52 E34 E22 E50 E72 E56 E44 E32 E24 E42 E40 E60 E58 E62 E68 E66 E16 E48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6F40-AD0B-43D1-9B27-A47D189632E8}">
  <dimension ref="A1:F19"/>
  <sheetViews>
    <sheetView workbookViewId="0">
      <selection sqref="A1:XFD1048576"/>
    </sheetView>
  </sheetViews>
  <sheetFormatPr baseColWidth="10" defaultColWidth="14" defaultRowHeight="20.25"/>
  <cols>
    <col min="1" max="1" width="14" style="24"/>
    <col min="2" max="2" width="97.42578125" style="24" bestFit="1" customWidth="1"/>
    <col min="3" max="16384" width="14" style="24"/>
  </cols>
  <sheetData>
    <row r="1" spans="1:6">
      <c r="A1" s="23" t="s">
        <v>10</v>
      </c>
      <c r="B1" s="68" t="s">
        <v>11</v>
      </c>
      <c r="C1" s="68"/>
      <c r="D1" s="68"/>
      <c r="E1" s="68"/>
      <c r="F1" s="68"/>
    </row>
    <row r="2" spans="1:6">
      <c r="B2" s="25" t="s">
        <v>12</v>
      </c>
      <c r="C2" s="24">
        <v>15</v>
      </c>
    </row>
    <row r="3" spans="1:6">
      <c r="B3" s="24" t="s">
        <v>13</v>
      </c>
    </row>
    <row r="4" spans="1:6">
      <c r="B4" s="24" t="s">
        <v>14</v>
      </c>
    </row>
    <row r="5" spans="1:6">
      <c r="B5" s="24" t="s">
        <v>15</v>
      </c>
    </row>
    <row r="6" spans="1:6">
      <c r="B6" s="24" t="s">
        <v>16</v>
      </c>
    </row>
    <row r="7" spans="1:6">
      <c r="B7" s="24" t="s">
        <v>17</v>
      </c>
    </row>
    <row r="8" spans="1:6">
      <c r="B8" s="25" t="s">
        <v>18</v>
      </c>
      <c r="C8" s="24">
        <v>15</v>
      </c>
    </row>
    <row r="9" spans="1:6">
      <c r="B9" s="24" t="s">
        <v>19</v>
      </c>
    </row>
    <row r="10" spans="1:6">
      <c r="B10" s="24" t="s">
        <v>20</v>
      </c>
    </row>
    <row r="11" spans="1:6">
      <c r="B11" s="24" t="s">
        <v>21</v>
      </c>
    </row>
    <row r="12" spans="1:6">
      <c r="B12" s="24" t="s">
        <v>22</v>
      </c>
    </row>
    <row r="13" spans="1:6">
      <c r="B13" s="25" t="s">
        <v>23</v>
      </c>
    </row>
    <row r="14" spans="1:6">
      <c r="B14" s="24" t="s">
        <v>24</v>
      </c>
    </row>
    <row r="15" spans="1:6">
      <c r="B15" s="24" t="s">
        <v>25</v>
      </c>
    </row>
    <row r="16" spans="1:6">
      <c r="B16" s="24" t="s">
        <v>26</v>
      </c>
    </row>
    <row r="17" spans="2:2">
      <c r="B17" s="24" t="s">
        <v>27</v>
      </c>
    </row>
    <row r="18" spans="2:2">
      <c r="B18" s="25" t="s">
        <v>28</v>
      </c>
    </row>
    <row r="19" spans="2:2">
      <c r="B19" s="25" t="s">
        <v>29</v>
      </c>
    </row>
  </sheetData>
  <mergeCells count="1">
    <mergeCell ref="B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EAF1-19D6-40BE-B950-5E710FAB6081}">
  <dimension ref="B2:N20"/>
  <sheetViews>
    <sheetView workbookViewId="0">
      <selection activeCell="C10" sqref="C10:D10"/>
    </sheetView>
  </sheetViews>
  <sheetFormatPr baseColWidth="10" defaultColWidth="10.7109375" defaultRowHeight="12.75"/>
  <cols>
    <col min="1" max="1" width="10.7109375" style="26"/>
    <col min="2" max="2" width="1.7109375" style="26" bestFit="1" customWidth="1"/>
    <col min="3" max="3" width="12.7109375" style="26" bestFit="1" customWidth="1"/>
    <col min="4" max="4" width="22.140625" style="26" customWidth="1"/>
    <col min="5" max="5" width="10.42578125" style="26" bestFit="1" customWidth="1"/>
    <col min="6" max="6" width="2" style="26" bestFit="1" customWidth="1"/>
    <col min="7" max="7" width="18.42578125" style="26" bestFit="1" customWidth="1"/>
    <col min="8" max="8" width="5.85546875" style="55" bestFit="1" customWidth="1"/>
    <col min="9" max="10" width="10.7109375" style="26"/>
    <col min="11" max="11" width="17" style="26" customWidth="1"/>
    <col min="12" max="12" width="19.28515625" style="26" customWidth="1"/>
    <col min="13" max="16384" width="10.7109375" style="26"/>
  </cols>
  <sheetData>
    <row r="2" spans="2:14" ht="12.4" customHeight="1">
      <c r="B2" s="69" t="s">
        <v>36</v>
      </c>
      <c r="C2" s="70"/>
      <c r="D2" s="80"/>
      <c r="F2" s="73" t="s">
        <v>56</v>
      </c>
      <c r="G2" s="74"/>
      <c r="H2" s="27" t="s">
        <v>57</v>
      </c>
      <c r="I2" s="28"/>
      <c r="K2" s="69" t="s">
        <v>77</v>
      </c>
      <c r="L2" s="70"/>
      <c r="M2" s="29">
        <f>M10-M4</f>
        <v>16</v>
      </c>
    </row>
    <row r="3" spans="2:14" ht="24">
      <c r="B3" s="77" t="s">
        <v>4</v>
      </c>
      <c r="C3" s="78"/>
      <c r="D3" s="79"/>
      <c r="F3" s="30" t="s">
        <v>50</v>
      </c>
      <c r="G3" s="31" t="s">
        <v>59</v>
      </c>
      <c r="H3" s="32">
        <v>6</v>
      </c>
      <c r="I3" s="33" t="s">
        <v>73</v>
      </c>
      <c r="K3" s="34" t="s">
        <v>68</v>
      </c>
      <c r="L3" s="35" t="s">
        <v>69</v>
      </c>
      <c r="M3" s="36" t="s">
        <v>70</v>
      </c>
    </row>
    <row r="4" spans="2:14">
      <c r="B4" s="37">
        <v>2</v>
      </c>
      <c r="C4" s="85" t="s">
        <v>1</v>
      </c>
      <c r="D4" s="86"/>
      <c r="F4" s="38" t="s">
        <v>53</v>
      </c>
      <c r="G4" s="39" t="s">
        <v>58</v>
      </c>
      <c r="H4" s="40">
        <v>5.5</v>
      </c>
      <c r="I4" s="41" t="s">
        <v>76</v>
      </c>
      <c r="K4" s="42">
        <v>0</v>
      </c>
      <c r="L4" s="26">
        <v>0</v>
      </c>
      <c r="M4" s="43">
        <v>76</v>
      </c>
    </row>
    <row r="5" spans="2:14">
      <c r="B5" s="37">
        <v>1</v>
      </c>
      <c r="C5" s="85" t="s">
        <v>2</v>
      </c>
      <c r="D5" s="86"/>
      <c r="F5" s="44"/>
      <c r="G5" s="45"/>
      <c r="H5" s="46">
        <v>5</v>
      </c>
      <c r="I5" s="47"/>
      <c r="K5" s="42">
        <v>0</v>
      </c>
      <c r="L5" s="26">
        <v>1</v>
      </c>
      <c r="M5" s="43">
        <f>$M$4+K5*Kandidat!$A$8+Skalen!L5*Kandidat!$A$10</f>
        <v>80</v>
      </c>
    </row>
    <row r="6" spans="2:14">
      <c r="B6" s="48">
        <v>0</v>
      </c>
      <c r="C6" s="87" t="s">
        <v>3</v>
      </c>
      <c r="D6" s="88"/>
      <c r="F6" s="38" t="s">
        <v>54</v>
      </c>
      <c r="G6" s="39" t="s">
        <v>51</v>
      </c>
      <c r="H6" s="40">
        <v>4.5</v>
      </c>
      <c r="I6" s="41" t="s">
        <v>75</v>
      </c>
      <c r="K6" s="42">
        <v>1</v>
      </c>
      <c r="L6" s="26">
        <v>0</v>
      </c>
      <c r="M6" s="43">
        <f>$M$4+K6*Kandidat!$A$8+Skalen!L6*Kandidat!$A$10</f>
        <v>80</v>
      </c>
    </row>
    <row r="7" spans="2:14">
      <c r="F7" s="44"/>
      <c r="G7" s="45"/>
      <c r="H7" s="46">
        <v>4</v>
      </c>
      <c r="I7" s="47"/>
      <c r="K7" s="42">
        <v>1</v>
      </c>
      <c r="L7" s="26">
        <v>1</v>
      </c>
      <c r="M7" s="43">
        <f>$M$4+K7*Kandidat!$A$8+Skalen!L7*Kandidat!$A$10</f>
        <v>84</v>
      </c>
    </row>
    <row r="8" spans="2:14">
      <c r="B8" s="82" t="s">
        <v>45</v>
      </c>
      <c r="C8" s="83"/>
      <c r="D8" s="84"/>
      <c r="F8" s="38" t="s">
        <v>55</v>
      </c>
      <c r="G8" s="39" t="s">
        <v>52</v>
      </c>
      <c r="H8" s="40">
        <v>3.5</v>
      </c>
      <c r="I8" s="41" t="s">
        <v>74</v>
      </c>
      <c r="K8" s="42">
        <v>2</v>
      </c>
      <c r="L8" s="26">
        <v>0</v>
      </c>
      <c r="M8" s="43">
        <f>$M$4+K8*Kandidat!$A$8+Skalen!L8*Kandidat!$A$10</f>
        <v>84</v>
      </c>
    </row>
    <row r="9" spans="2:14">
      <c r="B9" s="81" t="s">
        <v>46</v>
      </c>
      <c r="C9" s="75"/>
      <c r="D9" s="76"/>
      <c r="F9" s="49"/>
      <c r="G9" s="50"/>
      <c r="H9" s="51">
        <v>3</v>
      </c>
      <c r="I9" s="43"/>
      <c r="K9" s="42">
        <v>2</v>
      </c>
      <c r="L9" s="26">
        <v>1</v>
      </c>
      <c r="M9" s="43">
        <f>$M$4+K9*Kandidat!$A$8+Skalen!L9*Kandidat!$A$10</f>
        <v>88</v>
      </c>
    </row>
    <row r="10" spans="2:14">
      <c r="B10" s="37">
        <v>2</v>
      </c>
      <c r="C10" s="75" t="s">
        <v>49</v>
      </c>
      <c r="D10" s="76"/>
      <c r="F10" s="49"/>
      <c r="G10" s="50"/>
      <c r="H10" s="51">
        <v>2.5</v>
      </c>
      <c r="I10" s="43"/>
      <c r="K10" s="52">
        <v>2</v>
      </c>
      <c r="L10" s="53">
        <v>2</v>
      </c>
      <c r="M10" s="43">
        <f>$M$4+K10*Kandidat!$A$8+Skalen!L10*Kandidat!$A$10</f>
        <v>92</v>
      </c>
    </row>
    <row r="11" spans="2:14">
      <c r="B11" s="37">
        <v>1</v>
      </c>
      <c r="C11" s="75" t="s">
        <v>47</v>
      </c>
      <c r="D11" s="76"/>
      <c r="F11" s="49"/>
      <c r="G11" s="50"/>
      <c r="H11" s="51">
        <v>2</v>
      </c>
      <c r="I11" s="43"/>
    </row>
    <row r="12" spans="2:14">
      <c r="B12" s="48">
        <v>0</v>
      </c>
      <c r="C12" s="71" t="s">
        <v>48</v>
      </c>
      <c r="D12" s="72"/>
      <c r="F12" s="49"/>
      <c r="G12" s="50"/>
      <c r="H12" s="51">
        <v>1.5</v>
      </c>
      <c r="I12" s="43"/>
    </row>
    <row r="13" spans="2:14">
      <c r="F13" s="44"/>
      <c r="G13" s="45"/>
      <c r="H13" s="46">
        <v>1</v>
      </c>
      <c r="I13" s="54"/>
    </row>
    <row r="14" spans="2:14">
      <c r="K14" s="26">
        <v>1</v>
      </c>
      <c r="L14" s="26" t="s">
        <v>72</v>
      </c>
      <c r="M14" s="55">
        <f>1/M10 * 5</f>
        <v>5.434782608695652E-2</v>
      </c>
      <c r="N14" s="26" t="s">
        <v>71</v>
      </c>
    </row>
    <row r="15" spans="2:14">
      <c r="L15" s="26" t="s">
        <v>78</v>
      </c>
      <c r="M15" s="55">
        <f>M2*M14</f>
        <v>0.86956521739130432</v>
      </c>
      <c r="N15" s="26" t="s">
        <v>71</v>
      </c>
    </row>
    <row r="16" spans="2:14" ht="24">
      <c r="G16" s="34" t="s">
        <v>80</v>
      </c>
      <c r="H16" s="34" t="s">
        <v>79</v>
      </c>
      <c r="I16" s="34" t="s">
        <v>81</v>
      </c>
    </row>
    <row r="17" spans="7:10">
      <c r="G17" s="26">
        <v>1</v>
      </c>
      <c r="H17" s="55">
        <v>4</v>
      </c>
      <c r="I17" s="50" t="s">
        <v>55</v>
      </c>
      <c r="J17" s="50" t="s">
        <v>82</v>
      </c>
    </row>
    <row r="18" spans="7:10">
      <c r="G18" s="26">
        <v>4</v>
      </c>
      <c r="H18" s="55">
        <v>4.5</v>
      </c>
      <c r="I18" s="50" t="s">
        <v>54</v>
      </c>
      <c r="J18" s="50" t="s">
        <v>83</v>
      </c>
    </row>
    <row r="19" spans="7:10">
      <c r="G19" s="26">
        <v>4.5</v>
      </c>
      <c r="H19" s="55">
        <v>5.5</v>
      </c>
      <c r="I19" s="50" t="s">
        <v>53</v>
      </c>
      <c r="J19" s="50" t="s">
        <v>84</v>
      </c>
    </row>
    <row r="20" spans="7:10">
      <c r="G20" s="26">
        <v>5.5</v>
      </c>
      <c r="H20" s="55">
        <v>6</v>
      </c>
      <c r="I20" s="50" t="s">
        <v>50</v>
      </c>
      <c r="J20" s="50" t="s">
        <v>85</v>
      </c>
    </row>
  </sheetData>
  <mergeCells count="12">
    <mergeCell ref="K2:L2"/>
    <mergeCell ref="C12:D12"/>
    <mergeCell ref="F2:G2"/>
    <mergeCell ref="C10:D10"/>
    <mergeCell ref="C11:D11"/>
    <mergeCell ref="B3:D3"/>
    <mergeCell ref="B2:D2"/>
    <mergeCell ref="B9:D9"/>
    <mergeCell ref="B8:D8"/>
    <mergeCell ref="C4:D4"/>
    <mergeCell ref="C5:D5"/>
    <mergeCell ref="C6:D6"/>
  </mergeCells>
  <conditionalFormatting sqref="B4:B6">
    <cfRule type="cellIs" dxfId="5" priority="7" operator="equal">
      <formula>2</formula>
    </cfRule>
    <cfRule type="cellIs" dxfId="4" priority="8" operator="equal">
      <formula>1</formula>
    </cfRule>
    <cfRule type="cellIs" dxfId="3" priority="9" operator="equal">
      <formula>0</formula>
    </cfRule>
  </conditionalFormatting>
  <conditionalFormatting sqref="B10:B12">
    <cfRule type="cellIs" dxfId="2" priority="1" operator="equal">
      <formula>2</formula>
    </cfRule>
    <cfRule type="cellIs" dxfId="1" priority="2" operator="equal">
      <formula>1</formula>
    </cfRule>
    <cfRule type="cellIs" dxfId="0" priority="3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E17"/>
  <sheetViews>
    <sheetView workbookViewId="0">
      <selection activeCell="B1" sqref="B1"/>
    </sheetView>
  </sheetViews>
  <sheetFormatPr baseColWidth="10" defaultColWidth="1" defaultRowHeight="8.25" customHeight="1"/>
  <cols>
    <col min="1" max="4" width="2.42578125" customWidth="1"/>
    <col min="5" max="5" width="3.5703125" bestFit="1" customWidth="1"/>
  </cols>
  <sheetData>
    <row r="1" spans="1:5" s="1" customFormat="1" ht="11.25">
      <c r="A1" s="1" t="e">
        <f>IF(Kandidat!#REF!="x",Kandidat!#REF!,IF(Kandidat!#REF!=4,4,""))</f>
        <v>#REF!</v>
      </c>
      <c r="B1" s="1" t="e">
        <f>IF(Kandidat!#REF!="x",Kandidat!#REF!,IF(Kandidat!#REF!=3,3,""))</f>
        <v>#REF!</v>
      </c>
      <c r="C1" s="1" t="e">
        <f>IF(Kandidat!#REF!="x",Kandidat!#REF!,IF(Kandidat!#REF!=2,2,""))</f>
        <v>#REF!</v>
      </c>
      <c r="D1" s="1" t="e">
        <f>IF(Kandidat!#REF!="x",Kandidat!#REF!,IF(Kandidat!#REF!=1,1,""))</f>
        <v>#REF!</v>
      </c>
      <c r="E1" s="1" t="e">
        <f>SUM(A1:D1)*Kandidat!#REF!</f>
        <v>#REF!</v>
      </c>
    </row>
    <row r="2" spans="1:5" s="1" customFormat="1" ht="11.25">
      <c r="A2" s="1" t="e">
        <f>IF(Kandidat!#REF!="x",Kandidat!#REF!,IF(Kandidat!#REF!=4,4,""))</f>
        <v>#REF!</v>
      </c>
      <c r="B2" s="1" t="e">
        <f>IF(Kandidat!#REF!="x",Kandidat!#REF!,IF(Kandidat!#REF!=3,3,""))</f>
        <v>#REF!</v>
      </c>
      <c r="C2" s="1" t="e">
        <f>IF(Kandidat!#REF!="x",Kandidat!#REF!,IF(Kandidat!#REF!=2,2,""))</f>
        <v>#REF!</v>
      </c>
      <c r="D2" s="1" t="e">
        <f>IF(Kandidat!#REF!="x",Kandidat!#REF!,IF(Kandidat!#REF!=1,1,""))</f>
        <v>#REF!</v>
      </c>
      <c r="E2" s="1" t="e">
        <f>SUM(A2:D2)*Kandidat!#REF!</f>
        <v>#REF!</v>
      </c>
    </row>
    <row r="3" spans="1:5" s="1" customFormat="1" ht="11.25">
      <c r="A3" s="1" t="e">
        <f>IF(Kandidat!#REF!="x",Kandidat!#REF!,IF(Kandidat!#REF!=4,4,""))</f>
        <v>#REF!</v>
      </c>
      <c r="B3" s="1" t="e">
        <f>IF(Kandidat!#REF!="x",Kandidat!#REF!,IF(Kandidat!#REF!=3,3,""))</f>
        <v>#REF!</v>
      </c>
      <c r="C3" s="1" t="e">
        <f>IF(Kandidat!#REF!="x",Kandidat!#REF!,IF(Kandidat!#REF!=2,2,""))</f>
        <v>#REF!</v>
      </c>
      <c r="D3" s="1" t="e">
        <f>IF(Kandidat!#REF!="x",Kandidat!#REF!,IF(Kandidat!#REF!=1,1,""))</f>
        <v>#REF!</v>
      </c>
      <c r="E3" s="1" t="e">
        <f>SUM(A3:D3)*Kandidat!#REF!</f>
        <v>#REF!</v>
      </c>
    </row>
    <row r="4" spans="1:5" s="1" customFormat="1" ht="11.25">
      <c r="A4" s="1" t="e">
        <f>IF(Kandidat!#REF!="x",Kandidat!#REF!,IF(Kandidat!#REF!=4,4,""))</f>
        <v>#REF!</v>
      </c>
      <c r="B4" s="1" t="e">
        <f>IF(Kandidat!#REF!="x",Kandidat!#REF!,IF(Kandidat!#REF!=3,3,""))</f>
        <v>#REF!</v>
      </c>
      <c r="C4" s="1" t="e">
        <f>IF(Kandidat!#REF!="x",Kandidat!#REF!,IF(Kandidat!#REF!=2,2,""))</f>
        <v>#REF!</v>
      </c>
      <c r="D4" s="1" t="e">
        <f>IF(Kandidat!#REF!="x",Kandidat!#REF!,IF(Kandidat!#REF!=1,1,""))</f>
        <v>#REF!</v>
      </c>
      <c r="E4" s="1" t="e">
        <f>SUM(A4:D4)*Kandidat!#REF!</f>
        <v>#REF!</v>
      </c>
    </row>
    <row r="5" spans="1:5" s="1" customFormat="1" ht="11.25">
      <c r="A5" s="1" t="e">
        <f>IF(Kandidat!#REF!="x",Kandidat!#REF!,IF(Kandidat!#REF!=4,4,""))</f>
        <v>#REF!</v>
      </c>
      <c r="B5" s="1" t="e">
        <f>IF(Kandidat!#REF!="x",Kandidat!#REF!,IF(Kandidat!#REF!=3,3,""))</f>
        <v>#REF!</v>
      </c>
      <c r="C5" s="1" t="e">
        <f>IF(Kandidat!#REF!="x",Kandidat!#REF!,IF(Kandidat!#REF!=2,2,""))</f>
        <v>#REF!</v>
      </c>
      <c r="D5" s="1" t="e">
        <f>IF(Kandidat!#REF!="x",Kandidat!#REF!,IF(Kandidat!#REF!=1,1,""))</f>
        <v>#REF!</v>
      </c>
      <c r="E5" s="1" t="e">
        <f>SUM(A5:D5)*Kandidat!#REF!</f>
        <v>#REF!</v>
      </c>
    </row>
    <row r="6" spans="1:5" s="1" customFormat="1" ht="11.25">
      <c r="A6" s="1" t="e">
        <f>IF(Kandidat!#REF!="x",Kandidat!#REF!,IF(Kandidat!#REF!=4,4,""))</f>
        <v>#REF!</v>
      </c>
      <c r="B6" s="1" t="e">
        <f>IF(Kandidat!#REF!="x",Kandidat!#REF!,IF(Kandidat!#REF!=3,3,""))</f>
        <v>#REF!</v>
      </c>
      <c r="C6" s="1" t="e">
        <f>IF(Kandidat!#REF!="x",Kandidat!#REF!,IF(Kandidat!#REF!=2,2,""))</f>
        <v>#REF!</v>
      </c>
      <c r="D6" s="1" t="e">
        <f>IF(Kandidat!#REF!="x",Kandidat!#REF!,IF(Kandidat!#REF!=1,1,""))</f>
        <v>#REF!</v>
      </c>
      <c r="E6" s="1" t="e">
        <f>SUM(A6:D6)*Kandidat!#REF!</f>
        <v>#REF!</v>
      </c>
    </row>
    <row r="7" spans="1:5" s="1" customFormat="1" ht="11.25">
      <c r="A7" s="1" t="e">
        <f>IF(Kandidat!#REF!="x",Kandidat!#REF!,IF(Kandidat!#REF!=4,4,""))</f>
        <v>#REF!</v>
      </c>
      <c r="B7" s="1" t="e">
        <f>IF(Kandidat!#REF!="x",Kandidat!#REF!,IF(Kandidat!#REF!=3,3,""))</f>
        <v>#REF!</v>
      </c>
      <c r="C7" s="1" t="e">
        <f>IF(Kandidat!#REF!="x",Kandidat!#REF!,IF(Kandidat!#REF!=2,2,""))</f>
        <v>#REF!</v>
      </c>
      <c r="D7" s="1" t="e">
        <f>IF(Kandidat!#REF!="x",Kandidat!#REF!,IF(Kandidat!#REF!=1,1,""))</f>
        <v>#REF!</v>
      </c>
      <c r="E7" s="1" t="e">
        <f>SUM(A7:D7)*Kandidat!#REF!</f>
        <v>#REF!</v>
      </c>
    </row>
    <row r="8" spans="1:5" s="1" customFormat="1" ht="11.25">
      <c r="A8" s="1" t="e">
        <f>IF(Kandidat!#REF!="x",Kandidat!#REF!,IF(Kandidat!#REF!=4,4,""))</f>
        <v>#REF!</v>
      </c>
      <c r="B8" s="1" t="e">
        <f>IF(Kandidat!#REF!="x",Kandidat!#REF!,IF(Kandidat!#REF!=3,3,""))</f>
        <v>#REF!</v>
      </c>
      <c r="C8" s="1" t="e">
        <f>IF(Kandidat!#REF!="x",Kandidat!#REF!,IF(Kandidat!#REF!=2,2,""))</f>
        <v>#REF!</v>
      </c>
      <c r="D8" s="1" t="e">
        <f>IF(Kandidat!#REF!="x",Kandidat!#REF!,IF(Kandidat!#REF!=1,1,""))</f>
        <v>#REF!</v>
      </c>
      <c r="E8" s="1" t="e">
        <f>SUM(A8:D8)*Kandidat!#REF!</f>
        <v>#REF!</v>
      </c>
    </row>
    <row r="9" spans="1:5" s="1" customFormat="1" ht="11.25">
      <c r="A9" s="1" t="e">
        <f>IF(Kandidat!#REF!="x",Kandidat!#REF!,IF(Kandidat!#REF!=4,4,""))</f>
        <v>#REF!</v>
      </c>
      <c r="B9" s="1" t="e">
        <f>IF(Kandidat!#REF!="x",Kandidat!#REF!,IF(Kandidat!#REF!=3,3,""))</f>
        <v>#REF!</v>
      </c>
      <c r="C9" s="1" t="e">
        <f>IF(Kandidat!#REF!="x",Kandidat!#REF!,IF(Kandidat!#REF!=2,2,""))</f>
        <v>#REF!</v>
      </c>
      <c r="D9" s="1" t="e">
        <f>IF(Kandidat!#REF!="x",Kandidat!#REF!,IF(Kandidat!#REF!=1,1,""))</f>
        <v>#REF!</v>
      </c>
      <c r="E9" s="1" t="e">
        <f>SUM(A9:D9)*Kandidat!#REF!</f>
        <v>#REF!</v>
      </c>
    </row>
    <row r="10" spans="1:5" s="1" customFormat="1" ht="11.25">
      <c r="A10" s="1" t="e">
        <f>IF(Kandidat!#REF!="x",Kandidat!#REF!,IF(Kandidat!#REF!=4,4,""))</f>
        <v>#REF!</v>
      </c>
      <c r="B10" s="1" t="e">
        <f>IF(Kandidat!#REF!="x",Kandidat!#REF!,IF(Kandidat!#REF!=3,3,""))</f>
        <v>#REF!</v>
      </c>
      <c r="C10" s="1" t="e">
        <f>IF(Kandidat!#REF!="x",Kandidat!#REF!,IF(Kandidat!#REF!=2,2,""))</f>
        <v>#REF!</v>
      </c>
      <c r="D10" s="1" t="e">
        <f>IF(Kandidat!#REF!="x",Kandidat!#REF!,IF(Kandidat!#REF!=1,1,""))</f>
        <v>#REF!</v>
      </c>
      <c r="E10" s="1" t="e">
        <f>SUM(A10:D10)*Kandidat!#REF!</f>
        <v>#REF!</v>
      </c>
    </row>
    <row r="11" spans="1:5" s="1" customFormat="1" ht="11.25">
      <c r="A11" s="1" t="e">
        <f>IF(Kandidat!#REF!="x",Kandidat!#REF!,IF(Kandidat!#REF!=4,4,""))</f>
        <v>#REF!</v>
      </c>
      <c r="B11" s="1" t="e">
        <f>IF(Kandidat!#REF!="x",Kandidat!#REF!,IF(Kandidat!#REF!=3,3,""))</f>
        <v>#REF!</v>
      </c>
      <c r="C11" s="1" t="e">
        <f>IF(Kandidat!#REF!="x",Kandidat!#REF!,IF(Kandidat!#REF!=2,2,""))</f>
        <v>#REF!</v>
      </c>
      <c r="D11" s="1" t="e">
        <f>IF(Kandidat!#REF!="x",Kandidat!#REF!,IF(Kandidat!#REF!=1,1,""))</f>
        <v>#REF!</v>
      </c>
      <c r="E11" s="1" t="e">
        <f>SUM(A11:D11)*Kandidat!#REF!</f>
        <v>#REF!</v>
      </c>
    </row>
    <row r="12" spans="1:5" s="1" customFormat="1" ht="11.25">
      <c r="A12" s="1" t="e">
        <f>IF(Kandidat!#REF!="x",Kandidat!#REF!,IF(Kandidat!#REF!=4,4,""))</f>
        <v>#REF!</v>
      </c>
      <c r="B12" s="1" t="e">
        <f>IF(Kandidat!#REF!="x",Kandidat!#REF!,IF(Kandidat!#REF!=3,3,""))</f>
        <v>#REF!</v>
      </c>
      <c r="C12" s="1" t="e">
        <f>IF(Kandidat!#REF!="x",Kandidat!#REF!,IF(Kandidat!#REF!=2,2,""))</f>
        <v>#REF!</v>
      </c>
      <c r="D12" s="1" t="e">
        <f>IF(Kandidat!#REF!="x",Kandidat!#REF!,IF(Kandidat!#REF!=1,1,""))</f>
        <v>#REF!</v>
      </c>
      <c r="E12" s="1" t="e">
        <f>SUM(A12:D12)*Kandidat!#REF!</f>
        <v>#REF!</v>
      </c>
    </row>
    <row r="13" spans="1:5" s="1" customFormat="1" ht="11.25">
      <c r="A13" s="1" t="e">
        <f>IF(Kandidat!#REF!="x",Kandidat!#REF!,IF(Kandidat!#REF!=4,4,""))</f>
        <v>#REF!</v>
      </c>
      <c r="B13" s="1" t="e">
        <f>IF(Kandidat!#REF!="x",Kandidat!#REF!,IF(Kandidat!#REF!=3,3,""))</f>
        <v>#REF!</v>
      </c>
      <c r="C13" s="1" t="e">
        <f>IF(Kandidat!#REF!="x",Kandidat!#REF!,IF(Kandidat!#REF!=2,2,""))</f>
        <v>#REF!</v>
      </c>
      <c r="D13" s="1" t="e">
        <f>IF(Kandidat!#REF!="x",Kandidat!#REF!,IF(Kandidat!#REF!=1,1,""))</f>
        <v>#REF!</v>
      </c>
      <c r="E13" s="1" t="e">
        <f>SUM(A13:D13)*Kandidat!#REF!</f>
        <v>#REF!</v>
      </c>
    </row>
    <row r="14" spans="1:5" s="1" customFormat="1" ht="11.25">
      <c r="A14" s="1" t="e">
        <f>IF(Kandidat!#REF!="x",Kandidat!#REF!,IF(Kandidat!#REF!=4,4,""))</f>
        <v>#REF!</v>
      </c>
      <c r="B14" s="1" t="e">
        <f>IF(Kandidat!#REF!="x",Kandidat!#REF!,IF(Kandidat!#REF!=3,3,""))</f>
        <v>#REF!</v>
      </c>
      <c r="C14" s="1" t="e">
        <f>IF(Kandidat!#REF!="x",Kandidat!#REF!,IF(Kandidat!#REF!=2,2,""))</f>
        <v>#REF!</v>
      </c>
      <c r="D14" s="1" t="e">
        <f>IF(Kandidat!#REF!="x",Kandidat!#REF!,IF(Kandidat!#REF!=1,1,""))</f>
        <v>#REF!</v>
      </c>
      <c r="E14" s="1" t="e">
        <f>SUM(A14:D14)*Kandidat!#REF!</f>
        <v>#REF!</v>
      </c>
    </row>
    <row r="15" spans="1:5" ht="8.25" customHeight="1">
      <c r="D15" s="1"/>
      <c r="E15" s="1"/>
    </row>
    <row r="16" spans="1:5" ht="8.25" customHeight="1">
      <c r="D16" s="1"/>
      <c r="E16" s="1" t="e">
        <f>SUM(E1:E15)</f>
        <v>#REF!</v>
      </c>
    </row>
    <row r="17" spans="4:5" ht="8.25" customHeight="1">
      <c r="D17" s="1"/>
      <c r="E17" s="1"/>
    </row>
  </sheetData>
  <sheetProtection password="C0BC" sheet="1" objects="1" scenarios="1" selectLockedCells="1" selectUnlockedCells="1"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Kandidat</vt:lpstr>
      <vt:lpstr>Ablauf</vt:lpstr>
      <vt:lpstr>Skalen</vt:lpstr>
      <vt:lpstr>bearbeiten verboten</vt:lpstr>
      <vt:lpstr>Kandidat!Druckbereich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Häderli</dc:creator>
  <cp:lastModifiedBy>Jörg Häderli</cp:lastModifiedBy>
  <cp:lastPrinted>2022-07-18T10:20:17Z</cp:lastPrinted>
  <dcterms:created xsi:type="dcterms:W3CDTF">1996-10-17T05:27:31Z</dcterms:created>
  <dcterms:modified xsi:type="dcterms:W3CDTF">2024-02-04T09:51:33Z</dcterms:modified>
</cp:coreProperties>
</file>