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SWa\Documents\Visual Studio 2017\Repos\RouletteStrategy\RouletteStrategy\"/>
    </mc:Choice>
  </mc:AlternateContent>
  <bookViews>
    <workbookView xWindow="0" yWindow="0" windowWidth="24000" windowHeight="10335" activeTab="1"/>
  </bookViews>
  <sheets>
    <sheet name="Dabbling with data" sheetId="1" r:id="rId1"/>
    <sheet name="Finding upper bound eq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2" l="1"/>
  <c r="F108" i="2"/>
  <c r="F109" i="2"/>
  <c r="F110" i="2"/>
  <c r="F111" i="2"/>
  <c r="F106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20" i="2"/>
  <c r="E107" i="2"/>
  <c r="E108" i="2"/>
  <c r="E109" i="2"/>
  <c r="E110" i="2"/>
  <c r="E111" i="2"/>
  <c r="E112" i="2"/>
  <c r="E113" i="2"/>
  <c r="E114" i="2"/>
  <c r="E115" i="2"/>
  <c r="E116" i="2"/>
  <c r="E106" i="2"/>
  <c r="D107" i="2"/>
  <c r="D108" i="2"/>
  <c r="D109" i="2"/>
  <c r="D110" i="2"/>
  <c r="D111" i="2"/>
  <c r="D112" i="2"/>
  <c r="D113" i="2"/>
  <c r="D114" i="2"/>
  <c r="D115" i="2"/>
  <c r="D116" i="2"/>
  <c r="D10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86" i="2"/>
  <c r="D86" i="2"/>
  <c r="D73" i="2"/>
  <c r="D74" i="2"/>
  <c r="D75" i="2"/>
  <c r="D76" i="2"/>
  <c r="D77" i="2"/>
  <c r="D78" i="2"/>
  <c r="D79" i="2"/>
  <c r="D80" i="2"/>
  <c r="D81" i="2"/>
  <c r="D82" i="2"/>
  <c r="E74" i="2"/>
  <c r="E75" i="2"/>
  <c r="E76" i="2"/>
  <c r="E77" i="2"/>
  <c r="E78" i="2"/>
  <c r="E79" i="2"/>
  <c r="E80" i="2"/>
  <c r="E81" i="2"/>
  <c r="E82" i="2"/>
  <c r="E73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42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9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2" i="1"/>
  <c r="C29" i="1"/>
  <c r="C30" i="1"/>
  <c r="C31" i="1"/>
  <c r="C32" i="1"/>
  <c r="C33" i="1"/>
  <c r="C34" i="1"/>
  <c r="C35" i="1"/>
  <c r="C36" i="1"/>
  <c r="C37" i="1"/>
  <c r="C38" i="1"/>
  <c r="C39" i="1"/>
  <c r="C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<sst xmlns="http://schemas.openxmlformats.org/spreadsheetml/2006/main" count="76" uniqueCount="42">
  <si>
    <t>Looks like an exponential function</t>
  </si>
  <si>
    <t>Constant base, variable exponent</t>
  </si>
  <si>
    <t>Roll</t>
  </si>
  <si>
    <t>Bet</t>
  </si>
  <si>
    <t>Graph is for 5 to 1 payout with 6 spots</t>
  </si>
  <si>
    <t>Roll (x)</t>
  </si>
  <si>
    <t>y = (0.5345405936)(1.190684898^x) - 6</t>
  </si>
  <si>
    <t>y = (0.5345405936)(1.190684898^x) + 7</t>
  </si>
  <si>
    <t>Orange line: floor of lower bound</t>
  </si>
  <si>
    <t>Grey line: ceiling of upper bound</t>
  </si>
  <si>
    <t>Payout</t>
  </si>
  <si>
    <t>Min Bet</t>
  </si>
  <si>
    <t>Max Bet</t>
  </si>
  <si>
    <t>Board Hits</t>
  </si>
  <si>
    <t>*All with break evens allowed</t>
  </si>
  <si>
    <t>The lower bound line should work like lower bound rolls</t>
  </si>
  <si>
    <t>upper bound could be lower bound plus min bet times payout factor</t>
  </si>
  <si>
    <t>Testing with 1 to 50 Columns:</t>
  </si>
  <si>
    <t>Solution</t>
  </si>
  <si>
    <t>1 to 20 with lines</t>
  </si>
  <si>
    <t>y = (1/2) * (1 + (1/2)^x</t>
  </si>
  <si>
    <t>y = (1/2) * (1 + (1/5)^x</t>
  </si>
  <si>
    <t>Should be able to use this equation up until the stake where the roll is limited due to the max bet</t>
  </si>
  <si>
    <t>Actually don't even need a lower bound because of the way the algorithm works, we just need an upper bound</t>
  </si>
  <si>
    <t>Possible Upper Bound?</t>
  </si>
  <si>
    <t>y = (1 + (1/5))^x</t>
  </si>
  <si>
    <t>y = (1-(1/5)) * (1 + (1/5)^x</t>
  </si>
  <si>
    <t>1 to 20 Lines (6 spots, 5 to 1 payout):</t>
  </si>
  <si>
    <t>y = (1-(1/8)) * (1 + (1/8)^x</t>
  </si>
  <si>
    <t>y = (1 + (1/8))^x</t>
  </si>
  <si>
    <t>1 to 15 Corners (4 spots, 8 to 1 payout):</t>
  </si>
  <si>
    <t>1 to 25 Columns (12 spots, 2 to 1 payout, 0.25 increment)</t>
  </si>
  <si>
    <t>y = (1-(1/2)) * (1 + (1/2)^x</t>
  </si>
  <si>
    <t>y = (1 + (1/2))^x</t>
  </si>
  <si>
    <t>y = (1-(1/2)) * (1 + (1/2))^x</t>
  </si>
  <si>
    <t>1 to 100 Columns (12 spots, 2 to 1 payout, 0.5 increment)</t>
  </si>
  <si>
    <t>Solution (no break evens)</t>
  </si>
  <si>
    <t>1 to 75 Columns (12 spots, 2 to 1 payout, 1-2 solutions below max):</t>
  </si>
  <si>
    <t>1 to 20 Lines (6 spots, 5 to 1 payout, lower bound solutions):</t>
  </si>
  <si>
    <t>y =(1 + (1/4))^x</t>
  </si>
  <si>
    <t>y =(1 + (1/1))^x</t>
  </si>
  <si>
    <t>1 to 25 Corners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</si>
</sst>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2-43D7-9007-97B68DFAB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data'!$C$2:$C$21</c:f>
              <c:numCache>
                <c:formatCode>General</c:formatCode>
                <c:ptCount val="20"/>
                <c:pt idx="0">
                  <c:v>-0.36353058783252457</c:v>
                </c:pt>
                <c:pt idx="1">
                  <c:v>-0.24216548289324957</c:v>
                </c:pt>
                <c:pt idx="2">
                  <c:v>-9.7657885297869673E-2</c:v>
                </c:pt>
                <c:pt idx="3">
                  <c:v>7.4405128805210552E-2</c:v>
                </c:pt>
                <c:pt idx="4">
                  <c:v>0.27927796120210902</c:v>
                </c:pt>
                <c:pt idx="5">
                  <c:v>0.52321694874758107</c:v>
                </c:pt>
                <c:pt idx="6">
                  <c:v>0.81367141725138459</c:v>
                </c:pt>
                <c:pt idx="7">
                  <c:v>1.1595111664554807</c:v>
                </c:pt>
                <c:pt idx="8">
                  <c:v>1.571297332960905</c:v>
                </c:pt>
                <c:pt idx="9">
                  <c:v>2.0616049026242269</c:v>
                </c:pt>
                <c:pt idx="10">
                  <c:v>2.6454067211974279</c:v>
                </c:pt>
                <c:pt idx="11">
                  <c:v>3.3405307299974742</c:v>
                </c:pt>
                <c:pt idx="12">
                  <c:v>4.1682043895129084</c:v>
                </c:pt>
                <c:pt idx="13">
                  <c:v>5.153702916370329</c:v>
                </c:pt>
                <c:pt idx="14">
                  <c:v>6.3271211293007079</c:v>
                </c:pt>
                <c:pt idx="15">
                  <c:v>7.7242924744750585</c:v>
                </c:pt>
                <c:pt idx="16">
                  <c:v>9.3878832950925037</c:v>
                </c:pt>
                <c:pt idx="17">
                  <c:v>11.368695761653122</c:v>
                </c:pt>
                <c:pt idx="18">
                  <c:v>13.727219251356978</c:v>
                </c:pt>
                <c:pt idx="19">
                  <c:v>16.53547755212562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2-43D7-9007-97B68DFAB7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data'!$D$2:$D$21</c:f>
              <c:numCache>
                <c:formatCode>General</c:formatCode>
                <c:ptCount val="20"/>
                <c:pt idx="0">
                  <c:v>8.6364694121674752</c:v>
                </c:pt>
                <c:pt idx="1">
                  <c:v>8.7578345171067511</c:v>
                </c:pt>
                <c:pt idx="2">
                  <c:v>8.9023421147021295</c:v>
                </c:pt>
                <c:pt idx="3">
                  <c:v>9.0744051288052106</c:v>
                </c:pt>
                <c:pt idx="4">
                  <c:v>9.2792779612021086</c:v>
                </c:pt>
                <c:pt idx="5">
                  <c:v>9.5232169487475815</c:v>
                </c:pt>
                <c:pt idx="6">
                  <c:v>9.8136714172513848</c:v>
                </c:pt>
                <c:pt idx="7">
                  <c:v>10.159511166455481</c:v>
                </c:pt>
                <c:pt idx="8">
                  <c:v>10.571297332960905</c:v>
                </c:pt>
                <c:pt idx="9">
                  <c:v>11.061604902624227</c:v>
                </c:pt>
                <c:pt idx="10">
                  <c:v>11.645406721197428</c:v>
                </c:pt>
                <c:pt idx="11">
                  <c:v>12.340530729997475</c:v>
                </c:pt>
                <c:pt idx="12">
                  <c:v>13.168204389512908</c:v>
                </c:pt>
                <c:pt idx="13">
                  <c:v>14.153702916370328</c:v>
                </c:pt>
                <c:pt idx="14">
                  <c:v>15.327121129300707</c:v>
                </c:pt>
                <c:pt idx="15">
                  <c:v>16.724292474475057</c:v>
                </c:pt>
                <c:pt idx="16">
                  <c:v>18.387883295092504</c:v>
                </c:pt>
                <c:pt idx="17">
                  <c:v>20.368695761653122</c:v>
                </c:pt>
                <c:pt idx="18">
                  <c:v>22.727219251356978</c:v>
                </c:pt>
                <c:pt idx="19">
                  <c:v>25.53547755212562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2-43D7-9007-97B68DFA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20088"/>
        <c:axId val="596714840"/>
      </c:lineChart>
      <c:catAx>
        <c:axId val="5967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14840"/>
        <c:crosses val="autoZero"/>
        <c:auto val="1"/>
        <c:lblAlgn val="ctr"/>
        <c:lblOffset val="100"/>
        <c:noMultiLvlLbl val="0"/>
      </c:catAx>
      <c:valAx>
        <c:axId val="5967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eq'!$B$120:$B$136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B-4728-BE05-8C4F190CC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eq'!$C$120:$C$136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13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B-4728-BE05-8C4F190CC4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eq'!$D$120:$D$136</c:f>
              <c:numCache>
                <c:formatCode>General</c:formatCode>
                <c:ptCount val="17"/>
                <c:pt idx="0">
                  <c:v>0.96</c:v>
                </c:pt>
                <c:pt idx="1">
                  <c:v>1.1519999999999999</c:v>
                </c:pt>
                <c:pt idx="2">
                  <c:v>1.3824000000000001</c:v>
                </c:pt>
                <c:pt idx="3">
                  <c:v>1.6588799999999999</c:v>
                </c:pt>
                <c:pt idx="4">
                  <c:v>1.990656</c:v>
                </c:pt>
                <c:pt idx="5">
                  <c:v>2.3887871999999999</c:v>
                </c:pt>
                <c:pt idx="6">
                  <c:v>2.8665446399999999</c:v>
                </c:pt>
                <c:pt idx="7">
                  <c:v>3.4398535679999998</c:v>
                </c:pt>
                <c:pt idx="8">
                  <c:v>4.1278242815999997</c:v>
                </c:pt>
                <c:pt idx="9">
                  <c:v>4.9533891379199995</c:v>
                </c:pt>
                <c:pt idx="10">
                  <c:v>5.9440669655039997</c:v>
                </c:pt>
                <c:pt idx="11">
                  <c:v>7.1328803586047984</c:v>
                </c:pt>
                <c:pt idx="12">
                  <c:v>8.5594564303257581</c:v>
                </c:pt>
                <c:pt idx="13">
                  <c:v>10.27134771639091</c:v>
                </c:pt>
                <c:pt idx="14">
                  <c:v>12.325617259669093</c:v>
                </c:pt>
                <c:pt idx="15">
                  <c:v>14.790740711602908</c:v>
                </c:pt>
                <c:pt idx="16">
                  <c:v>17.748888853923489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B-4728-BE05-8C4F190CC4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eq'!$E$120:$E$136</c:f>
              <c:numCache>
                <c:formatCode>General</c:formatCode>
                <c:ptCount val="17"/>
                <c:pt idx="0">
                  <c:v>1.2</c:v>
                </c:pt>
                <c:pt idx="1">
                  <c:v>1.44</c:v>
                </c:pt>
                <c:pt idx="2">
                  <c:v>1.728</c:v>
                </c:pt>
                <c:pt idx="3">
                  <c:v>2.0735999999999999</c:v>
                </c:pt>
                <c:pt idx="4">
                  <c:v>2.4883199999999999</c:v>
                </c:pt>
                <c:pt idx="5">
                  <c:v>2.9859839999999997</c:v>
                </c:pt>
                <c:pt idx="6">
                  <c:v>3.5831807999999996</c:v>
                </c:pt>
                <c:pt idx="7">
                  <c:v>4.2998169599999994</c:v>
                </c:pt>
                <c:pt idx="8">
                  <c:v>5.1597803519999994</c:v>
                </c:pt>
                <c:pt idx="9">
                  <c:v>6.1917364223999991</c:v>
                </c:pt>
                <c:pt idx="10">
                  <c:v>7.4300837068799988</c:v>
                </c:pt>
                <c:pt idx="11">
                  <c:v>8.9161004482559978</c:v>
                </c:pt>
                <c:pt idx="12">
                  <c:v>10.699320537907198</c:v>
                </c:pt>
                <c:pt idx="13">
                  <c:v>12.839184645488636</c:v>
                </c:pt>
                <c:pt idx="14">
                  <c:v>15.407021574586365</c:v>
                </c:pt>
                <c:pt idx="15">
                  <c:v>18.488425889503635</c:v>
                </c:pt>
                <c:pt idx="16">
                  <c:v>22.186111067404362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B-4728-BE05-8C4F190CC4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eq'!$F$120:$F$136</c:f>
              <c:numCache>
                <c:formatCode>General</c:formatCode>
                <c:ptCount val="17"/>
                <c:pt idx="0">
                  <c:v>1.25</c:v>
                </c:pt>
                <c:pt idx="1">
                  <c:v>1.5625</c:v>
                </c:pt>
                <c:pt idx="2">
                  <c:v>1.953125</c:v>
                </c:pt>
                <c:pt idx="3">
                  <c:v>2.44140625</c:v>
                </c:pt>
                <c:pt idx="4">
                  <c:v>3.0517578125</c:v>
                </c:pt>
                <c:pt idx="5">
                  <c:v>3.814697265625</c:v>
                </c:pt>
                <c:pt idx="6">
                  <c:v>4.76837158203125</c:v>
                </c:pt>
                <c:pt idx="7">
                  <c:v>5.9604644775390625</c:v>
                </c:pt>
                <c:pt idx="8">
                  <c:v>7.4505805969238281</c:v>
                </c:pt>
                <c:pt idx="9">
                  <c:v>9.3132257461547852</c:v>
                </c:pt>
                <c:pt idx="10">
                  <c:v>11.641532182693481</c:v>
                </c:pt>
                <c:pt idx="11">
                  <c:v>14.551915228366852</c:v>
                </c:pt>
                <c:pt idx="12">
                  <c:v>18.189894035458565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B-4728-BE05-8C4F190CC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31608"/>
        <c:axId val="610030296"/>
      </c:lineChart>
      <c:catAx>
        <c:axId val="610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0296"/>
        <c:crosses val="autoZero"/>
        <c:auto val="1"/>
        <c:lblAlgn val="ctr"/>
        <c:lblOffset val="100"/>
        <c:noMultiLvlLbl val="0"/>
      </c:catAx>
      <c:valAx>
        <c:axId val="6100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data'!$A$28:$A$39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'Dabbling with data'!$B$28:$B$39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38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2-4957-9C09-9D6F456C56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data'!$A$28:$A$39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'Dabbling with data'!$C$28:$C$39</c:f>
              <c:numCache>
                <c:formatCode>General</c:formatCode>
                <c:ptCount val="12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2-4957-9C09-9D6F456C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60896"/>
        <c:axId val="599664176"/>
      </c:lineChart>
      <c:catAx>
        <c:axId val="5996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4176"/>
        <c:crosses val="autoZero"/>
        <c:auto val="1"/>
        <c:lblAlgn val="ctr"/>
        <c:lblOffset val="100"/>
        <c:noMultiLvlLbl val="0"/>
      </c:catAx>
      <c:valAx>
        <c:axId val="599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data'!$B$42:$B$61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3-4CA1-BB28-32AE879B48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data'!$C$42:$C$61</c:f>
              <c:numCache>
                <c:formatCode>General</c:formatCode>
                <c:ptCount val="20"/>
                <c:pt idx="0">
                  <c:v>0.6</c:v>
                </c:pt>
                <c:pt idx="1">
                  <c:v>0.72</c:v>
                </c:pt>
                <c:pt idx="2">
                  <c:v>0.86399999999999999</c:v>
                </c:pt>
                <c:pt idx="3">
                  <c:v>1.0367999999999999</c:v>
                </c:pt>
                <c:pt idx="4">
                  <c:v>1.2441599999999999</c:v>
                </c:pt>
                <c:pt idx="5">
                  <c:v>1.4929919999999999</c:v>
                </c:pt>
                <c:pt idx="6">
                  <c:v>1.7915903999999998</c:v>
                </c:pt>
                <c:pt idx="7">
                  <c:v>2.1499084799999997</c:v>
                </c:pt>
                <c:pt idx="8">
                  <c:v>2.5798901759999997</c:v>
                </c:pt>
                <c:pt idx="9">
                  <c:v>3.0958682111999996</c:v>
                </c:pt>
                <c:pt idx="10">
                  <c:v>3.7150418534399994</c:v>
                </c:pt>
                <c:pt idx="11">
                  <c:v>4.4580502241279989</c:v>
                </c:pt>
                <c:pt idx="12">
                  <c:v>5.349660268953599</c:v>
                </c:pt>
                <c:pt idx="13">
                  <c:v>6.4195923227443181</c:v>
                </c:pt>
                <c:pt idx="14">
                  <c:v>7.7035107872931823</c:v>
                </c:pt>
                <c:pt idx="15">
                  <c:v>9.2442129447518173</c:v>
                </c:pt>
                <c:pt idx="16">
                  <c:v>11.093055533702181</c:v>
                </c:pt>
                <c:pt idx="17">
                  <c:v>13.311666640442617</c:v>
                </c:pt>
                <c:pt idx="18">
                  <c:v>15.973999968531141</c:v>
                </c:pt>
                <c:pt idx="19">
                  <c:v>19.168799962237369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3-4CA1-BB28-32AE879B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78976"/>
        <c:axId val="464679960"/>
      </c:lineChart>
      <c:catAx>
        <c:axId val="4646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9960"/>
        <c:crosses val="autoZero"/>
        <c:auto val="1"/>
        <c:lblAlgn val="ctr"/>
        <c:lblOffset val="100"/>
        <c:noMultiLvlLbl val="0"/>
      </c:catAx>
      <c:valAx>
        <c:axId val="4646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38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D-4BFD-A60B-146357C512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eq'!$C$4:$C$15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21</c:v>
                </c:pt>
                <c:pt idx="9">
                  <c:v>38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D-4BFD-A60B-146357C512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eq'!$D$4:$D$15</c:f>
              <c:numCache>
                <c:formatCode>General</c:formatCode>
                <c:ptCount val="12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D-4BFD-A60B-146357C512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eq'!$E$4:$E$15</c:f>
              <c:numCache>
                <c:formatCode>General</c:formatCode>
                <c:ptCount val="12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D-4BFD-A60B-146357C5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93464"/>
        <c:axId val="607691824"/>
      </c:lineChart>
      <c:catAx>
        <c:axId val="6076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1824"/>
        <c:crosses val="autoZero"/>
        <c:auto val="1"/>
        <c:lblAlgn val="ctr"/>
        <c:lblOffset val="100"/>
        <c:noMultiLvlLbl val="0"/>
      </c:catAx>
      <c:valAx>
        <c:axId val="6076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eq'!$B$19:$B$38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DD4-9382-E76C7D89F7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eq'!$C$19:$C$38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DD4-9382-E76C7D89F7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eq'!$D$19:$D$38</c:f>
              <c:numCache>
                <c:formatCode>General</c:formatCode>
                <c:ptCount val="20"/>
                <c:pt idx="0">
                  <c:v>0.96</c:v>
                </c:pt>
                <c:pt idx="1">
                  <c:v>1.1519999999999999</c:v>
                </c:pt>
                <c:pt idx="2">
                  <c:v>1.3824000000000001</c:v>
                </c:pt>
                <c:pt idx="3">
                  <c:v>1.6588799999999999</c:v>
                </c:pt>
                <c:pt idx="4">
                  <c:v>1.990656</c:v>
                </c:pt>
                <c:pt idx="5">
                  <c:v>2.3887871999999999</c:v>
                </c:pt>
                <c:pt idx="6">
                  <c:v>2.8665446399999999</c:v>
                </c:pt>
                <c:pt idx="7">
                  <c:v>3.4398535679999998</c:v>
                </c:pt>
                <c:pt idx="8">
                  <c:v>4.1278242815999997</c:v>
                </c:pt>
                <c:pt idx="9">
                  <c:v>4.9533891379199995</c:v>
                </c:pt>
                <c:pt idx="10">
                  <c:v>5.9440669655039997</c:v>
                </c:pt>
                <c:pt idx="11">
                  <c:v>7.1328803586047984</c:v>
                </c:pt>
                <c:pt idx="12">
                  <c:v>8.5594564303257581</c:v>
                </c:pt>
                <c:pt idx="13">
                  <c:v>10.27134771639091</c:v>
                </c:pt>
                <c:pt idx="14">
                  <c:v>12.325617259669093</c:v>
                </c:pt>
                <c:pt idx="15">
                  <c:v>14.790740711602908</c:v>
                </c:pt>
                <c:pt idx="16">
                  <c:v>17.748888853923489</c:v>
                </c:pt>
                <c:pt idx="17">
                  <c:v>21.29866662470819</c:v>
                </c:pt>
                <c:pt idx="18">
                  <c:v>25.558399949649825</c:v>
                </c:pt>
                <c:pt idx="19">
                  <c:v>30.670079939579793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DD4-9382-E76C7D89F7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eq'!$E$19:$E$38</c:f>
              <c:numCache>
                <c:formatCode>General</c:formatCode>
                <c:ptCount val="20"/>
                <c:pt idx="0">
                  <c:v>1.2</c:v>
                </c:pt>
                <c:pt idx="1">
                  <c:v>1.44</c:v>
                </c:pt>
                <c:pt idx="2">
                  <c:v>1.728</c:v>
                </c:pt>
                <c:pt idx="3">
                  <c:v>2.0735999999999999</c:v>
                </c:pt>
                <c:pt idx="4">
                  <c:v>2.4883199999999999</c:v>
                </c:pt>
                <c:pt idx="5">
                  <c:v>2.9859839999999997</c:v>
                </c:pt>
                <c:pt idx="6">
                  <c:v>3.5831807999999996</c:v>
                </c:pt>
                <c:pt idx="7">
                  <c:v>4.2998169599999994</c:v>
                </c:pt>
                <c:pt idx="8">
                  <c:v>5.1597803519999994</c:v>
                </c:pt>
                <c:pt idx="9">
                  <c:v>6.1917364223999991</c:v>
                </c:pt>
                <c:pt idx="10">
                  <c:v>7.4300837068799988</c:v>
                </c:pt>
                <c:pt idx="11">
                  <c:v>8.9161004482559978</c:v>
                </c:pt>
                <c:pt idx="12">
                  <c:v>10.699320537907198</c:v>
                </c:pt>
                <c:pt idx="13">
                  <c:v>12.839184645488636</c:v>
                </c:pt>
                <c:pt idx="14">
                  <c:v>15.407021574586365</c:v>
                </c:pt>
                <c:pt idx="15">
                  <c:v>18.488425889503635</c:v>
                </c:pt>
                <c:pt idx="16">
                  <c:v>22.186111067404362</c:v>
                </c:pt>
                <c:pt idx="17">
                  <c:v>26.623333280885234</c:v>
                </c:pt>
                <c:pt idx="18">
                  <c:v>31.947999937062281</c:v>
                </c:pt>
                <c:pt idx="19">
                  <c:v>38.337599924474738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DD4-9382-E76C7D89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42432"/>
        <c:axId val="599245056"/>
      </c:lineChart>
      <c:catAx>
        <c:axId val="599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5056"/>
        <c:crosses val="autoZero"/>
        <c:auto val="1"/>
        <c:lblAlgn val="ctr"/>
        <c:lblOffset val="100"/>
        <c:noMultiLvlLbl val="0"/>
      </c:catAx>
      <c:valAx>
        <c:axId val="599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eq'!$B$42:$B$69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9-439D-8E57-E69E116AA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eq'!$C$42:$C$69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39D-8E57-E69E116AA0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eq'!$D$42:$D$69</c:f>
              <c:numCache>
                <c:formatCode>General</c:formatCode>
                <c:ptCount val="28"/>
                <c:pt idx="0">
                  <c:v>0.984375</c:v>
                </c:pt>
                <c:pt idx="1">
                  <c:v>1.107421875</c:v>
                </c:pt>
                <c:pt idx="2">
                  <c:v>1.245849609375</c:v>
                </c:pt>
                <c:pt idx="3">
                  <c:v>1.401580810546875</c:v>
                </c:pt>
                <c:pt idx="4">
                  <c:v>1.5767784118652344</c:v>
                </c:pt>
                <c:pt idx="5">
                  <c:v>1.7738757133483887</c:v>
                </c:pt>
                <c:pt idx="6">
                  <c:v>1.9956101775169373</c:v>
                </c:pt>
                <c:pt idx="7">
                  <c:v>2.2450614497065544</c:v>
                </c:pt>
                <c:pt idx="8">
                  <c:v>2.5256941309198737</c:v>
                </c:pt>
                <c:pt idx="9">
                  <c:v>2.8414058972848579</c:v>
                </c:pt>
                <c:pt idx="10">
                  <c:v>3.1965816344454652</c:v>
                </c:pt>
                <c:pt idx="11">
                  <c:v>3.5961543387511483</c:v>
                </c:pt>
                <c:pt idx="12">
                  <c:v>4.0456736310950419</c:v>
                </c:pt>
                <c:pt idx="13">
                  <c:v>4.5513828349819221</c:v>
                </c:pt>
                <c:pt idx="14">
                  <c:v>5.1203056893546623</c:v>
                </c:pt>
                <c:pt idx="15">
                  <c:v>5.7603439005239956</c:v>
                </c:pt>
                <c:pt idx="16">
                  <c:v>6.4803868880894946</c:v>
                </c:pt>
                <c:pt idx="17">
                  <c:v>7.2904352491006819</c:v>
                </c:pt>
                <c:pt idx="18">
                  <c:v>8.2017396552382653</c:v>
                </c:pt>
                <c:pt idx="19">
                  <c:v>9.2269571121430491</c:v>
                </c:pt>
                <c:pt idx="20">
                  <c:v>10.380326751160931</c:v>
                </c:pt>
                <c:pt idx="21">
                  <c:v>11.677867595056046</c:v>
                </c:pt>
                <c:pt idx="22">
                  <c:v>13.137601044438053</c:v>
                </c:pt>
                <c:pt idx="23">
                  <c:v>14.77980117499281</c:v>
                </c:pt>
                <c:pt idx="24">
                  <c:v>16.627276321866912</c:v>
                </c:pt>
                <c:pt idx="25">
                  <c:v>18.705685862100275</c:v>
                </c:pt>
                <c:pt idx="26">
                  <c:v>21.043896594862812</c:v>
                </c:pt>
                <c:pt idx="27">
                  <c:v>23.674383669220664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9-439D-8E57-E69E116AA0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eq'!$E$42:$E$69</c:f>
              <c:numCache>
                <c:formatCode>General</c:formatCode>
                <c:ptCount val="28"/>
                <c:pt idx="0">
                  <c:v>1.125</c:v>
                </c:pt>
                <c:pt idx="1">
                  <c:v>1.265625</c:v>
                </c:pt>
                <c:pt idx="2">
                  <c:v>1.423828125</c:v>
                </c:pt>
                <c:pt idx="3">
                  <c:v>1.601806640625</c:v>
                </c:pt>
                <c:pt idx="4">
                  <c:v>1.802032470703125</c:v>
                </c:pt>
                <c:pt idx="5">
                  <c:v>2.0272865295410156</c:v>
                </c:pt>
                <c:pt idx="6">
                  <c:v>2.2806973457336426</c:v>
                </c:pt>
                <c:pt idx="7">
                  <c:v>2.5657845139503479</c:v>
                </c:pt>
                <c:pt idx="8">
                  <c:v>2.8865075781941414</c:v>
                </c:pt>
                <c:pt idx="9">
                  <c:v>3.2473210254684091</c:v>
                </c:pt>
                <c:pt idx="10">
                  <c:v>3.6532361536519602</c:v>
                </c:pt>
                <c:pt idx="11">
                  <c:v>4.1098906728584552</c:v>
                </c:pt>
                <c:pt idx="12">
                  <c:v>4.6236270069657621</c:v>
                </c:pt>
                <c:pt idx="13">
                  <c:v>5.2015803828364824</c:v>
                </c:pt>
                <c:pt idx="14">
                  <c:v>5.8517779306910427</c:v>
                </c:pt>
                <c:pt idx="15">
                  <c:v>6.583250172027423</c:v>
                </c:pt>
                <c:pt idx="16">
                  <c:v>7.4061564435308505</c:v>
                </c:pt>
                <c:pt idx="17">
                  <c:v>8.3319259989722081</c:v>
                </c:pt>
                <c:pt idx="18">
                  <c:v>9.3734167488437325</c:v>
                </c:pt>
                <c:pt idx="19">
                  <c:v>10.5450938424492</c:v>
                </c:pt>
                <c:pt idx="20">
                  <c:v>11.86323057275535</c:v>
                </c:pt>
                <c:pt idx="21">
                  <c:v>13.346134394349768</c:v>
                </c:pt>
                <c:pt idx="22">
                  <c:v>15.01440119364349</c:v>
                </c:pt>
                <c:pt idx="23">
                  <c:v>16.891201342848927</c:v>
                </c:pt>
                <c:pt idx="24">
                  <c:v>19.002601510705041</c:v>
                </c:pt>
                <c:pt idx="25">
                  <c:v>21.37792669954317</c:v>
                </c:pt>
                <c:pt idx="26">
                  <c:v>24.05016753698607</c:v>
                </c:pt>
                <c:pt idx="27">
                  <c:v>27.056438479109328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9-439D-8E57-E69E116A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71432"/>
        <c:axId val="566323048"/>
      </c:lineChart>
      <c:catAx>
        <c:axId val="611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3048"/>
        <c:crosses val="autoZero"/>
        <c:auto val="1"/>
        <c:lblAlgn val="ctr"/>
        <c:lblOffset val="100"/>
        <c:noMultiLvlLbl val="0"/>
      </c:catAx>
      <c:valAx>
        <c:axId val="5663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eq'!$B$73:$B$82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2.25</c:v>
                </c:pt>
                <c:pt idx="5">
                  <c:v>3.5</c:v>
                </c:pt>
                <c:pt idx="6">
                  <c:v>5.25</c:v>
                </c:pt>
                <c:pt idx="7">
                  <c:v>9.5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3F6-8087-059221B469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eq'!$C$73:$C$82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1.75</c:v>
                </c:pt>
                <c:pt idx="4">
                  <c:v>2.75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D-43F6-8087-059221B469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eq'!$D$73:$D$82</c:f>
              <c:numCache>
                <c:formatCode>General</c:formatCode>
                <c:ptCount val="10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D-43F6-8087-059221B469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eq'!$E$73:$E$82</c:f>
              <c:numCache>
                <c:formatCode>General</c:formatCode>
                <c:ptCount val="1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D-43F6-8087-059221B4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84240"/>
        <c:axId val="597738936"/>
      </c:lineChart>
      <c:catAx>
        <c:axId val="3929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936"/>
        <c:crosses val="autoZero"/>
        <c:auto val="1"/>
        <c:lblAlgn val="ctr"/>
        <c:lblOffset val="100"/>
        <c:noMultiLvlLbl val="0"/>
      </c:catAx>
      <c:valAx>
        <c:axId val="5977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eq'!$B$86:$B$99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3.5</c:v>
                </c:pt>
                <c:pt idx="6">
                  <c:v>5.5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27</c:v>
                </c:pt>
                <c:pt idx="11">
                  <c:v>40.5</c:v>
                </c:pt>
                <c:pt idx="12">
                  <c:v>78.5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AD6-9C28-066AC00DA8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eq'!$D$86:$D$99</c:f>
              <c:numCache>
                <c:formatCode>General</c:formatCode>
                <c:ptCount val="14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  <c:pt idx="12">
                  <c:v>97.30975341796875</c:v>
                </c:pt>
                <c:pt idx="13">
                  <c:v>145.96463012695313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AD6-9C28-066AC00DA8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eq'!$E$86:$E$99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  <c:pt idx="12">
                  <c:v>194.6195068359375</c:v>
                </c:pt>
                <c:pt idx="13">
                  <c:v>291.92926025390625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AD6-9C28-066AC00D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9200"/>
        <c:axId val="607686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'Finding upper bound eq'!$A$86:$A$99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'Finding upper bound eq'!$C$86:$C$99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A5-4AD6-9C28-066AC00DA82E}"/>
                  </c:ext>
                </c:extLst>
              </c15:ser>
            </c15:filteredLineSeries>
          </c:ext>
        </c:extLst>
      </c:lineChart>
      <c:catAx>
        <c:axId val="607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6904"/>
        <c:crosses val="autoZero"/>
        <c:auto val="1"/>
        <c:lblAlgn val="ctr"/>
        <c:lblOffset val="100"/>
        <c:noMultiLvlLbl val="0"/>
      </c:catAx>
      <c:valAx>
        <c:axId val="6076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eq'!$B$106:$B$116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48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1-476C-9A29-2B36C314F1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eq'!$C$106:$C$116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34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1-476C-9A29-2B36C314F1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eq'!$D$106:$D$116</c:f>
              <c:numCache>
                <c:formatCode>General</c:formatCode>
                <c:ptCount val="11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1-476C-9A29-2B36C314F1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eq'!$E$106:$E$116</c:f>
              <c:numCache>
                <c:formatCode>General</c:formatCode>
                <c:ptCount val="11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1-476C-9A29-2B36C314F1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eq'!$F$106:$F$116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1-476C-9A29-2B36C314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9712"/>
        <c:axId val="475850856"/>
      </c:lineChart>
      <c:catAx>
        <c:axId val="4758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0856"/>
        <c:crosses val="autoZero"/>
        <c:auto val="1"/>
        <c:lblAlgn val="ctr"/>
        <c:lblOffset val="100"/>
        <c:noMultiLvlLbl val="0"/>
      </c:catAx>
      <c:valAx>
        <c:axId val="4758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123824</xdr:rowOff>
    </xdr:from>
    <xdr:to>
      <xdr:col>12</xdr:col>
      <xdr:colOff>533399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C62B4-2CE3-4DF2-9AF8-43F9C655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26</xdr:row>
      <xdr:rowOff>171450</xdr:rowOff>
    </xdr:from>
    <xdr:to>
      <xdr:col>8</xdr:col>
      <xdr:colOff>514350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C9B4D-191C-4676-A9E6-BF514CDC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42</xdr:row>
      <xdr:rowOff>95250</xdr:rowOff>
    </xdr:from>
    <xdr:to>
      <xdr:col>16</xdr:col>
      <xdr:colOff>342900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1328E-C630-4EC0-8CAF-5B6F74B64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13</xdr:col>
      <xdr:colOff>304800</xdr:colOff>
      <xdr:row>16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3181A-D9F8-4EC1-AC0F-0A24C5FC1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18</xdr:row>
      <xdr:rowOff>0</xdr:rowOff>
    </xdr:from>
    <xdr:to>
      <xdr:col>13</xdr:col>
      <xdr:colOff>266700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593DC-94F6-49B0-BC91-E83E4D014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40</xdr:row>
      <xdr:rowOff>133350</xdr:rowOff>
    </xdr:from>
    <xdr:to>
      <xdr:col>13</xdr:col>
      <xdr:colOff>371475</xdr:colOff>
      <xdr:row>55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75EC8-5CE7-402A-A974-D2FACB169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67</xdr:row>
      <xdr:rowOff>95250</xdr:rowOff>
    </xdr:from>
    <xdr:to>
      <xdr:col>13</xdr:col>
      <xdr:colOff>323850</xdr:colOff>
      <xdr:row>81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F1A31E-0CED-4F4C-8D71-FCE7046C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84</xdr:row>
      <xdr:rowOff>152400</xdr:rowOff>
    </xdr:from>
    <xdr:to>
      <xdr:col>13</xdr:col>
      <xdr:colOff>323850</xdr:colOff>
      <xdr:row>99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D6FFB5-46C3-476F-93F8-959187ED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95250</xdr:colOff>
      <xdr:row>101</xdr:row>
      <xdr:rowOff>85725</xdr:rowOff>
    </xdr:from>
    <xdr:to>
      <xdr:col>14</xdr:col>
      <xdr:colOff>400050</xdr:colOff>
      <xdr:row>115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411CDF-B09E-4F43-AB2B-A824D804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247650</xdr:colOff>
      <xdr:row>120</xdr:row>
      <xdr:rowOff>76200</xdr:rowOff>
    </xdr:from>
    <xdr:to>
      <xdr:col>15</xdr:col>
      <xdr:colOff>552450</xdr:colOff>
      <xdr:row>134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1CDE3B-B60D-48DC-BADB-22D9B416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B21"/>
    </sheetView>
  </sheetViews>
  <sheetFormatPr defaultRowHeight="15" x14ac:dyDescent="0.25"/>
  <cols>
    <col min="3" max="3" width="35.28515625" customWidth="1"/>
    <col min="4" max="4" width="33.5703125" customWidth="1"/>
    <col min="5" max="5" width="29" customWidth="1"/>
    <col min="9" max="9" width="11.42578125" customWidth="1"/>
  </cols>
  <sheetData>
    <row r="1" spans="1:14" x14ac:dyDescent="0.25">
      <c r="A1" t="s">
        <v>5</v>
      </c>
      <c r="B1" t="s">
        <v>3</v>
      </c>
      <c r="C1" t="s">
        <v>6</v>
      </c>
      <c r="D1" t="s">
        <v>7</v>
      </c>
    </row>
    <row r="2" spans="1:14" x14ac:dyDescent="0.25">
      <c r="A2">
        <v>1</v>
      </c>
      <c r="B2">
        <v>1</v>
      </c>
      <c r="C2">
        <f>(0.5345405936)*(1.190684898^A2) - 1</f>
        <v>-0.36353058783252457</v>
      </c>
      <c r="D2">
        <f>(0.5345405936)*(1.190684898^A2) + 8</f>
        <v>8.6364694121674752</v>
      </c>
    </row>
    <row r="3" spans="1:14" x14ac:dyDescent="0.25">
      <c r="A3">
        <v>2</v>
      </c>
      <c r="B3">
        <v>1</v>
      </c>
      <c r="C3">
        <f t="shared" ref="C3:C21" si="0">(0.5345405936)*(1.190684898^A3) - 1</f>
        <v>-0.24216548289324957</v>
      </c>
      <c r="D3">
        <f t="shared" ref="D3:D21" si="1">(0.5345405936)*(1.190684898^A3) + 8</f>
        <v>8.7578345171067511</v>
      </c>
      <c r="N3" t="s">
        <v>0</v>
      </c>
    </row>
    <row r="4" spans="1:14" x14ac:dyDescent="0.25">
      <c r="A4">
        <v>3</v>
      </c>
      <c r="B4">
        <v>1</v>
      </c>
      <c r="C4">
        <f t="shared" si="0"/>
        <v>-9.7657885297869673E-2</v>
      </c>
      <c r="D4">
        <f t="shared" si="1"/>
        <v>8.9023421147021295</v>
      </c>
      <c r="N4" t="s">
        <v>1</v>
      </c>
    </row>
    <row r="5" spans="1:14" x14ac:dyDescent="0.25">
      <c r="A5">
        <v>4</v>
      </c>
      <c r="B5">
        <v>1</v>
      </c>
      <c r="C5">
        <f t="shared" si="0"/>
        <v>7.4405128805210552E-2</v>
      </c>
      <c r="D5">
        <f t="shared" si="1"/>
        <v>9.0744051288052106</v>
      </c>
      <c r="N5" t="s">
        <v>4</v>
      </c>
    </row>
    <row r="6" spans="1:14" x14ac:dyDescent="0.25">
      <c r="A6">
        <v>5</v>
      </c>
      <c r="B6">
        <v>1</v>
      </c>
      <c r="C6">
        <f t="shared" si="0"/>
        <v>0.27927796120210902</v>
      </c>
      <c r="D6">
        <f t="shared" si="1"/>
        <v>9.2792779612021086</v>
      </c>
    </row>
    <row r="7" spans="1:14" x14ac:dyDescent="0.25">
      <c r="A7">
        <v>6</v>
      </c>
      <c r="B7">
        <v>1</v>
      </c>
      <c r="C7">
        <f t="shared" si="0"/>
        <v>0.52321694874758107</v>
      </c>
      <c r="D7">
        <f t="shared" si="1"/>
        <v>9.5232169487475815</v>
      </c>
    </row>
    <row r="8" spans="1:14" x14ac:dyDescent="0.25">
      <c r="A8">
        <v>7</v>
      </c>
      <c r="B8">
        <v>2</v>
      </c>
      <c r="C8">
        <f t="shared" si="0"/>
        <v>0.81367141725138459</v>
      </c>
      <c r="D8">
        <f t="shared" si="1"/>
        <v>9.8136714172513848</v>
      </c>
    </row>
    <row r="9" spans="1:14" x14ac:dyDescent="0.25">
      <c r="A9">
        <v>8</v>
      </c>
      <c r="B9">
        <v>2</v>
      </c>
      <c r="C9">
        <f t="shared" si="0"/>
        <v>1.1595111664554807</v>
      </c>
      <c r="D9">
        <f t="shared" si="1"/>
        <v>10.159511166455481</v>
      </c>
    </row>
    <row r="10" spans="1:14" x14ac:dyDescent="0.25">
      <c r="A10">
        <v>9</v>
      </c>
      <c r="B10">
        <v>2</v>
      </c>
      <c r="C10">
        <f t="shared" si="0"/>
        <v>1.571297332960905</v>
      </c>
      <c r="D10">
        <f t="shared" si="1"/>
        <v>10.571297332960905</v>
      </c>
    </row>
    <row r="11" spans="1:14" x14ac:dyDescent="0.25">
      <c r="A11">
        <v>10</v>
      </c>
      <c r="B11">
        <v>3</v>
      </c>
      <c r="C11">
        <f t="shared" si="0"/>
        <v>2.0616049026242269</v>
      </c>
      <c r="D11">
        <f t="shared" si="1"/>
        <v>11.061604902624227</v>
      </c>
    </row>
    <row r="12" spans="1:14" x14ac:dyDescent="0.25">
      <c r="A12">
        <v>11</v>
      </c>
      <c r="B12">
        <v>3</v>
      </c>
      <c r="C12">
        <f t="shared" si="0"/>
        <v>2.6454067211974279</v>
      </c>
      <c r="D12">
        <f t="shared" si="1"/>
        <v>11.645406721197428</v>
      </c>
    </row>
    <row r="13" spans="1:14" x14ac:dyDescent="0.25">
      <c r="A13">
        <v>12</v>
      </c>
      <c r="B13">
        <v>4</v>
      </c>
      <c r="C13">
        <f t="shared" si="0"/>
        <v>3.3405307299974742</v>
      </c>
      <c r="D13">
        <f t="shared" si="1"/>
        <v>12.340530729997475</v>
      </c>
    </row>
    <row r="14" spans="1:14" x14ac:dyDescent="0.25">
      <c r="A14">
        <v>13</v>
      </c>
      <c r="B14">
        <v>5</v>
      </c>
      <c r="C14">
        <f t="shared" si="0"/>
        <v>4.1682043895129084</v>
      </c>
      <c r="D14">
        <f t="shared" si="1"/>
        <v>13.168204389512908</v>
      </c>
    </row>
    <row r="15" spans="1:14" x14ac:dyDescent="0.25">
      <c r="A15">
        <v>14</v>
      </c>
      <c r="B15">
        <v>6</v>
      </c>
      <c r="C15">
        <f t="shared" si="0"/>
        <v>5.153702916370329</v>
      </c>
      <c r="D15">
        <f t="shared" si="1"/>
        <v>14.153702916370328</v>
      </c>
    </row>
    <row r="16" spans="1:14" x14ac:dyDescent="0.25">
      <c r="A16">
        <v>15</v>
      </c>
      <c r="B16">
        <v>7</v>
      </c>
      <c r="C16">
        <f t="shared" si="0"/>
        <v>6.3271211293007079</v>
      </c>
      <c r="D16">
        <f t="shared" si="1"/>
        <v>15.327121129300707</v>
      </c>
    </row>
    <row r="17" spans="1:9" x14ac:dyDescent="0.25">
      <c r="A17">
        <v>16</v>
      </c>
      <c r="B17">
        <v>8</v>
      </c>
      <c r="C17">
        <f t="shared" si="0"/>
        <v>7.7242924744750585</v>
      </c>
      <c r="D17">
        <f t="shared" si="1"/>
        <v>16.724292474475057</v>
      </c>
    </row>
    <row r="18" spans="1:9" x14ac:dyDescent="0.25">
      <c r="A18">
        <v>17</v>
      </c>
      <c r="B18">
        <v>12</v>
      </c>
      <c r="C18">
        <f t="shared" si="0"/>
        <v>9.3878832950925037</v>
      </c>
      <c r="D18">
        <f t="shared" si="1"/>
        <v>18.387883295092504</v>
      </c>
      <c r="F18" t="s">
        <v>8</v>
      </c>
    </row>
    <row r="19" spans="1:9" x14ac:dyDescent="0.25">
      <c r="A19">
        <v>18</v>
      </c>
      <c r="B19">
        <v>20</v>
      </c>
      <c r="C19">
        <f t="shared" si="0"/>
        <v>11.368695761653122</v>
      </c>
      <c r="D19">
        <f t="shared" si="1"/>
        <v>20.368695761653122</v>
      </c>
      <c r="F19" t="s">
        <v>9</v>
      </c>
    </row>
    <row r="20" spans="1:9" x14ac:dyDescent="0.25">
      <c r="A20">
        <v>19</v>
      </c>
      <c r="B20">
        <v>20</v>
      </c>
      <c r="C20">
        <f t="shared" si="0"/>
        <v>13.727219251356978</v>
      </c>
      <c r="D20">
        <f t="shared" si="1"/>
        <v>22.727219251356978</v>
      </c>
    </row>
    <row r="21" spans="1:9" x14ac:dyDescent="0.25">
      <c r="A21">
        <v>20</v>
      </c>
      <c r="B21">
        <v>20</v>
      </c>
      <c r="C21">
        <f t="shared" si="0"/>
        <v>16.53547755212562</v>
      </c>
      <c r="D21">
        <f t="shared" si="1"/>
        <v>25.53547755212562</v>
      </c>
      <c r="F21" t="s">
        <v>14</v>
      </c>
    </row>
    <row r="22" spans="1:9" x14ac:dyDescent="0.25">
      <c r="F22" t="s">
        <v>11</v>
      </c>
      <c r="G22" t="s">
        <v>12</v>
      </c>
      <c r="H22" t="s">
        <v>10</v>
      </c>
      <c r="I22" t="s">
        <v>13</v>
      </c>
    </row>
    <row r="23" spans="1:9" x14ac:dyDescent="0.25">
      <c r="A23" t="s">
        <v>15</v>
      </c>
    </row>
    <row r="24" spans="1:9" x14ac:dyDescent="0.25">
      <c r="A24" t="s">
        <v>16</v>
      </c>
    </row>
    <row r="26" spans="1:9" x14ac:dyDescent="0.25">
      <c r="A26" t="s">
        <v>17</v>
      </c>
    </row>
    <row r="27" spans="1:9" x14ac:dyDescent="0.25">
      <c r="A27" t="s">
        <v>2</v>
      </c>
      <c r="B27" t="s">
        <v>18</v>
      </c>
      <c r="C27" t="s">
        <v>20</v>
      </c>
    </row>
    <row r="28" spans="1:9" x14ac:dyDescent="0.25">
      <c r="A28">
        <v>1</v>
      </c>
      <c r="B28">
        <v>1</v>
      </c>
      <c r="C28">
        <f>(1/2)*(1.5^A28)</f>
        <v>0.75</v>
      </c>
    </row>
    <row r="29" spans="1:9" x14ac:dyDescent="0.25">
      <c r="A29">
        <v>2</v>
      </c>
      <c r="B29">
        <v>1</v>
      </c>
      <c r="C29">
        <f t="shared" ref="C29:C39" si="2">(1/2)*(1.5^A29)</f>
        <v>1.125</v>
      </c>
    </row>
    <row r="30" spans="1:9" x14ac:dyDescent="0.25">
      <c r="A30">
        <v>3</v>
      </c>
      <c r="B30">
        <v>1</v>
      </c>
      <c r="C30">
        <f t="shared" si="2"/>
        <v>1.6875</v>
      </c>
    </row>
    <row r="31" spans="1:9" x14ac:dyDescent="0.25">
      <c r="A31">
        <v>4</v>
      </c>
      <c r="B31">
        <v>2</v>
      </c>
      <c r="C31">
        <f t="shared" si="2"/>
        <v>2.53125</v>
      </c>
    </row>
    <row r="32" spans="1:9" x14ac:dyDescent="0.25">
      <c r="A32">
        <v>5</v>
      </c>
      <c r="B32">
        <v>3</v>
      </c>
      <c r="C32">
        <f t="shared" si="2"/>
        <v>3.796875</v>
      </c>
    </row>
    <row r="33" spans="1:3" x14ac:dyDescent="0.25">
      <c r="A33">
        <v>6</v>
      </c>
      <c r="B33">
        <v>4</v>
      </c>
      <c r="C33">
        <f t="shared" si="2"/>
        <v>5.6953125</v>
      </c>
    </row>
    <row r="34" spans="1:3" x14ac:dyDescent="0.25">
      <c r="A34">
        <v>7</v>
      </c>
      <c r="B34">
        <v>6</v>
      </c>
      <c r="C34">
        <f t="shared" si="2"/>
        <v>8.54296875</v>
      </c>
    </row>
    <row r="35" spans="1:3" x14ac:dyDescent="0.25">
      <c r="A35">
        <v>8</v>
      </c>
      <c r="B35">
        <v>9</v>
      </c>
      <c r="C35">
        <f t="shared" si="2"/>
        <v>12.814453125</v>
      </c>
    </row>
    <row r="36" spans="1:3" x14ac:dyDescent="0.25">
      <c r="A36">
        <v>9</v>
      </c>
      <c r="B36">
        <v>14</v>
      </c>
      <c r="C36">
        <f t="shared" si="2"/>
        <v>19.2216796875</v>
      </c>
    </row>
    <row r="37" spans="1:3" x14ac:dyDescent="0.25">
      <c r="A37">
        <v>10</v>
      </c>
      <c r="B37">
        <v>21</v>
      </c>
      <c r="C37">
        <f t="shared" si="2"/>
        <v>28.83251953125</v>
      </c>
    </row>
    <row r="38" spans="1:3" ht="15.75" thickBot="1" x14ac:dyDescent="0.3">
      <c r="A38" s="1">
        <v>11</v>
      </c>
      <c r="B38" s="1">
        <v>38</v>
      </c>
      <c r="C38">
        <f t="shared" si="2"/>
        <v>43.248779296875</v>
      </c>
    </row>
    <row r="39" spans="1:3" x14ac:dyDescent="0.25">
      <c r="A39">
        <v>12</v>
      </c>
      <c r="B39">
        <v>50</v>
      </c>
      <c r="C39">
        <f t="shared" si="2"/>
        <v>64.8731689453125</v>
      </c>
    </row>
    <row r="41" spans="1:3" x14ac:dyDescent="0.25">
      <c r="A41" t="s">
        <v>19</v>
      </c>
      <c r="C41" t="s">
        <v>21</v>
      </c>
    </row>
    <row r="42" spans="1:3" x14ac:dyDescent="0.25">
      <c r="A42">
        <v>1</v>
      </c>
      <c r="B42">
        <v>1</v>
      </c>
      <c r="C42">
        <f>(1/2)*(1.2^A42)</f>
        <v>0.6</v>
      </c>
    </row>
    <row r="43" spans="1:3" x14ac:dyDescent="0.25">
      <c r="A43">
        <v>2</v>
      </c>
      <c r="B43">
        <v>1</v>
      </c>
      <c r="C43">
        <f t="shared" ref="C43:C61" si="3">(1/2)*(1.2^A43)</f>
        <v>0.72</v>
      </c>
    </row>
    <row r="44" spans="1:3" x14ac:dyDescent="0.25">
      <c r="A44">
        <v>3</v>
      </c>
      <c r="B44">
        <v>1</v>
      </c>
      <c r="C44">
        <f t="shared" si="3"/>
        <v>0.86399999999999999</v>
      </c>
    </row>
    <row r="45" spans="1:3" x14ac:dyDescent="0.25">
      <c r="A45">
        <v>4</v>
      </c>
      <c r="B45">
        <v>1</v>
      </c>
      <c r="C45">
        <f t="shared" si="3"/>
        <v>1.0367999999999999</v>
      </c>
    </row>
    <row r="46" spans="1:3" x14ac:dyDescent="0.25">
      <c r="A46">
        <v>5</v>
      </c>
      <c r="B46">
        <v>1</v>
      </c>
      <c r="C46">
        <f t="shared" si="3"/>
        <v>1.2441599999999999</v>
      </c>
    </row>
    <row r="47" spans="1:3" x14ac:dyDescent="0.25">
      <c r="A47">
        <v>6</v>
      </c>
      <c r="B47">
        <v>1</v>
      </c>
      <c r="C47">
        <f t="shared" si="3"/>
        <v>1.4929919999999999</v>
      </c>
    </row>
    <row r="48" spans="1:3" x14ac:dyDescent="0.25">
      <c r="A48">
        <v>7</v>
      </c>
      <c r="B48">
        <v>2</v>
      </c>
      <c r="C48">
        <f t="shared" si="3"/>
        <v>1.7915903999999998</v>
      </c>
    </row>
    <row r="49" spans="1:3" x14ac:dyDescent="0.25">
      <c r="A49">
        <v>8</v>
      </c>
      <c r="B49">
        <v>2</v>
      </c>
      <c r="C49">
        <f t="shared" si="3"/>
        <v>2.1499084799999997</v>
      </c>
    </row>
    <row r="50" spans="1:3" x14ac:dyDescent="0.25">
      <c r="A50">
        <v>9</v>
      </c>
      <c r="B50">
        <v>2</v>
      </c>
      <c r="C50">
        <f t="shared" si="3"/>
        <v>2.5798901759999997</v>
      </c>
    </row>
    <row r="51" spans="1:3" x14ac:dyDescent="0.25">
      <c r="A51">
        <v>10</v>
      </c>
      <c r="B51">
        <v>3</v>
      </c>
      <c r="C51">
        <f t="shared" si="3"/>
        <v>3.0958682111999996</v>
      </c>
    </row>
    <row r="52" spans="1:3" x14ac:dyDescent="0.25">
      <c r="A52">
        <v>11</v>
      </c>
      <c r="B52">
        <v>3</v>
      </c>
      <c r="C52">
        <f t="shared" si="3"/>
        <v>3.7150418534399994</v>
      </c>
    </row>
    <row r="53" spans="1:3" x14ac:dyDescent="0.25">
      <c r="A53">
        <v>12</v>
      </c>
      <c r="B53">
        <v>4</v>
      </c>
      <c r="C53">
        <f t="shared" si="3"/>
        <v>4.4580502241279989</v>
      </c>
    </row>
    <row r="54" spans="1:3" x14ac:dyDescent="0.25">
      <c r="A54">
        <v>13</v>
      </c>
      <c r="B54">
        <v>5</v>
      </c>
      <c r="C54">
        <f t="shared" si="3"/>
        <v>5.349660268953599</v>
      </c>
    </row>
    <row r="55" spans="1:3" x14ac:dyDescent="0.25">
      <c r="A55">
        <v>14</v>
      </c>
      <c r="B55">
        <v>6</v>
      </c>
      <c r="C55">
        <f t="shared" si="3"/>
        <v>6.4195923227443181</v>
      </c>
    </row>
    <row r="56" spans="1:3" x14ac:dyDescent="0.25">
      <c r="A56">
        <v>15</v>
      </c>
      <c r="B56">
        <v>7</v>
      </c>
      <c r="C56">
        <f t="shared" si="3"/>
        <v>7.7035107872931823</v>
      </c>
    </row>
    <row r="57" spans="1:3" x14ac:dyDescent="0.25">
      <c r="A57">
        <v>16</v>
      </c>
      <c r="B57">
        <v>8</v>
      </c>
      <c r="C57">
        <f t="shared" si="3"/>
        <v>9.2442129447518173</v>
      </c>
    </row>
    <row r="58" spans="1:3" ht="15.75" thickBot="1" x14ac:dyDescent="0.3">
      <c r="A58" s="1">
        <v>17</v>
      </c>
      <c r="B58" s="1">
        <v>12</v>
      </c>
      <c r="C58">
        <f t="shared" si="3"/>
        <v>11.093055533702181</v>
      </c>
    </row>
    <row r="59" spans="1:3" x14ac:dyDescent="0.25">
      <c r="A59">
        <v>18</v>
      </c>
      <c r="B59">
        <v>20</v>
      </c>
      <c r="C59">
        <f t="shared" si="3"/>
        <v>13.311666640442617</v>
      </c>
    </row>
    <row r="60" spans="1:3" x14ac:dyDescent="0.25">
      <c r="A60">
        <v>19</v>
      </c>
      <c r="B60">
        <v>20</v>
      </c>
      <c r="C60">
        <f t="shared" si="3"/>
        <v>15.973999968531141</v>
      </c>
    </row>
    <row r="61" spans="1:3" x14ac:dyDescent="0.25">
      <c r="A61">
        <v>20</v>
      </c>
      <c r="B61">
        <v>20</v>
      </c>
      <c r="C61">
        <f t="shared" si="3"/>
        <v>19.168799962237369</v>
      </c>
    </row>
    <row r="62" spans="1:3" ht="45" x14ac:dyDescent="0.25">
      <c r="C62" s="2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topLeftCell="A113" zoomScaleNormal="100" workbookViewId="0">
      <selection activeCell="H135" sqref="H135"/>
    </sheetView>
  </sheetViews>
  <sheetFormatPr defaultRowHeight="15" x14ac:dyDescent="0.25"/>
  <cols>
    <col min="2" max="2" width="11.140625" customWidth="1"/>
    <col min="3" max="3" width="24.140625" customWidth="1"/>
    <col min="4" max="4" width="23.7109375" customWidth="1"/>
    <col min="5" max="5" width="22.140625" customWidth="1"/>
  </cols>
  <sheetData>
    <row r="1" spans="1:5" x14ac:dyDescent="0.25">
      <c r="A1" t="s">
        <v>23</v>
      </c>
    </row>
    <row r="2" spans="1:5" x14ac:dyDescent="0.25">
      <c r="A2" t="s">
        <v>17</v>
      </c>
      <c r="E2" t="s">
        <v>24</v>
      </c>
    </row>
    <row r="3" spans="1:5" x14ac:dyDescent="0.25">
      <c r="A3" t="s">
        <v>2</v>
      </c>
      <c r="B3" t="s">
        <v>18</v>
      </c>
      <c r="C3" t="s">
        <v>36</v>
      </c>
      <c r="D3" t="s">
        <v>32</v>
      </c>
      <c r="E3" t="s">
        <v>33</v>
      </c>
    </row>
    <row r="4" spans="1:5" x14ac:dyDescent="0.25">
      <c r="A4">
        <v>1</v>
      </c>
      <c r="B4">
        <v>1</v>
      </c>
      <c r="C4">
        <v>1</v>
      </c>
      <c r="D4">
        <f>(1/2)*(1.5^A4)</f>
        <v>0.75</v>
      </c>
      <c r="E4">
        <f>1.5^A4</f>
        <v>1.5</v>
      </c>
    </row>
    <row r="5" spans="1:5" x14ac:dyDescent="0.25">
      <c r="A5">
        <v>2</v>
      </c>
      <c r="B5">
        <v>1</v>
      </c>
      <c r="C5">
        <v>1</v>
      </c>
      <c r="D5">
        <f>(1/2)*(1.5^A5)</f>
        <v>1.125</v>
      </c>
      <c r="E5">
        <f>1.5^A5</f>
        <v>2.25</v>
      </c>
    </row>
    <row r="6" spans="1:5" x14ac:dyDescent="0.25">
      <c r="A6">
        <v>3</v>
      </c>
      <c r="B6">
        <v>1</v>
      </c>
      <c r="C6">
        <v>2</v>
      </c>
      <c r="D6">
        <f>(1/2)*(1.5^A6)</f>
        <v>1.6875</v>
      </c>
      <c r="E6">
        <f>1.5^A6</f>
        <v>3.375</v>
      </c>
    </row>
    <row r="7" spans="1:5" x14ac:dyDescent="0.25">
      <c r="A7">
        <v>4</v>
      </c>
      <c r="B7">
        <v>2</v>
      </c>
      <c r="C7">
        <v>3</v>
      </c>
      <c r="D7">
        <f>(1/2)*(1.5^A7)</f>
        <v>2.53125</v>
      </c>
      <c r="E7">
        <f>1.5^A7</f>
        <v>5.0625</v>
      </c>
    </row>
    <row r="8" spans="1:5" x14ac:dyDescent="0.25">
      <c r="A8">
        <v>5</v>
      </c>
      <c r="B8">
        <v>3</v>
      </c>
      <c r="C8">
        <v>4</v>
      </c>
      <c r="D8">
        <f>(1/2)*(1.5^A8)</f>
        <v>3.796875</v>
      </c>
      <c r="E8">
        <f>1.5^A8</f>
        <v>7.59375</v>
      </c>
    </row>
    <row r="9" spans="1:5" x14ac:dyDescent="0.25">
      <c r="A9">
        <v>6</v>
      </c>
      <c r="B9">
        <v>4</v>
      </c>
      <c r="C9">
        <v>6</v>
      </c>
      <c r="D9">
        <f>(1/2)*(1.5^A9)</f>
        <v>5.6953125</v>
      </c>
      <c r="E9">
        <f>1.5^A9</f>
        <v>11.390625</v>
      </c>
    </row>
    <row r="10" spans="1:5" x14ac:dyDescent="0.25">
      <c r="A10">
        <v>7</v>
      </c>
      <c r="B10">
        <v>6</v>
      </c>
      <c r="C10">
        <v>9</v>
      </c>
      <c r="D10">
        <f>(1/2)*(1.5^A10)</f>
        <v>8.54296875</v>
      </c>
      <c r="E10">
        <f>1.5^A10</f>
        <v>17.0859375</v>
      </c>
    </row>
    <row r="11" spans="1:5" x14ac:dyDescent="0.25">
      <c r="A11">
        <v>8</v>
      </c>
      <c r="B11">
        <v>9</v>
      </c>
      <c r="C11">
        <v>14</v>
      </c>
      <c r="D11">
        <f>(1/2)*(1.5^A11)</f>
        <v>12.814453125</v>
      </c>
      <c r="E11">
        <f>1.5^A11</f>
        <v>25.62890625</v>
      </c>
    </row>
    <row r="12" spans="1:5" x14ac:dyDescent="0.25">
      <c r="A12">
        <v>9</v>
      </c>
      <c r="B12">
        <v>14</v>
      </c>
      <c r="C12">
        <v>21</v>
      </c>
      <c r="D12">
        <f>(1/2)*(1.5^A12)</f>
        <v>19.2216796875</v>
      </c>
      <c r="E12">
        <f>1.5^A12</f>
        <v>38.443359375</v>
      </c>
    </row>
    <row r="13" spans="1:5" x14ac:dyDescent="0.25">
      <c r="A13">
        <v>10</v>
      </c>
      <c r="B13">
        <v>21</v>
      </c>
      <c r="C13">
        <v>38</v>
      </c>
      <c r="D13">
        <f>(1/2)*(1.5^A13)</f>
        <v>28.83251953125</v>
      </c>
      <c r="E13">
        <f>1.5^A13</f>
        <v>57.6650390625</v>
      </c>
    </row>
    <row r="14" spans="1:5" ht="15.75" thickBot="1" x14ac:dyDescent="0.3">
      <c r="A14" s="1">
        <v>11</v>
      </c>
      <c r="B14" s="1">
        <v>38</v>
      </c>
      <c r="C14" s="3">
        <v>50</v>
      </c>
      <c r="D14">
        <f>(1/2)*(1.5^A14)</f>
        <v>43.248779296875</v>
      </c>
      <c r="E14">
        <f>1.5^A14</f>
        <v>86.49755859375</v>
      </c>
    </row>
    <row r="15" spans="1:5" x14ac:dyDescent="0.25">
      <c r="A15">
        <v>12</v>
      </c>
      <c r="B15">
        <v>50</v>
      </c>
      <c r="D15">
        <f>(1/2)*(1.5^A15)</f>
        <v>64.8731689453125</v>
      </c>
      <c r="E15">
        <f>1.5^A15</f>
        <v>129.746337890625</v>
      </c>
    </row>
    <row r="17" spans="1:5" x14ac:dyDescent="0.25">
      <c r="A17" t="s">
        <v>27</v>
      </c>
    </row>
    <row r="18" spans="1:5" x14ac:dyDescent="0.25">
      <c r="A18" t="s">
        <v>2</v>
      </c>
      <c r="B18" t="s">
        <v>18</v>
      </c>
      <c r="C18" t="s">
        <v>36</v>
      </c>
      <c r="D18" t="s">
        <v>26</v>
      </c>
      <c r="E18" t="s">
        <v>25</v>
      </c>
    </row>
    <row r="19" spans="1:5" x14ac:dyDescent="0.25">
      <c r="A19">
        <v>1</v>
      </c>
      <c r="B19">
        <v>1</v>
      </c>
      <c r="C19">
        <v>1</v>
      </c>
      <c r="D19">
        <f>(1-(1/5))*((1+(1/5))^A19)</f>
        <v>0.96</v>
      </c>
      <c r="E19">
        <f>(1+(1/5))^A19</f>
        <v>1.2</v>
      </c>
    </row>
    <row r="20" spans="1:5" x14ac:dyDescent="0.25">
      <c r="A20">
        <v>2</v>
      </c>
      <c r="B20">
        <v>1</v>
      </c>
      <c r="C20">
        <v>1</v>
      </c>
      <c r="D20">
        <f t="shared" ref="D20:D38" si="0">(1-(1/5))*((1+(1/5))^A20)</f>
        <v>1.1519999999999999</v>
      </c>
      <c r="E20">
        <f t="shared" ref="E20:E38" si="1">(1+(1/5))^A20</f>
        <v>1.44</v>
      </c>
    </row>
    <row r="21" spans="1:5" x14ac:dyDescent="0.25">
      <c r="A21">
        <v>3</v>
      </c>
      <c r="B21">
        <v>1</v>
      </c>
      <c r="C21">
        <v>1</v>
      </c>
      <c r="D21">
        <f t="shared" si="0"/>
        <v>1.3824000000000001</v>
      </c>
      <c r="E21">
        <f t="shared" si="1"/>
        <v>1.728</v>
      </c>
    </row>
    <row r="22" spans="1:5" x14ac:dyDescent="0.25">
      <c r="A22">
        <v>4</v>
      </c>
      <c r="B22">
        <v>1</v>
      </c>
      <c r="C22">
        <v>1</v>
      </c>
      <c r="D22">
        <f t="shared" si="0"/>
        <v>1.6588799999999999</v>
      </c>
      <c r="E22">
        <f t="shared" si="1"/>
        <v>2.0735999999999999</v>
      </c>
    </row>
    <row r="23" spans="1:5" x14ac:dyDescent="0.25">
      <c r="A23">
        <v>5</v>
      </c>
      <c r="B23">
        <v>1</v>
      </c>
      <c r="C23">
        <v>1</v>
      </c>
      <c r="D23">
        <f t="shared" si="0"/>
        <v>1.990656</v>
      </c>
      <c r="E23">
        <f t="shared" si="1"/>
        <v>2.4883199999999999</v>
      </c>
    </row>
    <row r="24" spans="1:5" x14ac:dyDescent="0.25">
      <c r="A24">
        <v>6</v>
      </c>
      <c r="B24">
        <v>1</v>
      </c>
      <c r="C24">
        <v>2</v>
      </c>
      <c r="D24">
        <f t="shared" si="0"/>
        <v>2.3887871999999999</v>
      </c>
      <c r="E24">
        <f t="shared" si="1"/>
        <v>2.9859839999999997</v>
      </c>
    </row>
    <row r="25" spans="1:5" x14ac:dyDescent="0.25">
      <c r="A25">
        <v>7</v>
      </c>
      <c r="B25">
        <v>2</v>
      </c>
      <c r="C25">
        <v>2</v>
      </c>
      <c r="D25">
        <f t="shared" si="0"/>
        <v>2.8665446399999999</v>
      </c>
      <c r="E25">
        <f t="shared" si="1"/>
        <v>3.5831807999999996</v>
      </c>
    </row>
    <row r="26" spans="1:5" x14ac:dyDescent="0.25">
      <c r="A26">
        <v>8</v>
      </c>
      <c r="B26">
        <v>2</v>
      </c>
      <c r="C26">
        <v>2</v>
      </c>
      <c r="D26">
        <f t="shared" si="0"/>
        <v>3.4398535679999998</v>
      </c>
      <c r="E26">
        <f t="shared" si="1"/>
        <v>4.2998169599999994</v>
      </c>
    </row>
    <row r="27" spans="1:5" x14ac:dyDescent="0.25">
      <c r="A27">
        <v>9</v>
      </c>
      <c r="B27">
        <v>2</v>
      </c>
      <c r="C27">
        <v>3</v>
      </c>
      <c r="D27">
        <f t="shared" si="0"/>
        <v>4.1278242815999997</v>
      </c>
      <c r="E27">
        <f t="shared" si="1"/>
        <v>5.1597803519999994</v>
      </c>
    </row>
    <row r="28" spans="1:5" x14ac:dyDescent="0.25">
      <c r="A28">
        <v>10</v>
      </c>
      <c r="B28">
        <v>3</v>
      </c>
      <c r="C28">
        <v>3</v>
      </c>
      <c r="D28">
        <f t="shared" si="0"/>
        <v>4.9533891379199995</v>
      </c>
      <c r="E28">
        <f t="shared" si="1"/>
        <v>6.1917364223999991</v>
      </c>
    </row>
    <row r="29" spans="1:5" x14ac:dyDescent="0.25">
      <c r="A29">
        <v>11</v>
      </c>
      <c r="B29">
        <v>3</v>
      </c>
      <c r="C29">
        <v>4</v>
      </c>
      <c r="D29">
        <f t="shared" si="0"/>
        <v>5.9440669655039997</v>
      </c>
      <c r="E29">
        <f t="shared" si="1"/>
        <v>7.4300837068799988</v>
      </c>
    </row>
    <row r="30" spans="1:5" x14ac:dyDescent="0.25">
      <c r="A30">
        <v>12</v>
      </c>
      <c r="B30">
        <v>4</v>
      </c>
      <c r="C30">
        <v>5</v>
      </c>
      <c r="D30">
        <f t="shared" si="0"/>
        <v>7.1328803586047984</v>
      </c>
      <c r="E30">
        <f t="shared" si="1"/>
        <v>8.9161004482559978</v>
      </c>
    </row>
    <row r="31" spans="1:5" x14ac:dyDescent="0.25">
      <c r="A31">
        <v>13</v>
      </c>
      <c r="B31">
        <v>5</v>
      </c>
      <c r="C31">
        <v>6</v>
      </c>
      <c r="D31">
        <f t="shared" si="0"/>
        <v>8.5594564303257581</v>
      </c>
      <c r="E31">
        <f t="shared" si="1"/>
        <v>10.699320537907198</v>
      </c>
    </row>
    <row r="32" spans="1:5" x14ac:dyDescent="0.25">
      <c r="A32">
        <v>14</v>
      </c>
      <c r="B32">
        <v>6</v>
      </c>
      <c r="C32">
        <v>7</v>
      </c>
      <c r="D32">
        <f t="shared" si="0"/>
        <v>10.27134771639091</v>
      </c>
      <c r="E32">
        <f t="shared" si="1"/>
        <v>12.839184645488636</v>
      </c>
    </row>
    <row r="33" spans="1:5" x14ac:dyDescent="0.25">
      <c r="A33">
        <v>15</v>
      </c>
      <c r="B33">
        <v>7</v>
      </c>
      <c r="C33">
        <v>8</v>
      </c>
      <c r="D33">
        <f t="shared" si="0"/>
        <v>12.325617259669093</v>
      </c>
      <c r="E33">
        <f t="shared" si="1"/>
        <v>15.407021574586365</v>
      </c>
    </row>
    <row r="34" spans="1:5" x14ac:dyDescent="0.25">
      <c r="A34">
        <v>16</v>
      </c>
      <c r="B34">
        <v>8</v>
      </c>
      <c r="C34">
        <v>12</v>
      </c>
      <c r="D34">
        <f t="shared" si="0"/>
        <v>14.790740711602908</v>
      </c>
      <c r="E34">
        <f t="shared" si="1"/>
        <v>18.488425889503635</v>
      </c>
    </row>
    <row r="35" spans="1:5" x14ac:dyDescent="0.25">
      <c r="A35">
        <v>17</v>
      </c>
      <c r="B35">
        <v>12</v>
      </c>
      <c r="C35">
        <v>20</v>
      </c>
      <c r="D35">
        <f t="shared" si="0"/>
        <v>17.748888853923489</v>
      </c>
      <c r="E35">
        <f t="shared" si="1"/>
        <v>22.186111067404362</v>
      </c>
    </row>
    <row r="36" spans="1:5" x14ac:dyDescent="0.25">
      <c r="A36">
        <v>18</v>
      </c>
      <c r="B36">
        <v>20</v>
      </c>
      <c r="C36">
        <v>20</v>
      </c>
      <c r="D36">
        <f t="shared" si="0"/>
        <v>21.29866662470819</v>
      </c>
      <c r="E36">
        <f t="shared" si="1"/>
        <v>26.623333280885234</v>
      </c>
    </row>
    <row r="37" spans="1:5" x14ac:dyDescent="0.25">
      <c r="A37">
        <v>19</v>
      </c>
      <c r="B37">
        <v>20</v>
      </c>
      <c r="C37">
        <v>20</v>
      </c>
      <c r="D37">
        <f t="shared" si="0"/>
        <v>25.558399949649825</v>
      </c>
      <c r="E37">
        <f t="shared" si="1"/>
        <v>31.947999937062281</v>
      </c>
    </row>
    <row r="38" spans="1:5" x14ac:dyDescent="0.25">
      <c r="A38">
        <v>20</v>
      </c>
      <c r="B38">
        <v>20</v>
      </c>
      <c r="D38">
        <f t="shared" si="0"/>
        <v>30.670079939579793</v>
      </c>
      <c r="E38">
        <f t="shared" si="1"/>
        <v>38.337599924474738</v>
      </c>
    </row>
    <row r="40" spans="1:5" x14ac:dyDescent="0.25">
      <c r="A40" t="s">
        <v>30</v>
      </c>
    </row>
    <row r="41" spans="1:5" x14ac:dyDescent="0.25">
      <c r="A41" t="s">
        <v>2</v>
      </c>
      <c r="B41" t="s">
        <v>18</v>
      </c>
      <c r="C41" t="s">
        <v>36</v>
      </c>
      <c r="D41" t="s">
        <v>28</v>
      </c>
      <c r="E41" t="s">
        <v>29</v>
      </c>
    </row>
    <row r="42" spans="1:5" x14ac:dyDescent="0.25">
      <c r="A42">
        <v>1</v>
      </c>
      <c r="B42">
        <v>1</v>
      </c>
      <c r="C42">
        <v>1</v>
      </c>
      <c r="D42">
        <f>(1-(1/8))*((1+(1/8))^A42)</f>
        <v>0.984375</v>
      </c>
      <c r="E42">
        <f>(1+(1/8))^A42</f>
        <v>1.125</v>
      </c>
    </row>
    <row r="43" spans="1:5" x14ac:dyDescent="0.25">
      <c r="A43">
        <v>2</v>
      </c>
      <c r="B43">
        <v>1</v>
      </c>
      <c r="C43">
        <v>1</v>
      </c>
      <c r="D43">
        <f t="shared" ref="D43:D69" si="2">(1-(1/8))*((1+(1/8))^A43)</f>
        <v>1.107421875</v>
      </c>
      <c r="E43">
        <f t="shared" ref="E43:E69" si="3">(1+(1/8))^A43</f>
        <v>1.265625</v>
      </c>
    </row>
    <row r="44" spans="1:5" x14ac:dyDescent="0.25">
      <c r="A44">
        <v>3</v>
      </c>
      <c r="B44">
        <v>1</v>
      </c>
      <c r="C44">
        <v>1</v>
      </c>
      <c r="D44">
        <f t="shared" si="2"/>
        <v>1.245849609375</v>
      </c>
      <c r="E44">
        <f t="shared" si="3"/>
        <v>1.423828125</v>
      </c>
    </row>
    <row r="45" spans="1:5" x14ac:dyDescent="0.25">
      <c r="A45">
        <v>4</v>
      </c>
      <c r="B45">
        <v>1</v>
      </c>
      <c r="C45">
        <v>1</v>
      </c>
      <c r="D45">
        <f t="shared" si="2"/>
        <v>1.401580810546875</v>
      </c>
      <c r="E45">
        <f t="shared" si="3"/>
        <v>1.601806640625</v>
      </c>
    </row>
    <row r="46" spans="1:5" x14ac:dyDescent="0.25">
      <c r="A46">
        <v>5</v>
      </c>
      <c r="B46">
        <v>1</v>
      </c>
      <c r="C46">
        <v>1</v>
      </c>
      <c r="D46">
        <f t="shared" si="2"/>
        <v>1.5767784118652344</v>
      </c>
      <c r="E46">
        <f t="shared" si="3"/>
        <v>1.802032470703125</v>
      </c>
    </row>
    <row r="47" spans="1:5" x14ac:dyDescent="0.25">
      <c r="A47">
        <v>6</v>
      </c>
      <c r="B47">
        <v>1</v>
      </c>
      <c r="C47">
        <v>1</v>
      </c>
      <c r="D47">
        <f t="shared" si="2"/>
        <v>1.7738757133483887</v>
      </c>
      <c r="E47">
        <f t="shared" si="3"/>
        <v>2.0272865295410156</v>
      </c>
    </row>
    <row r="48" spans="1:5" x14ac:dyDescent="0.25">
      <c r="A48">
        <v>7</v>
      </c>
      <c r="B48">
        <v>1</v>
      </c>
      <c r="C48">
        <v>1</v>
      </c>
      <c r="D48">
        <f t="shared" si="2"/>
        <v>1.9956101775169373</v>
      </c>
      <c r="E48">
        <f t="shared" si="3"/>
        <v>2.2806973457336426</v>
      </c>
    </row>
    <row r="49" spans="1:5" x14ac:dyDescent="0.25">
      <c r="A49">
        <v>8</v>
      </c>
      <c r="B49">
        <v>1</v>
      </c>
      <c r="C49">
        <v>1</v>
      </c>
      <c r="D49">
        <f t="shared" si="2"/>
        <v>2.2450614497065544</v>
      </c>
      <c r="E49">
        <f t="shared" si="3"/>
        <v>2.5657845139503479</v>
      </c>
    </row>
    <row r="50" spans="1:5" x14ac:dyDescent="0.25">
      <c r="A50">
        <v>9</v>
      </c>
      <c r="B50">
        <v>1</v>
      </c>
      <c r="C50">
        <v>2</v>
      </c>
      <c r="D50">
        <f t="shared" si="2"/>
        <v>2.5256941309198737</v>
      </c>
      <c r="E50">
        <f t="shared" si="3"/>
        <v>2.8865075781941414</v>
      </c>
    </row>
    <row r="51" spans="1:5" x14ac:dyDescent="0.25">
      <c r="A51">
        <v>10</v>
      </c>
      <c r="B51">
        <v>2</v>
      </c>
      <c r="C51">
        <v>2</v>
      </c>
      <c r="D51">
        <f t="shared" si="2"/>
        <v>2.8414058972848579</v>
      </c>
      <c r="E51">
        <f t="shared" si="3"/>
        <v>3.2473210254684091</v>
      </c>
    </row>
    <row r="52" spans="1:5" x14ac:dyDescent="0.25">
      <c r="A52">
        <v>11</v>
      </c>
      <c r="B52">
        <v>2</v>
      </c>
      <c r="C52">
        <v>2</v>
      </c>
      <c r="D52">
        <f t="shared" si="2"/>
        <v>3.1965816344454652</v>
      </c>
      <c r="E52">
        <f t="shared" si="3"/>
        <v>3.6532361536519602</v>
      </c>
    </row>
    <row r="53" spans="1:5" x14ac:dyDescent="0.25">
      <c r="A53">
        <v>12</v>
      </c>
      <c r="B53">
        <v>2</v>
      </c>
      <c r="C53">
        <v>2</v>
      </c>
      <c r="D53">
        <f t="shared" si="2"/>
        <v>3.5961543387511483</v>
      </c>
      <c r="E53">
        <f t="shared" si="3"/>
        <v>4.1098906728584552</v>
      </c>
    </row>
    <row r="54" spans="1:5" x14ac:dyDescent="0.25">
      <c r="A54">
        <v>13</v>
      </c>
      <c r="B54">
        <v>2</v>
      </c>
      <c r="C54">
        <v>3</v>
      </c>
      <c r="D54">
        <f t="shared" si="2"/>
        <v>4.0456736310950419</v>
      </c>
      <c r="E54">
        <f t="shared" si="3"/>
        <v>4.6236270069657621</v>
      </c>
    </row>
    <row r="55" spans="1:5" x14ac:dyDescent="0.25">
      <c r="A55">
        <v>14</v>
      </c>
      <c r="B55">
        <v>3</v>
      </c>
      <c r="C55">
        <v>3</v>
      </c>
      <c r="D55">
        <f t="shared" si="2"/>
        <v>4.5513828349819221</v>
      </c>
      <c r="E55">
        <f t="shared" si="3"/>
        <v>5.2015803828364824</v>
      </c>
    </row>
    <row r="56" spans="1:5" x14ac:dyDescent="0.25">
      <c r="A56">
        <v>15</v>
      </c>
      <c r="B56">
        <v>3</v>
      </c>
      <c r="C56">
        <v>3</v>
      </c>
      <c r="D56">
        <f t="shared" si="2"/>
        <v>5.1203056893546623</v>
      </c>
      <c r="E56">
        <f t="shared" si="3"/>
        <v>5.8517779306910427</v>
      </c>
    </row>
    <row r="57" spans="1:5" x14ac:dyDescent="0.25">
      <c r="A57">
        <v>16</v>
      </c>
      <c r="B57">
        <v>3</v>
      </c>
      <c r="C57">
        <v>4</v>
      </c>
      <c r="D57">
        <f t="shared" si="2"/>
        <v>5.7603439005239956</v>
      </c>
      <c r="E57">
        <f t="shared" si="3"/>
        <v>6.583250172027423</v>
      </c>
    </row>
    <row r="58" spans="1:5" x14ac:dyDescent="0.25">
      <c r="A58">
        <v>17</v>
      </c>
      <c r="B58">
        <v>4</v>
      </c>
      <c r="C58">
        <v>4</v>
      </c>
      <c r="D58">
        <f t="shared" si="2"/>
        <v>6.4803868880894946</v>
      </c>
      <c r="E58">
        <f t="shared" si="3"/>
        <v>7.4061564435308505</v>
      </c>
    </row>
    <row r="59" spans="1:5" x14ac:dyDescent="0.25">
      <c r="A59">
        <v>18</v>
      </c>
      <c r="B59">
        <v>4</v>
      </c>
      <c r="C59">
        <v>5</v>
      </c>
      <c r="D59">
        <f t="shared" si="2"/>
        <v>7.2904352491006819</v>
      </c>
      <c r="E59">
        <f t="shared" si="3"/>
        <v>8.3319259989722081</v>
      </c>
    </row>
    <row r="60" spans="1:5" x14ac:dyDescent="0.25">
      <c r="A60">
        <v>19</v>
      </c>
      <c r="B60">
        <v>5</v>
      </c>
      <c r="C60">
        <v>5</v>
      </c>
      <c r="D60">
        <f t="shared" si="2"/>
        <v>8.2017396552382653</v>
      </c>
      <c r="E60">
        <f t="shared" si="3"/>
        <v>9.3734167488437325</v>
      </c>
    </row>
    <row r="61" spans="1:5" x14ac:dyDescent="0.25">
      <c r="A61">
        <v>20</v>
      </c>
      <c r="B61">
        <v>5</v>
      </c>
      <c r="C61">
        <v>6</v>
      </c>
      <c r="D61">
        <f t="shared" si="2"/>
        <v>9.2269571121430491</v>
      </c>
      <c r="E61">
        <f t="shared" si="3"/>
        <v>10.5450938424492</v>
      </c>
    </row>
    <row r="62" spans="1:5" x14ac:dyDescent="0.25">
      <c r="A62">
        <v>21</v>
      </c>
      <c r="B62">
        <v>6</v>
      </c>
      <c r="C62">
        <v>7</v>
      </c>
      <c r="D62">
        <f t="shared" si="2"/>
        <v>10.380326751160931</v>
      </c>
      <c r="E62">
        <f t="shared" si="3"/>
        <v>11.86323057275535</v>
      </c>
    </row>
    <row r="63" spans="1:5" x14ac:dyDescent="0.25">
      <c r="A63">
        <v>22</v>
      </c>
      <c r="B63">
        <v>7</v>
      </c>
      <c r="C63">
        <v>8</v>
      </c>
      <c r="D63">
        <f t="shared" si="2"/>
        <v>11.677867595056046</v>
      </c>
      <c r="E63">
        <f t="shared" si="3"/>
        <v>13.346134394349768</v>
      </c>
    </row>
    <row r="64" spans="1:5" x14ac:dyDescent="0.25">
      <c r="A64">
        <v>23</v>
      </c>
      <c r="B64">
        <v>8</v>
      </c>
      <c r="C64">
        <v>10</v>
      </c>
      <c r="D64">
        <f t="shared" si="2"/>
        <v>13.137601044438053</v>
      </c>
      <c r="E64">
        <f t="shared" si="3"/>
        <v>15.01440119364349</v>
      </c>
    </row>
    <row r="65" spans="1:5" x14ac:dyDescent="0.25">
      <c r="A65">
        <v>24</v>
      </c>
      <c r="B65">
        <v>10</v>
      </c>
      <c r="C65">
        <v>15</v>
      </c>
      <c r="D65">
        <f t="shared" si="2"/>
        <v>14.77980117499281</v>
      </c>
      <c r="E65">
        <f t="shared" si="3"/>
        <v>16.891201342848927</v>
      </c>
    </row>
    <row r="66" spans="1:5" x14ac:dyDescent="0.25">
      <c r="A66">
        <v>25</v>
      </c>
      <c r="B66">
        <v>15</v>
      </c>
      <c r="C66">
        <v>15</v>
      </c>
      <c r="D66">
        <f t="shared" si="2"/>
        <v>16.627276321866912</v>
      </c>
      <c r="E66">
        <f t="shared" si="3"/>
        <v>19.002601510705041</v>
      </c>
    </row>
    <row r="67" spans="1:5" x14ac:dyDescent="0.25">
      <c r="A67">
        <v>26</v>
      </c>
      <c r="B67">
        <v>15</v>
      </c>
      <c r="C67">
        <v>15</v>
      </c>
      <c r="D67">
        <f t="shared" si="2"/>
        <v>18.705685862100275</v>
      </c>
      <c r="E67">
        <f t="shared" si="3"/>
        <v>21.37792669954317</v>
      </c>
    </row>
    <row r="68" spans="1:5" x14ac:dyDescent="0.25">
      <c r="A68">
        <v>27</v>
      </c>
      <c r="B68">
        <v>15</v>
      </c>
      <c r="C68">
        <v>15</v>
      </c>
      <c r="D68">
        <f t="shared" si="2"/>
        <v>21.043896594862812</v>
      </c>
      <c r="E68">
        <f t="shared" si="3"/>
        <v>24.05016753698607</v>
      </c>
    </row>
    <row r="69" spans="1:5" x14ac:dyDescent="0.25">
      <c r="A69">
        <v>28</v>
      </c>
      <c r="B69">
        <v>15</v>
      </c>
      <c r="D69">
        <f t="shared" si="2"/>
        <v>23.674383669220664</v>
      </c>
      <c r="E69">
        <f t="shared" si="3"/>
        <v>27.056438479109328</v>
      </c>
    </row>
    <row r="71" spans="1:5" x14ac:dyDescent="0.25">
      <c r="A71" t="s">
        <v>31</v>
      </c>
    </row>
    <row r="72" spans="1:5" x14ac:dyDescent="0.25">
      <c r="A72" t="s">
        <v>2</v>
      </c>
      <c r="B72" t="s">
        <v>18</v>
      </c>
      <c r="C72" t="s">
        <v>36</v>
      </c>
      <c r="D72" t="s">
        <v>34</v>
      </c>
      <c r="E72" t="s">
        <v>33</v>
      </c>
    </row>
    <row r="73" spans="1:5" x14ac:dyDescent="0.25">
      <c r="A73">
        <v>1</v>
      </c>
      <c r="B73">
        <v>1</v>
      </c>
      <c r="C73">
        <v>1</v>
      </c>
      <c r="D73">
        <f>(1-(1/2))*((1+(1/2))^A73)</f>
        <v>0.75</v>
      </c>
      <c r="E73">
        <f>(1+(1/2))^A73</f>
        <v>1.5</v>
      </c>
    </row>
    <row r="74" spans="1:5" x14ac:dyDescent="0.25">
      <c r="A74">
        <v>2</v>
      </c>
      <c r="B74">
        <v>1</v>
      </c>
      <c r="C74">
        <v>1</v>
      </c>
      <c r="D74">
        <f t="shared" ref="D74:D82" si="4">(1-(1/2))*((1+(1/2))^A74)</f>
        <v>1.125</v>
      </c>
      <c r="E74">
        <f t="shared" ref="E74:E82" si="5">(1+(1/2))^A74</f>
        <v>2.25</v>
      </c>
    </row>
    <row r="75" spans="1:5" x14ac:dyDescent="0.25">
      <c r="A75">
        <v>3</v>
      </c>
      <c r="B75">
        <v>1</v>
      </c>
      <c r="C75">
        <v>1.25</v>
      </c>
      <c r="D75">
        <f t="shared" si="4"/>
        <v>1.6875</v>
      </c>
      <c r="E75">
        <f t="shared" si="5"/>
        <v>3.375</v>
      </c>
    </row>
    <row r="76" spans="1:5" x14ac:dyDescent="0.25">
      <c r="A76">
        <v>4</v>
      </c>
      <c r="B76">
        <v>1.5</v>
      </c>
      <c r="C76">
        <v>1.75</v>
      </c>
      <c r="D76">
        <f t="shared" si="4"/>
        <v>2.53125</v>
      </c>
      <c r="E76">
        <f t="shared" si="5"/>
        <v>5.0625</v>
      </c>
    </row>
    <row r="77" spans="1:5" x14ac:dyDescent="0.25">
      <c r="A77">
        <v>5</v>
      </c>
      <c r="B77">
        <v>2.25</v>
      </c>
      <c r="C77">
        <v>2.75</v>
      </c>
      <c r="D77">
        <f t="shared" si="4"/>
        <v>3.796875</v>
      </c>
      <c r="E77">
        <f t="shared" si="5"/>
        <v>7.59375</v>
      </c>
    </row>
    <row r="78" spans="1:5" x14ac:dyDescent="0.25">
      <c r="A78">
        <v>6</v>
      </c>
      <c r="B78">
        <v>3.5</v>
      </c>
      <c r="C78">
        <v>4</v>
      </c>
      <c r="D78">
        <f t="shared" si="4"/>
        <v>5.6953125</v>
      </c>
      <c r="E78">
        <f t="shared" si="5"/>
        <v>11.390625</v>
      </c>
    </row>
    <row r="79" spans="1:5" x14ac:dyDescent="0.25">
      <c r="A79">
        <v>7</v>
      </c>
      <c r="B79">
        <v>5.25</v>
      </c>
      <c r="C79">
        <v>6</v>
      </c>
      <c r="D79">
        <f t="shared" si="4"/>
        <v>8.54296875</v>
      </c>
      <c r="E79">
        <f t="shared" si="5"/>
        <v>17.0859375</v>
      </c>
    </row>
    <row r="80" spans="1:5" x14ac:dyDescent="0.25">
      <c r="A80">
        <v>8</v>
      </c>
      <c r="B80">
        <v>9.5</v>
      </c>
      <c r="C80">
        <v>9</v>
      </c>
      <c r="D80">
        <f t="shared" si="4"/>
        <v>12.814453125</v>
      </c>
      <c r="E80">
        <f t="shared" si="5"/>
        <v>25.62890625</v>
      </c>
    </row>
    <row r="81" spans="1:5" x14ac:dyDescent="0.25">
      <c r="A81">
        <v>9</v>
      </c>
      <c r="B81">
        <v>25</v>
      </c>
      <c r="C81">
        <v>23</v>
      </c>
      <c r="D81">
        <f t="shared" si="4"/>
        <v>19.2216796875</v>
      </c>
      <c r="E81">
        <f t="shared" si="5"/>
        <v>38.443359375</v>
      </c>
    </row>
    <row r="82" spans="1:5" x14ac:dyDescent="0.25">
      <c r="A82">
        <v>10</v>
      </c>
      <c r="B82">
        <v>25</v>
      </c>
      <c r="C82">
        <v>25</v>
      </c>
      <c r="D82">
        <f t="shared" si="4"/>
        <v>28.83251953125</v>
      </c>
      <c r="E82">
        <f t="shared" si="5"/>
        <v>57.6650390625</v>
      </c>
    </row>
    <row r="84" spans="1:5" x14ac:dyDescent="0.25">
      <c r="A84" t="s">
        <v>35</v>
      </c>
    </row>
    <row r="85" spans="1:5" x14ac:dyDescent="0.25">
      <c r="A85" t="s">
        <v>2</v>
      </c>
      <c r="B85" t="s">
        <v>18</v>
      </c>
      <c r="C85" t="s">
        <v>36</v>
      </c>
      <c r="D85" t="s">
        <v>34</v>
      </c>
      <c r="E85" t="s">
        <v>33</v>
      </c>
    </row>
    <row r="86" spans="1:5" x14ac:dyDescent="0.25">
      <c r="A86">
        <v>1</v>
      </c>
      <c r="B86">
        <v>1</v>
      </c>
      <c r="D86">
        <f>(1-(1/2))*((1+(1/2))^A86)</f>
        <v>0.75</v>
      </c>
      <c r="E86">
        <f>(1+(1/2))^A86</f>
        <v>1.5</v>
      </c>
    </row>
    <row r="87" spans="1:5" x14ac:dyDescent="0.25">
      <c r="A87">
        <v>2</v>
      </c>
      <c r="B87">
        <v>1</v>
      </c>
      <c r="D87">
        <f t="shared" ref="D87:D99" si="6">(1-(1/2))*((1+(1/2))^A87)</f>
        <v>1.125</v>
      </c>
      <c r="E87">
        <f t="shared" ref="E87:E99" si="7">(1+(1/2))^A87</f>
        <v>2.25</v>
      </c>
    </row>
    <row r="88" spans="1:5" x14ac:dyDescent="0.25">
      <c r="A88">
        <v>3</v>
      </c>
      <c r="B88">
        <v>1</v>
      </c>
      <c r="D88">
        <f t="shared" si="6"/>
        <v>1.6875</v>
      </c>
      <c r="E88">
        <f t="shared" si="7"/>
        <v>3.375</v>
      </c>
    </row>
    <row r="89" spans="1:5" x14ac:dyDescent="0.25">
      <c r="A89">
        <v>4</v>
      </c>
      <c r="B89">
        <v>1.5</v>
      </c>
      <c r="D89">
        <f t="shared" si="6"/>
        <v>2.53125</v>
      </c>
      <c r="E89">
        <f t="shared" si="7"/>
        <v>5.0625</v>
      </c>
    </row>
    <row r="90" spans="1:5" x14ac:dyDescent="0.25">
      <c r="A90">
        <v>5</v>
      </c>
      <c r="B90">
        <v>2.5</v>
      </c>
      <c r="D90">
        <f t="shared" si="6"/>
        <v>3.796875</v>
      </c>
      <c r="E90">
        <f t="shared" si="7"/>
        <v>7.59375</v>
      </c>
    </row>
    <row r="91" spans="1:5" x14ac:dyDescent="0.25">
      <c r="A91">
        <v>6</v>
      </c>
      <c r="B91">
        <v>3.5</v>
      </c>
      <c r="D91">
        <f t="shared" si="6"/>
        <v>5.6953125</v>
      </c>
      <c r="E91">
        <f t="shared" si="7"/>
        <v>11.390625</v>
      </c>
    </row>
    <row r="92" spans="1:5" x14ac:dyDescent="0.25">
      <c r="A92">
        <v>7</v>
      </c>
      <c r="B92">
        <v>5.5</v>
      </c>
      <c r="D92">
        <f t="shared" si="6"/>
        <v>8.54296875</v>
      </c>
      <c r="E92">
        <f t="shared" si="7"/>
        <v>17.0859375</v>
      </c>
    </row>
    <row r="93" spans="1:5" x14ac:dyDescent="0.25">
      <c r="A93">
        <v>8</v>
      </c>
      <c r="B93">
        <v>8</v>
      </c>
      <c r="D93">
        <f t="shared" si="6"/>
        <v>12.814453125</v>
      </c>
      <c r="E93">
        <f t="shared" si="7"/>
        <v>25.62890625</v>
      </c>
    </row>
    <row r="94" spans="1:5" x14ac:dyDescent="0.25">
      <c r="A94">
        <v>9</v>
      </c>
      <c r="B94">
        <v>12</v>
      </c>
      <c r="D94">
        <f t="shared" si="6"/>
        <v>19.2216796875</v>
      </c>
      <c r="E94">
        <f t="shared" si="7"/>
        <v>38.443359375</v>
      </c>
    </row>
    <row r="95" spans="1:5" x14ac:dyDescent="0.25">
      <c r="A95">
        <v>10</v>
      </c>
      <c r="B95">
        <v>18</v>
      </c>
      <c r="D95">
        <f t="shared" si="6"/>
        <v>28.83251953125</v>
      </c>
      <c r="E95">
        <f t="shared" si="7"/>
        <v>57.6650390625</v>
      </c>
    </row>
    <row r="96" spans="1:5" x14ac:dyDescent="0.25">
      <c r="A96">
        <v>11</v>
      </c>
      <c r="B96">
        <v>27</v>
      </c>
      <c r="D96">
        <f t="shared" si="6"/>
        <v>43.248779296875</v>
      </c>
      <c r="E96">
        <f t="shared" si="7"/>
        <v>86.49755859375</v>
      </c>
    </row>
    <row r="97" spans="1:6" x14ac:dyDescent="0.25">
      <c r="A97">
        <v>12</v>
      </c>
      <c r="B97">
        <v>40.5</v>
      </c>
      <c r="D97">
        <f t="shared" si="6"/>
        <v>64.8731689453125</v>
      </c>
      <c r="E97">
        <f t="shared" si="7"/>
        <v>129.746337890625</v>
      </c>
    </row>
    <row r="98" spans="1:6" x14ac:dyDescent="0.25">
      <c r="A98">
        <v>13</v>
      </c>
      <c r="B98">
        <v>78.5</v>
      </c>
      <c r="D98">
        <f t="shared" si="6"/>
        <v>97.30975341796875</v>
      </c>
      <c r="E98">
        <f t="shared" si="7"/>
        <v>194.6195068359375</v>
      </c>
    </row>
    <row r="99" spans="1:6" x14ac:dyDescent="0.25">
      <c r="A99">
        <v>14</v>
      </c>
      <c r="B99">
        <v>100</v>
      </c>
      <c r="D99">
        <f t="shared" si="6"/>
        <v>145.96463012695313</v>
      </c>
      <c r="E99">
        <f t="shared" si="7"/>
        <v>291.92926025390625</v>
      </c>
    </row>
    <row r="104" spans="1:6" x14ac:dyDescent="0.25">
      <c r="A104" t="s">
        <v>37</v>
      </c>
    </row>
    <row r="105" spans="1:6" x14ac:dyDescent="0.25">
      <c r="A105" t="s">
        <v>2</v>
      </c>
      <c r="B105" t="s">
        <v>18</v>
      </c>
      <c r="C105" t="s">
        <v>36</v>
      </c>
      <c r="D105" t="s">
        <v>32</v>
      </c>
      <c r="E105" t="s">
        <v>33</v>
      </c>
      <c r="F105" t="s">
        <v>40</v>
      </c>
    </row>
    <row r="106" spans="1:6" x14ac:dyDescent="0.25">
      <c r="A106">
        <v>1</v>
      </c>
      <c r="B106">
        <v>1</v>
      </c>
      <c r="C106">
        <v>1</v>
      </c>
      <c r="D106">
        <f>(1-(1/2))*((1+(1/2))^A106)</f>
        <v>0.75</v>
      </c>
      <c r="E106">
        <f>(1+(1/2))^A106</f>
        <v>1.5</v>
      </c>
      <c r="F106">
        <f>2^A106</f>
        <v>2</v>
      </c>
    </row>
    <row r="107" spans="1:6" x14ac:dyDescent="0.25">
      <c r="A107">
        <v>2</v>
      </c>
      <c r="B107">
        <v>1</v>
      </c>
      <c r="C107">
        <v>1</v>
      </c>
      <c r="D107">
        <f t="shared" ref="D107:D116" si="8">(1-(1/2))*((1+(1/2))^A107)</f>
        <v>1.125</v>
      </c>
      <c r="E107">
        <f t="shared" ref="E107:E116" si="9">(1+(1/2))^A107</f>
        <v>2.25</v>
      </c>
      <c r="F107">
        <f t="shared" ref="F107:F116" si="10">2^A107</f>
        <v>4</v>
      </c>
    </row>
    <row r="108" spans="1:6" x14ac:dyDescent="0.25">
      <c r="A108">
        <v>3</v>
      </c>
      <c r="B108">
        <v>1</v>
      </c>
      <c r="C108">
        <v>2</v>
      </c>
      <c r="D108">
        <f t="shared" si="8"/>
        <v>1.6875</v>
      </c>
      <c r="E108">
        <f t="shared" si="9"/>
        <v>3.375</v>
      </c>
      <c r="F108">
        <f t="shared" si="10"/>
        <v>8</v>
      </c>
    </row>
    <row r="109" spans="1:6" x14ac:dyDescent="0.25">
      <c r="A109">
        <v>4</v>
      </c>
      <c r="B109">
        <v>2</v>
      </c>
      <c r="C109">
        <v>3</v>
      </c>
      <c r="D109">
        <f t="shared" si="8"/>
        <v>2.53125</v>
      </c>
      <c r="E109">
        <f t="shared" si="9"/>
        <v>5.0625</v>
      </c>
      <c r="F109">
        <f t="shared" si="10"/>
        <v>16</v>
      </c>
    </row>
    <row r="110" spans="1:6" x14ac:dyDescent="0.25">
      <c r="A110">
        <v>5</v>
      </c>
      <c r="B110">
        <v>3</v>
      </c>
      <c r="C110">
        <v>4</v>
      </c>
      <c r="D110">
        <f t="shared" si="8"/>
        <v>3.796875</v>
      </c>
      <c r="E110">
        <f t="shared" si="9"/>
        <v>7.59375</v>
      </c>
      <c r="F110">
        <f t="shared" si="10"/>
        <v>32</v>
      </c>
    </row>
    <row r="111" spans="1:6" x14ac:dyDescent="0.25">
      <c r="A111">
        <v>6</v>
      </c>
      <c r="B111">
        <v>4</v>
      </c>
      <c r="C111">
        <v>6</v>
      </c>
      <c r="D111">
        <f t="shared" si="8"/>
        <v>5.6953125</v>
      </c>
      <c r="E111">
        <f t="shared" si="9"/>
        <v>11.390625</v>
      </c>
      <c r="F111">
        <f t="shared" si="10"/>
        <v>64</v>
      </c>
    </row>
    <row r="112" spans="1:6" x14ac:dyDescent="0.25">
      <c r="A112">
        <v>7</v>
      </c>
      <c r="B112">
        <v>6</v>
      </c>
      <c r="C112">
        <v>9</v>
      </c>
      <c r="D112">
        <f t="shared" si="8"/>
        <v>8.54296875</v>
      </c>
      <c r="E112">
        <f t="shared" si="9"/>
        <v>17.0859375</v>
      </c>
      <c r="F112">
        <v>75</v>
      </c>
    </row>
    <row r="113" spans="1:6" x14ac:dyDescent="0.25">
      <c r="A113">
        <v>8</v>
      </c>
      <c r="B113">
        <v>9</v>
      </c>
      <c r="C113">
        <v>14</v>
      </c>
      <c r="D113">
        <f t="shared" si="8"/>
        <v>12.814453125</v>
      </c>
      <c r="E113">
        <f t="shared" si="9"/>
        <v>25.62890625</v>
      </c>
      <c r="F113">
        <v>75</v>
      </c>
    </row>
    <row r="114" spans="1:6" x14ac:dyDescent="0.25">
      <c r="A114">
        <v>9</v>
      </c>
      <c r="B114">
        <v>48</v>
      </c>
      <c r="C114">
        <v>34</v>
      </c>
      <c r="D114">
        <f t="shared" si="8"/>
        <v>19.2216796875</v>
      </c>
      <c r="E114">
        <f t="shared" si="9"/>
        <v>38.443359375</v>
      </c>
      <c r="F114">
        <v>75</v>
      </c>
    </row>
    <row r="115" spans="1:6" x14ac:dyDescent="0.25">
      <c r="A115">
        <v>10</v>
      </c>
      <c r="B115">
        <v>75</v>
      </c>
      <c r="C115">
        <v>75</v>
      </c>
      <c r="D115">
        <f t="shared" si="8"/>
        <v>28.83251953125</v>
      </c>
      <c r="E115">
        <f t="shared" si="9"/>
        <v>57.6650390625</v>
      </c>
      <c r="F115">
        <v>75</v>
      </c>
    </row>
    <row r="116" spans="1:6" x14ac:dyDescent="0.25">
      <c r="A116">
        <v>11</v>
      </c>
      <c r="B116">
        <v>75</v>
      </c>
      <c r="C116">
        <v>75</v>
      </c>
      <c r="D116">
        <f t="shared" si="8"/>
        <v>43.248779296875</v>
      </c>
      <c r="E116">
        <f t="shared" si="9"/>
        <v>86.49755859375</v>
      </c>
      <c r="F116">
        <v>75</v>
      </c>
    </row>
    <row r="118" spans="1:6" x14ac:dyDescent="0.25">
      <c r="A118" t="s">
        <v>38</v>
      </c>
    </row>
    <row r="119" spans="1:6" x14ac:dyDescent="0.25">
      <c r="A119" t="s">
        <v>2</v>
      </c>
      <c r="B119" t="s">
        <v>18</v>
      </c>
      <c r="C119" t="s">
        <v>36</v>
      </c>
      <c r="D119" t="s">
        <v>26</v>
      </c>
      <c r="E119" t="s">
        <v>25</v>
      </c>
      <c r="F119" t="s">
        <v>39</v>
      </c>
    </row>
    <row r="120" spans="1:6" x14ac:dyDescent="0.25">
      <c r="A120">
        <v>1</v>
      </c>
      <c r="B120">
        <v>1</v>
      </c>
      <c r="C120">
        <v>1</v>
      </c>
      <c r="D120">
        <f>(1-(1/5))*((1+(1/5))^A120)</f>
        <v>0.96</v>
      </c>
      <c r="E120">
        <f>(1+(1/5))^A120</f>
        <v>1.2</v>
      </c>
      <c r="F120">
        <f>(1+(1/4))^A120</f>
        <v>1.25</v>
      </c>
    </row>
    <row r="121" spans="1:6" x14ac:dyDescent="0.25">
      <c r="A121">
        <v>2</v>
      </c>
      <c r="B121">
        <v>1</v>
      </c>
      <c r="C121">
        <v>1</v>
      </c>
      <c r="D121">
        <f t="shared" ref="D121:D136" si="11">(1-(1/5))*((1+(1/5))^A121)</f>
        <v>1.1519999999999999</v>
      </c>
      <c r="E121">
        <f t="shared" ref="E121:E136" si="12">(1+(1/5))^A121</f>
        <v>1.44</v>
      </c>
      <c r="F121">
        <f t="shared" ref="F121:F136" si="13">(1+(1/4))^A121</f>
        <v>1.5625</v>
      </c>
    </row>
    <row r="122" spans="1:6" x14ac:dyDescent="0.25">
      <c r="A122">
        <v>3</v>
      </c>
      <c r="B122">
        <v>1</v>
      </c>
      <c r="C122">
        <v>1</v>
      </c>
      <c r="D122">
        <f t="shared" si="11"/>
        <v>1.3824000000000001</v>
      </c>
      <c r="E122">
        <f t="shared" si="12"/>
        <v>1.728</v>
      </c>
      <c r="F122">
        <f t="shared" si="13"/>
        <v>1.953125</v>
      </c>
    </row>
    <row r="123" spans="1:6" x14ac:dyDescent="0.25">
      <c r="A123">
        <v>4</v>
      </c>
      <c r="B123">
        <v>1</v>
      </c>
      <c r="C123">
        <v>1</v>
      </c>
      <c r="D123">
        <f t="shared" si="11"/>
        <v>1.6588799999999999</v>
      </c>
      <c r="E123">
        <f t="shared" si="12"/>
        <v>2.0735999999999999</v>
      </c>
      <c r="F123">
        <f t="shared" si="13"/>
        <v>2.44140625</v>
      </c>
    </row>
    <row r="124" spans="1:6" x14ac:dyDescent="0.25">
      <c r="A124">
        <v>5</v>
      </c>
      <c r="B124">
        <v>1</v>
      </c>
      <c r="C124">
        <v>1</v>
      </c>
      <c r="D124">
        <f t="shared" si="11"/>
        <v>1.990656</v>
      </c>
      <c r="E124">
        <f t="shared" si="12"/>
        <v>2.4883199999999999</v>
      </c>
      <c r="F124">
        <f t="shared" si="13"/>
        <v>3.0517578125</v>
      </c>
    </row>
    <row r="125" spans="1:6" x14ac:dyDescent="0.25">
      <c r="A125">
        <v>6</v>
      </c>
      <c r="B125">
        <v>1</v>
      </c>
      <c r="C125">
        <v>2</v>
      </c>
      <c r="D125">
        <f t="shared" si="11"/>
        <v>2.3887871999999999</v>
      </c>
      <c r="E125">
        <f t="shared" si="12"/>
        <v>2.9859839999999997</v>
      </c>
      <c r="F125">
        <f t="shared" si="13"/>
        <v>3.814697265625</v>
      </c>
    </row>
    <row r="126" spans="1:6" x14ac:dyDescent="0.25">
      <c r="A126">
        <v>7</v>
      </c>
      <c r="B126">
        <v>2</v>
      </c>
      <c r="C126">
        <v>2</v>
      </c>
      <c r="D126">
        <f t="shared" si="11"/>
        <v>2.8665446399999999</v>
      </c>
      <c r="E126">
        <f t="shared" si="12"/>
        <v>3.5831807999999996</v>
      </c>
      <c r="F126">
        <f t="shared" si="13"/>
        <v>4.76837158203125</v>
      </c>
    </row>
    <row r="127" spans="1:6" x14ac:dyDescent="0.25">
      <c r="A127">
        <v>8</v>
      </c>
      <c r="B127">
        <v>2</v>
      </c>
      <c r="C127">
        <v>2</v>
      </c>
      <c r="D127">
        <f t="shared" si="11"/>
        <v>3.4398535679999998</v>
      </c>
      <c r="E127">
        <f t="shared" si="12"/>
        <v>4.2998169599999994</v>
      </c>
      <c r="F127">
        <f t="shared" si="13"/>
        <v>5.9604644775390625</v>
      </c>
    </row>
    <row r="128" spans="1:6" x14ac:dyDescent="0.25">
      <c r="A128">
        <v>9</v>
      </c>
      <c r="B128">
        <v>2</v>
      </c>
      <c r="C128">
        <v>3</v>
      </c>
      <c r="D128">
        <f t="shared" si="11"/>
        <v>4.1278242815999997</v>
      </c>
      <c r="E128">
        <f t="shared" si="12"/>
        <v>5.1597803519999994</v>
      </c>
      <c r="F128">
        <f t="shared" si="13"/>
        <v>7.4505805969238281</v>
      </c>
    </row>
    <row r="129" spans="1:6" x14ac:dyDescent="0.25">
      <c r="A129">
        <v>10</v>
      </c>
      <c r="B129">
        <v>3</v>
      </c>
      <c r="C129">
        <v>3</v>
      </c>
      <c r="D129">
        <f t="shared" si="11"/>
        <v>4.9533891379199995</v>
      </c>
      <c r="E129">
        <f t="shared" si="12"/>
        <v>6.1917364223999991</v>
      </c>
      <c r="F129">
        <f t="shared" si="13"/>
        <v>9.3132257461547852</v>
      </c>
    </row>
    <row r="130" spans="1:6" x14ac:dyDescent="0.25">
      <c r="A130">
        <v>11</v>
      </c>
      <c r="B130">
        <v>3</v>
      </c>
      <c r="C130">
        <v>4</v>
      </c>
      <c r="D130">
        <f t="shared" si="11"/>
        <v>5.9440669655039997</v>
      </c>
      <c r="E130">
        <f t="shared" si="12"/>
        <v>7.4300837068799988</v>
      </c>
      <c r="F130">
        <f t="shared" si="13"/>
        <v>11.641532182693481</v>
      </c>
    </row>
    <row r="131" spans="1:6" x14ac:dyDescent="0.25">
      <c r="A131">
        <v>12</v>
      </c>
      <c r="B131">
        <v>4</v>
      </c>
      <c r="C131">
        <v>5</v>
      </c>
      <c r="D131">
        <f t="shared" si="11"/>
        <v>7.1328803586047984</v>
      </c>
      <c r="E131">
        <f t="shared" si="12"/>
        <v>8.9161004482559978</v>
      </c>
      <c r="F131">
        <f t="shared" si="13"/>
        <v>14.551915228366852</v>
      </c>
    </row>
    <row r="132" spans="1:6" x14ac:dyDescent="0.25">
      <c r="A132">
        <v>13</v>
      </c>
      <c r="B132">
        <v>18</v>
      </c>
      <c r="C132">
        <v>13</v>
      </c>
      <c r="D132">
        <f t="shared" si="11"/>
        <v>8.5594564303257581</v>
      </c>
      <c r="E132">
        <f t="shared" si="12"/>
        <v>10.699320537907198</v>
      </c>
      <c r="F132">
        <f t="shared" si="13"/>
        <v>18.189894035458565</v>
      </c>
    </row>
    <row r="133" spans="1:6" x14ac:dyDescent="0.25">
      <c r="A133">
        <v>14</v>
      </c>
      <c r="B133">
        <v>20</v>
      </c>
      <c r="C133">
        <v>20</v>
      </c>
      <c r="D133">
        <f t="shared" si="11"/>
        <v>10.27134771639091</v>
      </c>
      <c r="E133">
        <f t="shared" si="12"/>
        <v>12.839184645488636</v>
      </c>
      <c r="F133">
        <v>20</v>
      </c>
    </row>
    <row r="134" spans="1:6" x14ac:dyDescent="0.25">
      <c r="A134">
        <v>15</v>
      </c>
      <c r="B134">
        <v>20</v>
      </c>
      <c r="C134">
        <v>20</v>
      </c>
      <c r="D134">
        <f t="shared" si="11"/>
        <v>12.325617259669093</v>
      </c>
      <c r="E134">
        <f t="shared" si="12"/>
        <v>15.407021574586365</v>
      </c>
      <c r="F134">
        <v>20</v>
      </c>
    </row>
    <row r="135" spans="1:6" x14ac:dyDescent="0.25">
      <c r="A135">
        <v>16</v>
      </c>
      <c r="B135">
        <v>20</v>
      </c>
      <c r="C135">
        <v>20</v>
      </c>
      <c r="D135">
        <f t="shared" si="11"/>
        <v>14.790740711602908</v>
      </c>
      <c r="E135">
        <f t="shared" si="12"/>
        <v>18.488425889503635</v>
      </c>
      <c r="F135">
        <v>20</v>
      </c>
    </row>
    <row r="136" spans="1:6" x14ac:dyDescent="0.25">
      <c r="A136">
        <v>17</v>
      </c>
      <c r="B136">
        <v>20</v>
      </c>
      <c r="C136">
        <v>20</v>
      </c>
      <c r="D136">
        <f t="shared" si="11"/>
        <v>17.748888853923489</v>
      </c>
      <c r="E136">
        <f t="shared" si="12"/>
        <v>22.186111067404362</v>
      </c>
      <c r="F136">
        <v>20</v>
      </c>
    </row>
    <row r="139" spans="1:6" x14ac:dyDescent="0.25">
      <c r="A139" t="s">
        <v>41</v>
      </c>
    </row>
    <row r="140" spans="1:6" x14ac:dyDescent="0.25">
      <c r="A140" t="s">
        <v>2</v>
      </c>
      <c r="B140" t="s">
        <v>18</v>
      </c>
      <c r="C140" t="s">
        <v>36</v>
      </c>
      <c r="D140" t="s">
        <v>26</v>
      </c>
      <c r="E140" t="s">
        <v>25</v>
      </c>
      <c r="F14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Dabbling with data</vt:lpstr>
      <vt:lpstr>Finding upper bound 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Swiecicki</dc:creator>
  <cp:lastModifiedBy>Brett Swiecicki</cp:lastModifiedBy>
  <dcterms:created xsi:type="dcterms:W3CDTF">2017-07-05T01:37:23Z</dcterms:created>
  <dcterms:modified xsi:type="dcterms:W3CDTF">2017-07-05T08:00:33Z</dcterms:modified>
</cp:coreProperties>
</file>