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126BF05-F9F6-4A84-B5D2-128AF980A933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History'!$A$1:$AO$2022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S3'!$A$1:$AS$46</definedName>
    <definedName name="_xlnm._FilterDatabase" localSheetId="8" hidden="1">'BA v2'!$A$1:$AT$67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S3'!$A$1:$AD$866</definedName>
    <definedName name="_xlnm._FilterDatabase" localSheetId="5" hidden="1">'OB Season 2'!$A$1:$AI$55</definedName>
    <definedName name="_xlnm._FilterDatabase" localSheetId="2" hidden="1">'OB Season 3'!$A$1:$AI$66</definedName>
    <definedName name="_xlnm._FilterDatabase" localSheetId="0" hidden="1">'Old Bow v2'!$A$1:$AJ$73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History'!$A$1:$AD$375</definedName>
    <definedName name="_xlnm._FilterDatabase" localSheetId="14" hidden="1">'Tourney History BA'!$A$1:$AO$159</definedName>
    <definedName name="_xlnm._FilterDatabase" localSheetId="4" hidden="1">'Tourney Stats'!$A$1:$AE$50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1" i="12" l="1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M51" i="12"/>
  <c r="N51" i="12"/>
  <c r="O51" i="12" s="1"/>
  <c r="P51" i="12"/>
  <c r="Q51" i="12"/>
  <c r="R51" i="12" s="1"/>
  <c r="S51" i="12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S36" i="28"/>
  <c r="G36" i="28"/>
  <c r="H36" i="28"/>
  <c r="I36" i="28" a="1"/>
  <c r="I36" i="28" s="1"/>
  <c r="J36" i="28"/>
  <c r="K36" i="28"/>
  <c r="L36" i="28"/>
  <c r="M36" i="28"/>
  <c r="N36" i="28" s="1"/>
  <c r="O36" i="28"/>
  <c r="P36" i="28"/>
  <c r="Q36" i="28" s="1"/>
  <c r="R36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S24" i="28"/>
  <c r="G24" i="28"/>
  <c r="H24" i="28"/>
  <c r="I24" i="28" a="1"/>
  <c r="I24" i="28" s="1"/>
  <c r="J24" i="28"/>
  <c r="K24" i="28"/>
  <c r="L24" i="28"/>
  <c r="M24" i="28"/>
  <c r="N24" i="28" s="1"/>
  <c r="O24" i="28"/>
  <c r="P24" i="28"/>
  <c r="Q24" i="28" s="1"/>
  <c r="R24" i="28"/>
  <c r="AL2009" i="9"/>
  <c r="AM2009" i="9"/>
  <c r="AN2009" i="9"/>
  <c r="AO2009" i="9"/>
  <c r="AL2010" i="9"/>
  <c r="AM2010" i="9"/>
  <c r="AN2010" i="9"/>
  <c r="AO2010" i="9"/>
  <c r="AL2011" i="9"/>
  <c r="AM2011" i="9"/>
  <c r="AN2011" i="9"/>
  <c r="AO2011" i="9"/>
  <c r="AL2012" i="9"/>
  <c r="AM2012" i="9"/>
  <c r="AN2012" i="9"/>
  <c r="AO2012" i="9"/>
  <c r="AL2013" i="9"/>
  <c r="AM2013" i="9"/>
  <c r="AN2013" i="9"/>
  <c r="AO2013" i="9"/>
  <c r="AL2014" i="9"/>
  <c r="AM2014" i="9"/>
  <c r="AN2014" i="9"/>
  <c r="AO2014" i="9"/>
  <c r="AL2015" i="9"/>
  <c r="AM2015" i="9"/>
  <c r="AN2015" i="9"/>
  <c r="AO2015" i="9"/>
  <c r="AL2016" i="9"/>
  <c r="AM2016" i="9"/>
  <c r="AN2016" i="9"/>
  <c r="AO2016" i="9"/>
  <c r="AL2017" i="9"/>
  <c r="AM2017" i="9"/>
  <c r="AN2017" i="9"/>
  <c r="AO2017" i="9"/>
  <c r="AL2018" i="9"/>
  <c r="AM2018" i="9"/>
  <c r="AN2018" i="9"/>
  <c r="AO2018" i="9"/>
  <c r="AL2019" i="9"/>
  <c r="AM2019" i="9"/>
  <c r="AN2019" i="9"/>
  <c r="AO2019" i="9"/>
  <c r="AL2020" i="9"/>
  <c r="AM2020" i="9"/>
  <c r="AN2020" i="9"/>
  <c r="AO2020" i="9"/>
  <c r="AL2021" i="9"/>
  <c r="AM2021" i="9"/>
  <c r="AN2021" i="9"/>
  <c r="AO2021" i="9"/>
  <c r="AL2022" i="9"/>
  <c r="AM2022" i="9"/>
  <c r="AN2022" i="9"/>
  <c r="AO2022" i="9"/>
  <c r="AL438" i="29"/>
  <c r="AM438" i="29"/>
  <c r="AN438" i="29"/>
  <c r="AO438" i="29"/>
  <c r="AL439" i="29"/>
  <c r="AM439" i="29"/>
  <c r="AN439" i="29"/>
  <c r="AO439" i="29"/>
  <c r="AL440" i="29"/>
  <c r="AM440" i="29"/>
  <c r="AN440" i="29"/>
  <c r="AO440" i="29"/>
  <c r="AL441" i="29"/>
  <c r="AM441" i="29"/>
  <c r="AN441" i="29"/>
  <c r="AO441" i="29"/>
  <c r="AL442" i="29"/>
  <c r="AM442" i="29"/>
  <c r="AN442" i="29"/>
  <c r="AO442" i="29"/>
  <c r="AL443" i="29"/>
  <c r="AM443" i="29"/>
  <c r="AN443" i="29"/>
  <c r="AO443" i="29"/>
  <c r="AL444" i="29"/>
  <c r="AM444" i="29"/>
  <c r="AN444" i="29"/>
  <c r="AO444" i="29"/>
  <c r="AL445" i="29"/>
  <c r="AM445" i="29"/>
  <c r="AN445" i="29"/>
  <c r="AO445" i="29"/>
  <c r="AL446" i="29"/>
  <c r="AM446" i="29"/>
  <c r="AN446" i="29"/>
  <c r="AO446" i="29"/>
  <c r="AL447" i="29"/>
  <c r="AM447" i="29"/>
  <c r="AN447" i="29"/>
  <c r="AO447" i="29"/>
  <c r="AL448" i="29"/>
  <c r="AM448" i="29"/>
  <c r="AN448" i="29"/>
  <c r="AO448" i="29"/>
  <c r="AL449" i="29"/>
  <c r="AM449" i="29"/>
  <c r="AN449" i="29"/>
  <c r="AO449" i="29"/>
  <c r="AL450" i="29"/>
  <c r="AM450" i="29"/>
  <c r="AN450" i="29"/>
  <c r="AO450" i="29"/>
  <c r="AL451" i="29"/>
  <c r="AM451" i="29"/>
  <c r="AN451" i="29"/>
  <c r="AO451" i="29"/>
  <c r="AL1995" i="9"/>
  <c r="AM1995" i="9"/>
  <c r="AN1995" i="9"/>
  <c r="AO1995" i="9"/>
  <c r="AL1996" i="9"/>
  <c r="AM1996" i="9"/>
  <c r="AN1996" i="9"/>
  <c r="AO1996" i="9"/>
  <c r="AL1997" i="9"/>
  <c r="AM1997" i="9"/>
  <c r="AN1997" i="9"/>
  <c r="AO1997" i="9"/>
  <c r="AL1998" i="9"/>
  <c r="AM1998" i="9"/>
  <c r="AN1998" i="9"/>
  <c r="AO1998" i="9"/>
  <c r="AL1999" i="9"/>
  <c r="AM1999" i="9"/>
  <c r="AN1999" i="9"/>
  <c r="AO1999" i="9"/>
  <c r="AL2000" i="9"/>
  <c r="AM2000" i="9"/>
  <c r="AN2000" i="9"/>
  <c r="AO2000" i="9"/>
  <c r="AL2001" i="9"/>
  <c r="AM2001" i="9"/>
  <c r="AN2001" i="9"/>
  <c r="AO2001" i="9"/>
  <c r="AL2002" i="9"/>
  <c r="AM2002" i="9"/>
  <c r="AN2002" i="9"/>
  <c r="AO2002" i="9"/>
  <c r="AL2003" i="9"/>
  <c r="AM2003" i="9"/>
  <c r="AN2003" i="9"/>
  <c r="AO2003" i="9"/>
  <c r="AL2004" i="9"/>
  <c r="AM2004" i="9"/>
  <c r="AN2004" i="9"/>
  <c r="AO2004" i="9"/>
  <c r="AL2005" i="9"/>
  <c r="AM2005" i="9"/>
  <c r="AN2005" i="9"/>
  <c r="AO2005" i="9"/>
  <c r="AL2006" i="9"/>
  <c r="AM2006" i="9"/>
  <c r="AN2006" i="9"/>
  <c r="AO2006" i="9"/>
  <c r="AL2007" i="9"/>
  <c r="AM2007" i="9"/>
  <c r="AN2007" i="9"/>
  <c r="AO2007" i="9"/>
  <c r="AL2008" i="9"/>
  <c r="AM2008" i="9"/>
  <c r="AN2008" i="9"/>
  <c r="AO2008" i="9"/>
  <c r="AL424" i="29"/>
  <c r="AM424" i="29"/>
  <c r="AN424" i="29"/>
  <c r="AO424" i="29"/>
  <c r="AL425" i="29"/>
  <c r="AM425" i="29"/>
  <c r="AN425" i="29"/>
  <c r="AO425" i="29"/>
  <c r="AL426" i="29"/>
  <c r="AM426" i="29"/>
  <c r="AN426" i="29"/>
  <c r="AO426" i="29"/>
  <c r="AL427" i="29"/>
  <c r="AM427" i="29"/>
  <c r="AN427" i="29"/>
  <c r="AO427" i="29"/>
  <c r="AL428" i="29"/>
  <c r="AM428" i="29"/>
  <c r="AN428" i="29"/>
  <c r="AO428" i="29"/>
  <c r="AL429" i="29"/>
  <c r="AM429" i="29"/>
  <c r="AN429" i="29"/>
  <c r="AO429" i="29"/>
  <c r="AL430" i="29"/>
  <c r="AM430" i="29"/>
  <c r="AN430" i="29"/>
  <c r="AO430" i="29"/>
  <c r="AL431" i="29"/>
  <c r="AM431" i="29"/>
  <c r="AN431" i="29"/>
  <c r="AO431" i="29"/>
  <c r="AL432" i="29"/>
  <c r="AM432" i="29"/>
  <c r="AN432" i="29"/>
  <c r="AO432" i="29"/>
  <c r="AL433" i="29"/>
  <c r="AM433" i="29"/>
  <c r="AN433" i="29"/>
  <c r="AO433" i="29"/>
  <c r="AL434" i="29"/>
  <c r="AM434" i="29"/>
  <c r="AN434" i="29"/>
  <c r="AO434" i="29"/>
  <c r="AL435" i="29"/>
  <c r="AM435" i="29"/>
  <c r="AN435" i="29"/>
  <c r="AO435" i="29"/>
  <c r="AL436" i="29"/>
  <c r="AM436" i="29"/>
  <c r="AN436" i="29"/>
  <c r="AO436" i="29"/>
  <c r="AL437" i="29"/>
  <c r="AM437" i="29"/>
  <c r="AN437" i="29"/>
  <c r="AO437" i="29"/>
  <c r="AL1980" i="9"/>
  <c r="AM1980" i="9"/>
  <c r="AN1980" i="9"/>
  <c r="AO1980" i="9"/>
  <c r="AL1981" i="9"/>
  <c r="AM1981" i="9"/>
  <c r="AN1981" i="9"/>
  <c r="AO1981" i="9"/>
  <c r="AL1982" i="9"/>
  <c r="AM1982" i="9"/>
  <c r="AN1982" i="9"/>
  <c r="AO1982" i="9"/>
  <c r="AL1983" i="9"/>
  <c r="AM1983" i="9"/>
  <c r="AN1983" i="9"/>
  <c r="AO1983" i="9"/>
  <c r="AL1984" i="9"/>
  <c r="AM1984" i="9"/>
  <c r="AN1984" i="9"/>
  <c r="AO1984" i="9"/>
  <c r="AL1985" i="9"/>
  <c r="AM1985" i="9"/>
  <c r="AN1985" i="9"/>
  <c r="AO1985" i="9"/>
  <c r="AL1986" i="9"/>
  <c r="AM1986" i="9"/>
  <c r="AN1986" i="9"/>
  <c r="AO1986" i="9"/>
  <c r="AL1987" i="9"/>
  <c r="AM1987" i="9"/>
  <c r="AN1987" i="9"/>
  <c r="AO1987" i="9"/>
  <c r="AL1988" i="9"/>
  <c r="AM1988" i="9"/>
  <c r="AN1988" i="9"/>
  <c r="AO1988" i="9"/>
  <c r="AL1989" i="9"/>
  <c r="AM1989" i="9"/>
  <c r="AN1989" i="9"/>
  <c r="AO1989" i="9"/>
  <c r="AL1990" i="9"/>
  <c r="AM1990" i="9"/>
  <c r="AN1990" i="9"/>
  <c r="AO1990" i="9"/>
  <c r="AL1991" i="9"/>
  <c r="AM1991" i="9"/>
  <c r="AN1991" i="9"/>
  <c r="AO1991" i="9"/>
  <c r="AL1992" i="9"/>
  <c r="AM1992" i="9"/>
  <c r="AN1992" i="9"/>
  <c r="AO1992" i="9"/>
  <c r="AL1993" i="9"/>
  <c r="AM1993" i="9"/>
  <c r="AN1993" i="9"/>
  <c r="AO1993" i="9"/>
  <c r="AL1994" i="9"/>
  <c r="AM1994" i="9"/>
  <c r="AN1994" i="9"/>
  <c r="AO1994" i="9"/>
  <c r="AL409" i="29"/>
  <c r="AM409" i="29"/>
  <c r="AN409" i="29"/>
  <c r="AO409" i="29"/>
  <c r="AL410" i="29"/>
  <c r="AM410" i="29"/>
  <c r="AN410" i="29"/>
  <c r="AO410" i="29"/>
  <c r="AL411" i="29"/>
  <c r="AM411" i="29"/>
  <c r="AN411" i="29"/>
  <c r="AO411" i="29"/>
  <c r="AL412" i="29"/>
  <c r="AM412" i="29"/>
  <c r="AN412" i="29"/>
  <c r="AO412" i="29"/>
  <c r="AL413" i="29"/>
  <c r="AM413" i="29"/>
  <c r="AN413" i="29"/>
  <c r="AO413" i="29"/>
  <c r="AL414" i="29"/>
  <c r="AM414" i="29"/>
  <c r="AN414" i="29"/>
  <c r="AO414" i="29"/>
  <c r="AL415" i="29"/>
  <c r="AM415" i="29"/>
  <c r="AN415" i="29"/>
  <c r="AO415" i="29"/>
  <c r="AL416" i="29"/>
  <c r="AM416" i="29"/>
  <c r="AN416" i="29"/>
  <c r="AO416" i="29"/>
  <c r="AL417" i="29"/>
  <c r="AM417" i="29"/>
  <c r="AN417" i="29"/>
  <c r="AO417" i="29"/>
  <c r="AL418" i="29"/>
  <c r="AM418" i="29"/>
  <c r="AN418" i="29"/>
  <c r="AO418" i="29"/>
  <c r="AL419" i="29"/>
  <c r="AM419" i="29"/>
  <c r="AN419" i="29"/>
  <c r="AO419" i="29"/>
  <c r="AL420" i="29"/>
  <c r="AM420" i="29"/>
  <c r="AN420" i="29"/>
  <c r="AO420" i="29"/>
  <c r="AL421" i="29"/>
  <c r="AM421" i="29"/>
  <c r="AN421" i="29"/>
  <c r="AO421" i="29"/>
  <c r="AL422" i="29"/>
  <c r="AM422" i="29"/>
  <c r="AN422" i="29"/>
  <c r="AO422" i="29"/>
  <c r="AL423" i="29"/>
  <c r="AM423" i="29"/>
  <c r="AN423" i="29"/>
  <c r="AO423" i="29"/>
  <c r="AL395" i="29"/>
  <c r="AM395" i="29"/>
  <c r="AN395" i="29"/>
  <c r="AO395" i="29"/>
  <c r="AL396" i="29"/>
  <c r="AM396" i="29"/>
  <c r="AN396" i="29"/>
  <c r="AO396" i="29"/>
  <c r="AL397" i="29"/>
  <c r="AM397" i="29"/>
  <c r="AN397" i="29"/>
  <c r="AO397" i="29"/>
  <c r="AL398" i="29"/>
  <c r="AM398" i="29"/>
  <c r="AN398" i="29"/>
  <c r="AO398" i="29"/>
  <c r="AL399" i="29"/>
  <c r="AM399" i="29"/>
  <c r="AN399" i="29"/>
  <c r="AO399" i="29"/>
  <c r="AL400" i="29"/>
  <c r="AM400" i="29"/>
  <c r="AN400" i="29"/>
  <c r="AO400" i="29"/>
  <c r="AL401" i="29"/>
  <c r="AM401" i="29"/>
  <c r="AN401" i="29"/>
  <c r="AO401" i="29"/>
  <c r="AL402" i="29"/>
  <c r="AM402" i="29"/>
  <c r="AN402" i="29"/>
  <c r="AO402" i="29"/>
  <c r="AL403" i="29"/>
  <c r="AM403" i="29"/>
  <c r="AN403" i="29"/>
  <c r="AO403" i="29"/>
  <c r="AL404" i="29"/>
  <c r="AM404" i="29"/>
  <c r="AN404" i="29"/>
  <c r="AO404" i="29"/>
  <c r="AL405" i="29"/>
  <c r="AM405" i="29"/>
  <c r="AN405" i="29"/>
  <c r="AO405" i="29"/>
  <c r="AL406" i="29"/>
  <c r="AM406" i="29"/>
  <c r="AN406" i="29"/>
  <c r="AO406" i="29"/>
  <c r="AL407" i="29"/>
  <c r="AM407" i="29"/>
  <c r="AN407" i="29"/>
  <c r="AO407" i="29"/>
  <c r="AL408" i="29"/>
  <c r="AM408" i="29"/>
  <c r="AN408" i="29"/>
  <c r="AO408" i="29"/>
  <c r="AL1966" i="9"/>
  <c r="AM1966" i="9"/>
  <c r="AN1966" i="9"/>
  <c r="AO1966" i="9"/>
  <c r="AL1967" i="9"/>
  <c r="AM1967" i="9"/>
  <c r="AN1967" i="9"/>
  <c r="AO1967" i="9"/>
  <c r="AL1968" i="9"/>
  <c r="AM1968" i="9"/>
  <c r="AN1968" i="9"/>
  <c r="AO1968" i="9"/>
  <c r="AL1969" i="9"/>
  <c r="AM1969" i="9"/>
  <c r="AN1969" i="9"/>
  <c r="AO1969" i="9"/>
  <c r="AL1970" i="9"/>
  <c r="AM1970" i="9"/>
  <c r="AN1970" i="9"/>
  <c r="AO1970" i="9"/>
  <c r="AL1971" i="9"/>
  <c r="AM1971" i="9"/>
  <c r="AN1971" i="9"/>
  <c r="AO1971" i="9"/>
  <c r="AL1972" i="9"/>
  <c r="AM1972" i="9"/>
  <c r="AN1972" i="9"/>
  <c r="AO1972" i="9"/>
  <c r="AL1973" i="9"/>
  <c r="AM1973" i="9"/>
  <c r="AN1973" i="9"/>
  <c r="AO1973" i="9"/>
  <c r="AL1974" i="9"/>
  <c r="AM1974" i="9"/>
  <c r="AN1974" i="9"/>
  <c r="AO1974" i="9"/>
  <c r="AL1975" i="9"/>
  <c r="AM1975" i="9"/>
  <c r="AN1975" i="9"/>
  <c r="AO1975" i="9"/>
  <c r="AL1976" i="9"/>
  <c r="AM1976" i="9"/>
  <c r="AN1976" i="9"/>
  <c r="AO1976" i="9"/>
  <c r="AL1977" i="9"/>
  <c r="AM1977" i="9"/>
  <c r="AN1977" i="9"/>
  <c r="AO1977" i="9"/>
  <c r="AL1978" i="9"/>
  <c r="AM1978" i="9"/>
  <c r="AN1978" i="9"/>
  <c r="AO1978" i="9"/>
  <c r="AL1979" i="9"/>
  <c r="AM1979" i="9"/>
  <c r="AN1979" i="9"/>
  <c r="AO1979" i="9"/>
  <c r="Q41" i="19"/>
  <c r="R41" i="19"/>
  <c r="S41" i="19"/>
  <c r="T41" i="19"/>
  <c r="U41" i="19"/>
  <c r="V41" i="19"/>
  <c r="W41" i="19"/>
  <c r="X41" i="19"/>
  <c r="Y41" i="19"/>
  <c r="Z41" i="19"/>
  <c r="AA41" i="19"/>
  <c r="AB41" i="19"/>
  <c r="AC41" i="19"/>
  <c r="AD41" i="19"/>
  <c r="AE41" i="19"/>
  <c r="P41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L381" i="29"/>
  <c r="AM381" i="29"/>
  <c r="AN381" i="29"/>
  <c r="AO381" i="29"/>
  <c r="AL382" i="29"/>
  <c r="AM382" i="29"/>
  <c r="AN382" i="29"/>
  <c r="AO382" i="29"/>
  <c r="AL383" i="29"/>
  <c r="AM383" i="29"/>
  <c r="AN383" i="29"/>
  <c r="AO383" i="29"/>
  <c r="AL384" i="29"/>
  <c r="AM384" i="29"/>
  <c r="AN384" i="29"/>
  <c r="AO384" i="29"/>
  <c r="AL385" i="29"/>
  <c r="AM385" i="29"/>
  <c r="AN385" i="29"/>
  <c r="AO385" i="29"/>
  <c r="AL386" i="29"/>
  <c r="AM386" i="29"/>
  <c r="AN386" i="29"/>
  <c r="AO386" i="29"/>
  <c r="AL387" i="29"/>
  <c r="AM387" i="29"/>
  <c r="AN387" i="29"/>
  <c r="AO387" i="29"/>
  <c r="AL388" i="29"/>
  <c r="AM388" i="29"/>
  <c r="AN388" i="29"/>
  <c r="AO388" i="29"/>
  <c r="AL389" i="29"/>
  <c r="AM389" i="29"/>
  <c r="AN389" i="29"/>
  <c r="AO389" i="29"/>
  <c r="AL390" i="29"/>
  <c r="AM390" i="29"/>
  <c r="AN390" i="29"/>
  <c r="AO390" i="29"/>
  <c r="AL391" i="29"/>
  <c r="AM391" i="29"/>
  <c r="AN391" i="29"/>
  <c r="AO391" i="29"/>
  <c r="AL392" i="29"/>
  <c r="AM392" i="29"/>
  <c r="AN392" i="29"/>
  <c r="AO392" i="29"/>
  <c r="AL393" i="29"/>
  <c r="AM393" i="29"/>
  <c r="AN393" i="29"/>
  <c r="AO393" i="29"/>
  <c r="AL394" i="29"/>
  <c r="AM394" i="29"/>
  <c r="AN394" i="29"/>
  <c r="AO394" i="29"/>
  <c r="AL1952" i="9"/>
  <c r="AM1952" i="9"/>
  <c r="AN1952" i="9"/>
  <c r="AO1952" i="9"/>
  <c r="AL1953" i="9"/>
  <c r="AM1953" i="9"/>
  <c r="AN1953" i="9"/>
  <c r="AO1953" i="9"/>
  <c r="AL1954" i="9"/>
  <c r="AM1954" i="9"/>
  <c r="AN1954" i="9"/>
  <c r="AO1954" i="9"/>
  <c r="AL1955" i="9"/>
  <c r="AM1955" i="9"/>
  <c r="AN1955" i="9"/>
  <c r="AO1955" i="9"/>
  <c r="AL1956" i="9"/>
  <c r="AM1956" i="9"/>
  <c r="AN1956" i="9"/>
  <c r="AO1956" i="9"/>
  <c r="AL1957" i="9"/>
  <c r="AM1957" i="9"/>
  <c r="AN1957" i="9"/>
  <c r="AO1957" i="9"/>
  <c r="AL1958" i="9"/>
  <c r="AM1958" i="9"/>
  <c r="AN1958" i="9"/>
  <c r="AO1958" i="9"/>
  <c r="AL1959" i="9"/>
  <c r="AM1959" i="9"/>
  <c r="AN1959" i="9"/>
  <c r="AO1959" i="9"/>
  <c r="AL1960" i="9"/>
  <c r="AM1960" i="9"/>
  <c r="AN1960" i="9"/>
  <c r="AO1960" i="9"/>
  <c r="AL1961" i="9"/>
  <c r="AM1961" i="9"/>
  <c r="AN1961" i="9"/>
  <c r="AO1961" i="9"/>
  <c r="AL1962" i="9"/>
  <c r="AM1962" i="9"/>
  <c r="AN1962" i="9"/>
  <c r="AO1962" i="9"/>
  <c r="AL1963" i="9"/>
  <c r="AM1963" i="9"/>
  <c r="AN1963" i="9"/>
  <c r="AO1963" i="9"/>
  <c r="AL1964" i="9"/>
  <c r="AM1964" i="9"/>
  <c r="AN1964" i="9"/>
  <c r="AO1964" i="9"/>
  <c r="AL1965" i="9"/>
  <c r="AM1965" i="9"/>
  <c r="AN1965" i="9"/>
  <c r="AO1965" i="9"/>
  <c r="AA412" i="18"/>
  <c r="AB412" i="18"/>
  <c r="AC412" i="18"/>
  <c r="AD412" i="18"/>
  <c r="AA413" i="18"/>
  <c r="AB413" i="18"/>
  <c r="AC413" i="18"/>
  <c r="AD413" i="18"/>
  <c r="AA414" i="18"/>
  <c r="AB414" i="18"/>
  <c r="AC414" i="18"/>
  <c r="AD414" i="18"/>
  <c r="AA415" i="18"/>
  <c r="AB415" i="18"/>
  <c r="AC415" i="18"/>
  <c r="AD415" i="18"/>
  <c r="AA416" i="18"/>
  <c r="AB416" i="18"/>
  <c r="AC416" i="18"/>
  <c r="AD416" i="18"/>
  <c r="AA417" i="18"/>
  <c r="AB417" i="18"/>
  <c r="AC417" i="18"/>
  <c r="AD417" i="18"/>
  <c r="AA418" i="18"/>
  <c r="AB418" i="18"/>
  <c r="AC418" i="18"/>
  <c r="AD418" i="18"/>
  <c r="AA419" i="18"/>
  <c r="AB419" i="18"/>
  <c r="AC419" i="18"/>
  <c r="AD419" i="18"/>
  <c r="AA420" i="18"/>
  <c r="AB420" i="18"/>
  <c r="AC420" i="18"/>
  <c r="AD420" i="18"/>
  <c r="AA421" i="18"/>
  <c r="AB421" i="18"/>
  <c r="AC421" i="18"/>
  <c r="AD421" i="18"/>
  <c r="AA422" i="18"/>
  <c r="AB422" i="18"/>
  <c r="AC422" i="18"/>
  <c r="AD422" i="18"/>
  <c r="AA423" i="18"/>
  <c r="AB423" i="18"/>
  <c r="AC423" i="18"/>
  <c r="AD423" i="18"/>
  <c r="AA1051" i="27"/>
  <c r="AB1051" i="27"/>
  <c r="AC1051" i="27"/>
  <c r="AD1051" i="27"/>
  <c r="AA1052" i="27"/>
  <c r="AB1052" i="27"/>
  <c r="AC1052" i="27"/>
  <c r="AD1052" i="27"/>
  <c r="AA1053" i="27"/>
  <c r="AB1053" i="27"/>
  <c r="AC1053" i="27"/>
  <c r="AD1053" i="27"/>
  <c r="AA1054" i="27"/>
  <c r="AB1054" i="27"/>
  <c r="AC1054" i="27"/>
  <c r="AD1054" i="27"/>
  <c r="AA1055" i="27"/>
  <c r="AB1055" i="27"/>
  <c r="AC1055" i="27"/>
  <c r="AD1055" i="27"/>
  <c r="AA1056" i="27"/>
  <c r="AB1056" i="27"/>
  <c r="AC1056" i="27"/>
  <c r="AD1056" i="27"/>
  <c r="AA1057" i="27"/>
  <c r="AB1057" i="27"/>
  <c r="AC1057" i="27"/>
  <c r="AD1057" i="27"/>
  <c r="AA1058" i="27"/>
  <c r="AB1058" i="27"/>
  <c r="AC1058" i="27"/>
  <c r="AD1058" i="27"/>
  <c r="AA1059" i="27"/>
  <c r="AB1059" i="27"/>
  <c r="AC1059" i="27"/>
  <c r="AD1059" i="27"/>
  <c r="AA1060" i="27"/>
  <c r="AB1060" i="27"/>
  <c r="AC1060" i="27"/>
  <c r="AD1060" i="27"/>
  <c r="AA1061" i="27"/>
  <c r="AB1061" i="27"/>
  <c r="AC1061" i="27"/>
  <c r="AD1061" i="27"/>
  <c r="AA1062" i="27"/>
  <c r="AB1062" i="27"/>
  <c r="AC1062" i="27"/>
  <c r="AD1062" i="27"/>
  <c r="AA2494" i="10"/>
  <c r="AB2494" i="10"/>
  <c r="AC2494" i="10"/>
  <c r="AD2494" i="10"/>
  <c r="AA2495" i="10"/>
  <c r="AB2495" i="10"/>
  <c r="AC2495" i="10"/>
  <c r="AD2495" i="10"/>
  <c r="AA2496" i="10"/>
  <c r="AB2496" i="10"/>
  <c r="AC2496" i="10"/>
  <c r="AD2496" i="10"/>
  <c r="AA2497" i="10"/>
  <c r="AB2497" i="10"/>
  <c r="AC2497" i="10"/>
  <c r="AD2497" i="10"/>
  <c r="AA2498" i="10"/>
  <c r="AB2498" i="10"/>
  <c r="AC2498" i="10"/>
  <c r="AD2498" i="10"/>
  <c r="AA2499" i="10"/>
  <c r="AB2499" i="10"/>
  <c r="AC2499" i="10"/>
  <c r="AD2499" i="10"/>
  <c r="AA2500" i="10"/>
  <c r="AB2500" i="10"/>
  <c r="AC2500" i="10"/>
  <c r="AD2500" i="10"/>
  <c r="AA2501" i="10"/>
  <c r="AB2501" i="10"/>
  <c r="AC2501" i="10"/>
  <c r="AD2501" i="10"/>
  <c r="AA2502" i="10"/>
  <c r="AB2502" i="10"/>
  <c r="AC2502" i="10"/>
  <c r="AD2502" i="10"/>
  <c r="AA2503" i="10"/>
  <c r="AB2503" i="10"/>
  <c r="AC2503" i="10"/>
  <c r="AD2503" i="10"/>
  <c r="AA2504" i="10"/>
  <c r="AB2504" i="10"/>
  <c r="AC2504" i="10"/>
  <c r="AD2504" i="10"/>
  <c r="AA2505" i="10"/>
  <c r="AB2505" i="10"/>
  <c r="AC2505" i="10"/>
  <c r="AD2505" i="10"/>
  <c r="AA2478" i="10"/>
  <c r="AB2478" i="10"/>
  <c r="AC2478" i="10"/>
  <c r="AD2478" i="10"/>
  <c r="AA2479" i="10"/>
  <c r="AB2479" i="10"/>
  <c r="AC2479" i="10"/>
  <c r="AD2479" i="10"/>
  <c r="AA2480" i="10"/>
  <c r="AB2480" i="10"/>
  <c r="AC2480" i="10"/>
  <c r="AD2480" i="10"/>
  <c r="AA2481" i="10"/>
  <c r="AB2481" i="10"/>
  <c r="AC2481" i="10"/>
  <c r="AD2481" i="10"/>
  <c r="AA2482" i="10"/>
  <c r="AB2482" i="10"/>
  <c r="AC2482" i="10"/>
  <c r="AD2482" i="10"/>
  <c r="AA2483" i="10"/>
  <c r="AB2483" i="10"/>
  <c r="AC2483" i="10"/>
  <c r="AD2483" i="10"/>
  <c r="AA2484" i="10"/>
  <c r="AB2484" i="10"/>
  <c r="AC2484" i="10"/>
  <c r="AD2484" i="10"/>
  <c r="AA2485" i="10"/>
  <c r="AB2485" i="10"/>
  <c r="AC2485" i="10"/>
  <c r="AD2485" i="10"/>
  <c r="AA2486" i="10"/>
  <c r="AB2486" i="10"/>
  <c r="AC2486" i="10"/>
  <c r="AD2486" i="10"/>
  <c r="AA2487" i="10"/>
  <c r="AB2487" i="10"/>
  <c r="AC2487" i="10"/>
  <c r="AD2487" i="10"/>
  <c r="AA2488" i="10"/>
  <c r="AB2488" i="10"/>
  <c r="AC2488" i="10"/>
  <c r="AD2488" i="10"/>
  <c r="AA2489" i="10"/>
  <c r="AB2489" i="10"/>
  <c r="AC2489" i="10"/>
  <c r="AD2489" i="10"/>
  <c r="AA2490" i="10"/>
  <c r="AB2490" i="10"/>
  <c r="AC2490" i="10"/>
  <c r="AD2490" i="10"/>
  <c r="AA2491" i="10"/>
  <c r="AB2491" i="10"/>
  <c r="AC2491" i="10"/>
  <c r="AD2491" i="10"/>
  <c r="AA2492" i="10"/>
  <c r="AB2492" i="10"/>
  <c r="AC2492" i="10"/>
  <c r="AD2492" i="10"/>
  <c r="AA2493" i="10"/>
  <c r="AB2493" i="10"/>
  <c r="AC2493" i="10"/>
  <c r="AD2493" i="10"/>
  <c r="AA1035" i="27"/>
  <c r="AB1035" i="27"/>
  <c r="AC1035" i="27"/>
  <c r="AD1035" i="27"/>
  <c r="AA1036" i="27"/>
  <c r="AB1036" i="27"/>
  <c r="AC1036" i="27"/>
  <c r="AD1036" i="27"/>
  <c r="AA1037" i="27"/>
  <c r="AB1037" i="27"/>
  <c r="AC1037" i="27"/>
  <c r="AD1037" i="27"/>
  <c r="AA1038" i="27"/>
  <c r="AB1038" i="27"/>
  <c r="AC1038" i="27"/>
  <c r="AD1038" i="27"/>
  <c r="AA1039" i="27"/>
  <c r="AB1039" i="27"/>
  <c r="AC1039" i="27"/>
  <c r="AD1039" i="27"/>
  <c r="AA1040" i="27"/>
  <c r="AB1040" i="27"/>
  <c r="AC1040" i="27"/>
  <c r="AD1040" i="27"/>
  <c r="AA1041" i="27"/>
  <c r="AB1041" i="27"/>
  <c r="AC1041" i="27"/>
  <c r="AD1041" i="27"/>
  <c r="AA1042" i="27"/>
  <c r="AB1042" i="27"/>
  <c r="AC1042" i="27"/>
  <c r="AD1042" i="27"/>
  <c r="AA1043" i="27"/>
  <c r="AB1043" i="27"/>
  <c r="AC1043" i="27"/>
  <c r="AD1043" i="27"/>
  <c r="AA1044" i="27"/>
  <c r="AB1044" i="27"/>
  <c r="AC1044" i="27"/>
  <c r="AD1044" i="27"/>
  <c r="AA1045" i="27"/>
  <c r="AB1045" i="27"/>
  <c r="AC1045" i="27"/>
  <c r="AD1045" i="27"/>
  <c r="AA1046" i="27"/>
  <c r="AB1046" i="27"/>
  <c r="AC1046" i="27"/>
  <c r="AD1046" i="27"/>
  <c r="AA1047" i="27"/>
  <c r="AB1047" i="27"/>
  <c r="AC1047" i="27"/>
  <c r="AD1047" i="27"/>
  <c r="AA1048" i="27"/>
  <c r="AB1048" i="27"/>
  <c r="AC1048" i="27"/>
  <c r="AD1048" i="27"/>
  <c r="AA1049" i="27"/>
  <c r="AB1049" i="27"/>
  <c r="AC1049" i="27"/>
  <c r="AD1049" i="27"/>
  <c r="AA1050" i="27"/>
  <c r="AB1050" i="27"/>
  <c r="AC1050" i="27"/>
  <c r="AD1050" i="27"/>
  <c r="AA1019" i="27"/>
  <c r="AB1019" i="27"/>
  <c r="AC1019" i="27"/>
  <c r="AD1019" i="27"/>
  <c r="AA1020" i="27"/>
  <c r="AB1020" i="27"/>
  <c r="AC1020" i="27"/>
  <c r="AD1020" i="27"/>
  <c r="AA1021" i="27"/>
  <c r="AB1021" i="27"/>
  <c r="AC1021" i="27"/>
  <c r="AD1021" i="27"/>
  <c r="AA1022" i="27"/>
  <c r="AB1022" i="27"/>
  <c r="AC1022" i="27"/>
  <c r="AD1022" i="27"/>
  <c r="AA1023" i="27"/>
  <c r="AB1023" i="27"/>
  <c r="AC1023" i="27"/>
  <c r="AD1023" i="27"/>
  <c r="AA1024" i="27"/>
  <c r="AB1024" i="27"/>
  <c r="AC1024" i="27"/>
  <c r="AD1024" i="27"/>
  <c r="AA1025" i="27"/>
  <c r="AB1025" i="27"/>
  <c r="AC1025" i="27"/>
  <c r="AD1025" i="27"/>
  <c r="AA1026" i="27"/>
  <c r="AB1026" i="27"/>
  <c r="AC1026" i="27"/>
  <c r="AD1026" i="27"/>
  <c r="AA1027" i="27"/>
  <c r="AB1027" i="27"/>
  <c r="AC1027" i="27"/>
  <c r="AD1027" i="27"/>
  <c r="AA1028" i="27"/>
  <c r="AB1028" i="27"/>
  <c r="AC1028" i="27"/>
  <c r="AD1028" i="27"/>
  <c r="AA1029" i="27"/>
  <c r="AB1029" i="27"/>
  <c r="AC1029" i="27"/>
  <c r="AD1029" i="27"/>
  <c r="AA1030" i="27"/>
  <c r="AB1030" i="27"/>
  <c r="AC1030" i="27"/>
  <c r="AD1030" i="27"/>
  <c r="AA1031" i="27"/>
  <c r="AB1031" i="27"/>
  <c r="AC1031" i="27"/>
  <c r="AD1031" i="27"/>
  <c r="AA1032" i="27"/>
  <c r="AB1032" i="27"/>
  <c r="AC1032" i="27"/>
  <c r="AD1032" i="27"/>
  <c r="AA1033" i="27"/>
  <c r="AB1033" i="27"/>
  <c r="AC1033" i="27"/>
  <c r="AD1033" i="27"/>
  <c r="AA1034" i="27"/>
  <c r="AB1034" i="27"/>
  <c r="AC1034" i="27"/>
  <c r="AD1034" i="27"/>
  <c r="I29" i="11"/>
  <c r="AA2462" i="10"/>
  <c r="AB2462" i="10"/>
  <c r="AC2462" i="10"/>
  <c r="AD2462" i="10"/>
  <c r="AA2463" i="10"/>
  <c r="AB2463" i="10"/>
  <c r="AC2463" i="10"/>
  <c r="AD2463" i="10"/>
  <c r="AA2464" i="10"/>
  <c r="AB2464" i="10"/>
  <c r="AC2464" i="10"/>
  <c r="AD2464" i="10"/>
  <c r="AA2465" i="10"/>
  <c r="AB2465" i="10"/>
  <c r="AC2465" i="10"/>
  <c r="AD2465" i="10"/>
  <c r="AA2466" i="10"/>
  <c r="AB2466" i="10"/>
  <c r="AC2466" i="10"/>
  <c r="AD2466" i="10"/>
  <c r="AA2467" i="10"/>
  <c r="AB2467" i="10"/>
  <c r="AC2467" i="10"/>
  <c r="AD2467" i="10"/>
  <c r="AA2468" i="10"/>
  <c r="AB2468" i="10"/>
  <c r="AC2468" i="10"/>
  <c r="AD2468" i="10"/>
  <c r="AA2469" i="10"/>
  <c r="AB2469" i="10"/>
  <c r="AC2469" i="10"/>
  <c r="AD2469" i="10"/>
  <c r="AA2470" i="10"/>
  <c r="AB2470" i="10"/>
  <c r="AC2470" i="10"/>
  <c r="AD2470" i="10"/>
  <c r="AA2471" i="10"/>
  <c r="AB2471" i="10"/>
  <c r="AC2471" i="10"/>
  <c r="AD2471" i="10"/>
  <c r="AA2472" i="10"/>
  <c r="AB2472" i="10"/>
  <c r="AC2472" i="10"/>
  <c r="AD2472" i="10"/>
  <c r="AA2473" i="10"/>
  <c r="AB2473" i="10"/>
  <c r="AC2473" i="10"/>
  <c r="AD2473" i="10"/>
  <c r="AA2474" i="10"/>
  <c r="AB2474" i="10"/>
  <c r="AC2474" i="10"/>
  <c r="AD2474" i="10"/>
  <c r="AA2475" i="10"/>
  <c r="AB2475" i="10"/>
  <c r="AC2475" i="10"/>
  <c r="AD2475" i="10"/>
  <c r="AA2476" i="10"/>
  <c r="AB2476" i="10"/>
  <c r="AC2476" i="10"/>
  <c r="AD2476" i="10"/>
  <c r="AA2477" i="10"/>
  <c r="AB2477" i="10"/>
  <c r="AC2477" i="10"/>
  <c r="AD2477" i="10"/>
  <c r="AA2461" i="10"/>
  <c r="AA400" i="18"/>
  <c r="AB400" i="18"/>
  <c r="AC400" i="18"/>
  <c r="AD400" i="18"/>
  <c r="AA401" i="18"/>
  <c r="AB401" i="18"/>
  <c r="AC401" i="18"/>
  <c r="AD401" i="18"/>
  <c r="AA402" i="18"/>
  <c r="AB402" i="18"/>
  <c r="AC402" i="18"/>
  <c r="AD402" i="18"/>
  <c r="AA403" i="18"/>
  <c r="AB403" i="18"/>
  <c r="AC403" i="18"/>
  <c r="AD403" i="18"/>
  <c r="AA404" i="18"/>
  <c r="AB404" i="18"/>
  <c r="AC404" i="18"/>
  <c r="AD404" i="18"/>
  <c r="AA405" i="18"/>
  <c r="AB405" i="18"/>
  <c r="AC405" i="18"/>
  <c r="AD405" i="18"/>
  <c r="AA406" i="18"/>
  <c r="AB406" i="18"/>
  <c r="AC406" i="18"/>
  <c r="AD406" i="18"/>
  <c r="AA407" i="18"/>
  <c r="AB407" i="18"/>
  <c r="AC407" i="18"/>
  <c r="AD407" i="18"/>
  <c r="AA408" i="18"/>
  <c r="AB408" i="18"/>
  <c r="AC408" i="18"/>
  <c r="AD408" i="18"/>
  <c r="AA409" i="18"/>
  <c r="AB409" i="18"/>
  <c r="AC409" i="18"/>
  <c r="AD409" i="18"/>
  <c r="AA410" i="18"/>
  <c r="AB410" i="18"/>
  <c r="AC410" i="18"/>
  <c r="AD410" i="18"/>
  <c r="AA411" i="18"/>
  <c r="AB411" i="18"/>
  <c r="AC411" i="18"/>
  <c r="AD411" i="18"/>
  <c r="AA2451" i="10"/>
  <c r="AB2451" i="10"/>
  <c r="AC2451" i="10"/>
  <c r="AD2451" i="10"/>
  <c r="AA2452" i="10"/>
  <c r="AB2452" i="10"/>
  <c r="AC2452" i="10"/>
  <c r="AD2452" i="10"/>
  <c r="AA2453" i="10"/>
  <c r="AB2453" i="10"/>
  <c r="AC2453" i="10"/>
  <c r="AD2453" i="10"/>
  <c r="AA2454" i="10"/>
  <c r="AB2454" i="10"/>
  <c r="AC2454" i="10"/>
  <c r="AD2454" i="10"/>
  <c r="AA2455" i="10"/>
  <c r="AB2455" i="10"/>
  <c r="AC2455" i="10"/>
  <c r="AD2455" i="10"/>
  <c r="AA2456" i="10"/>
  <c r="AB2456" i="10"/>
  <c r="AC2456" i="10"/>
  <c r="AD2456" i="10"/>
  <c r="AA2457" i="10"/>
  <c r="AB2457" i="10"/>
  <c r="AC2457" i="10"/>
  <c r="AD2457" i="10"/>
  <c r="AA2458" i="10"/>
  <c r="AB2458" i="10"/>
  <c r="AC2458" i="10"/>
  <c r="AD2458" i="10"/>
  <c r="AA2459" i="10"/>
  <c r="AB2459" i="10"/>
  <c r="AC2459" i="10"/>
  <c r="AD2459" i="10"/>
  <c r="AA2460" i="10"/>
  <c r="AB2460" i="10"/>
  <c r="AC2460" i="10"/>
  <c r="AD2460" i="10"/>
  <c r="AB2461" i="10"/>
  <c r="AC2461" i="10"/>
  <c r="AD2461" i="10"/>
  <c r="AA1007" i="27"/>
  <c r="AB1007" i="27"/>
  <c r="AC1007" i="27"/>
  <c r="AD1007" i="27"/>
  <c r="AA1008" i="27"/>
  <c r="AB1008" i="27"/>
  <c r="AC1008" i="27"/>
  <c r="AD1008" i="27"/>
  <c r="AA1009" i="27"/>
  <c r="AB1009" i="27"/>
  <c r="AC1009" i="27"/>
  <c r="AD1009" i="27"/>
  <c r="AA1010" i="27"/>
  <c r="AB1010" i="27"/>
  <c r="AC1010" i="27"/>
  <c r="AD1010" i="27"/>
  <c r="AA1011" i="27"/>
  <c r="AB1011" i="27"/>
  <c r="AC1011" i="27"/>
  <c r="AD1011" i="27"/>
  <c r="AA1012" i="27"/>
  <c r="AB1012" i="27"/>
  <c r="AC1012" i="27"/>
  <c r="AD1012" i="27"/>
  <c r="AA1013" i="27"/>
  <c r="AB1013" i="27"/>
  <c r="AC1013" i="27"/>
  <c r="AD1013" i="27"/>
  <c r="AA1014" i="27"/>
  <c r="AB1014" i="27"/>
  <c r="AC1014" i="27"/>
  <c r="AD1014" i="27"/>
  <c r="AA1015" i="27"/>
  <c r="AB1015" i="27"/>
  <c r="AC1015" i="27"/>
  <c r="AD1015" i="27"/>
  <c r="AA1016" i="27"/>
  <c r="AB1016" i="27"/>
  <c r="AC1016" i="27"/>
  <c r="AD1016" i="27"/>
  <c r="AA1017" i="27"/>
  <c r="AB1017" i="27"/>
  <c r="AC1017" i="27"/>
  <c r="AD1017" i="27"/>
  <c r="AA1018" i="27"/>
  <c r="AB1018" i="27"/>
  <c r="AC1018" i="27"/>
  <c r="AD1018" i="27"/>
  <c r="AA2435" i="10"/>
  <c r="AB2435" i="10"/>
  <c r="AC2435" i="10"/>
  <c r="AD2435" i="10"/>
  <c r="AA2436" i="10"/>
  <c r="AB2436" i="10"/>
  <c r="AC2436" i="10"/>
  <c r="AD2436" i="10"/>
  <c r="AA2437" i="10"/>
  <c r="AB2437" i="10"/>
  <c r="AC2437" i="10"/>
  <c r="AD2437" i="10"/>
  <c r="AA2438" i="10"/>
  <c r="AB2438" i="10"/>
  <c r="AC2438" i="10"/>
  <c r="AD2438" i="10"/>
  <c r="AA2439" i="10"/>
  <c r="AB2439" i="10"/>
  <c r="AC2439" i="10"/>
  <c r="AD2439" i="10"/>
  <c r="AA2440" i="10"/>
  <c r="AB2440" i="10"/>
  <c r="AC2440" i="10"/>
  <c r="AD2440" i="10"/>
  <c r="AA2441" i="10"/>
  <c r="AB2441" i="10"/>
  <c r="AC2441" i="10"/>
  <c r="AD2441" i="10"/>
  <c r="AA2442" i="10"/>
  <c r="AB2442" i="10"/>
  <c r="AC2442" i="10"/>
  <c r="AD2442" i="10"/>
  <c r="AA2443" i="10"/>
  <c r="AB2443" i="10"/>
  <c r="AC2443" i="10"/>
  <c r="AD2443" i="10"/>
  <c r="AA2444" i="10"/>
  <c r="AB2444" i="10"/>
  <c r="AC2444" i="10"/>
  <c r="AD2444" i="10"/>
  <c r="AA2445" i="10"/>
  <c r="AB2445" i="10"/>
  <c r="AC2445" i="10"/>
  <c r="AD2445" i="10"/>
  <c r="AA2446" i="10"/>
  <c r="AB2446" i="10"/>
  <c r="AC2446" i="10"/>
  <c r="AD2446" i="10"/>
  <c r="AA2447" i="10"/>
  <c r="AB2447" i="10"/>
  <c r="AC2447" i="10"/>
  <c r="AD2447" i="10"/>
  <c r="AA2448" i="10"/>
  <c r="AB2448" i="10"/>
  <c r="AC2448" i="10"/>
  <c r="AD2448" i="10"/>
  <c r="AA2449" i="10"/>
  <c r="AB2449" i="10"/>
  <c r="AC2449" i="10"/>
  <c r="AD2449" i="10"/>
  <c r="AA2450" i="10"/>
  <c r="AB2450" i="10"/>
  <c r="AC2450" i="10"/>
  <c r="AD2450" i="10"/>
  <c r="AA991" i="27"/>
  <c r="AB991" i="27"/>
  <c r="AC991" i="27"/>
  <c r="AD991" i="27"/>
  <c r="AA992" i="27"/>
  <c r="AB992" i="27"/>
  <c r="AC992" i="27"/>
  <c r="AD992" i="27"/>
  <c r="AA993" i="27"/>
  <c r="AB993" i="27"/>
  <c r="AC993" i="27"/>
  <c r="AD993" i="27"/>
  <c r="AA994" i="27"/>
  <c r="AB994" i="27"/>
  <c r="AC994" i="27"/>
  <c r="AD994" i="27"/>
  <c r="AA995" i="27"/>
  <c r="AB995" i="27"/>
  <c r="AC995" i="27"/>
  <c r="AD995" i="27"/>
  <c r="AA996" i="27"/>
  <c r="AB996" i="27"/>
  <c r="AC996" i="27"/>
  <c r="AD996" i="27"/>
  <c r="AA997" i="27"/>
  <c r="AB997" i="27"/>
  <c r="AC997" i="27"/>
  <c r="AD997" i="27"/>
  <c r="AA998" i="27"/>
  <c r="AB998" i="27"/>
  <c r="AC998" i="27"/>
  <c r="AD998" i="27"/>
  <c r="AA999" i="27"/>
  <c r="AB999" i="27"/>
  <c r="AC999" i="27"/>
  <c r="AD999" i="27"/>
  <c r="AA1000" i="27"/>
  <c r="AB1000" i="27"/>
  <c r="AC1000" i="27"/>
  <c r="AD1000" i="27"/>
  <c r="AA1001" i="27"/>
  <c r="AB1001" i="27"/>
  <c r="AC1001" i="27"/>
  <c r="AD1001" i="27"/>
  <c r="AA1002" i="27"/>
  <c r="AB1002" i="27"/>
  <c r="AC1002" i="27"/>
  <c r="AD1002" i="27"/>
  <c r="AA1003" i="27"/>
  <c r="AB1003" i="27"/>
  <c r="AC1003" i="27"/>
  <c r="AD1003" i="27"/>
  <c r="AA1004" i="27"/>
  <c r="AB1004" i="27"/>
  <c r="AC1004" i="27"/>
  <c r="AD1004" i="27"/>
  <c r="AA1005" i="27"/>
  <c r="AB1005" i="27"/>
  <c r="AC1005" i="27"/>
  <c r="AD1005" i="27"/>
  <c r="AA1006" i="27"/>
  <c r="AB1006" i="27"/>
  <c r="AC1006" i="27"/>
  <c r="AD1006" i="27"/>
  <c r="AA2419" i="10"/>
  <c r="AB2419" i="10"/>
  <c r="AC2419" i="10"/>
  <c r="AD2419" i="10"/>
  <c r="AA2420" i="10"/>
  <c r="AB2420" i="10"/>
  <c r="AC2420" i="10"/>
  <c r="AD2420" i="10"/>
  <c r="AA2421" i="10"/>
  <c r="AB2421" i="10"/>
  <c r="AC2421" i="10"/>
  <c r="AD2421" i="10"/>
  <c r="AA2422" i="10"/>
  <c r="AB2422" i="10"/>
  <c r="AC2422" i="10"/>
  <c r="AD2422" i="10"/>
  <c r="AA2423" i="10"/>
  <c r="AB2423" i="10"/>
  <c r="AC2423" i="10"/>
  <c r="AD2423" i="10"/>
  <c r="AA2424" i="10"/>
  <c r="AB2424" i="10"/>
  <c r="AC2424" i="10"/>
  <c r="AD2424" i="10"/>
  <c r="AA2425" i="10"/>
  <c r="AB2425" i="10"/>
  <c r="AC2425" i="10"/>
  <c r="AD2425" i="10"/>
  <c r="AA2426" i="10"/>
  <c r="AB2426" i="10"/>
  <c r="AC2426" i="10"/>
  <c r="AD2426" i="10"/>
  <c r="AA2427" i="10"/>
  <c r="AB2427" i="10"/>
  <c r="AC2427" i="10"/>
  <c r="AD2427" i="10"/>
  <c r="AA2428" i="10"/>
  <c r="AB2428" i="10"/>
  <c r="AC2428" i="10"/>
  <c r="AD2428" i="10"/>
  <c r="AA2429" i="10"/>
  <c r="AB2429" i="10"/>
  <c r="AC2429" i="10"/>
  <c r="AD2429" i="10"/>
  <c r="AA2430" i="10"/>
  <c r="AB2430" i="10"/>
  <c r="AC2430" i="10"/>
  <c r="AD2430" i="10"/>
  <c r="AA2431" i="10"/>
  <c r="AB2431" i="10"/>
  <c r="AC2431" i="10"/>
  <c r="AD2431" i="10"/>
  <c r="AA2432" i="10"/>
  <c r="AB2432" i="10"/>
  <c r="AC2432" i="10"/>
  <c r="AD2432" i="10"/>
  <c r="AA2433" i="10"/>
  <c r="AB2433" i="10"/>
  <c r="AC2433" i="10"/>
  <c r="AD2433" i="10"/>
  <c r="AA2434" i="10"/>
  <c r="AB2434" i="10"/>
  <c r="AC2434" i="10"/>
  <c r="AD2434" i="10"/>
  <c r="AA975" i="27"/>
  <c r="AB975" i="27"/>
  <c r="AC975" i="27"/>
  <c r="AD975" i="27"/>
  <c r="AA976" i="27"/>
  <c r="AB976" i="27"/>
  <c r="AC976" i="27"/>
  <c r="AD976" i="27"/>
  <c r="AA977" i="27"/>
  <c r="AB977" i="27"/>
  <c r="AC977" i="27"/>
  <c r="AD977" i="27"/>
  <c r="AA978" i="27"/>
  <c r="AB978" i="27"/>
  <c r="AC978" i="27"/>
  <c r="AD978" i="27"/>
  <c r="AA979" i="27"/>
  <c r="AB979" i="27"/>
  <c r="AC979" i="27"/>
  <c r="AD979" i="27"/>
  <c r="AA980" i="27"/>
  <c r="AB980" i="27"/>
  <c r="AC980" i="27"/>
  <c r="AD980" i="27"/>
  <c r="AA981" i="27"/>
  <c r="AB981" i="27"/>
  <c r="AC981" i="27"/>
  <c r="AD981" i="27"/>
  <c r="AA982" i="27"/>
  <c r="AB982" i="27"/>
  <c r="AC982" i="27"/>
  <c r="AD982" i="27"/>
  <c r="AA983" i="27"/>
  <c r="AB983" i="27"/>
  <c r="AC983" i="27"/>
  <c r="AD983" i="27"/>
  <c r="AA984" i="27"/>
  <c r="AB984" i="27"/>
  <c r="AC984" i="27"/>
  <c r="AD984" i="27"/>
  <c r="AA985" i="27"/>
  <c r="AB985" i="27"/>
  <c r="AC985" i="27"/>
  <c r="AD985" i="27"/>
  <c r="AA986" i="27"/>
  <c r="AB986" i="27"/>
  <c r="AC986" i="27"/>
  <c r="AD986" i="27"/>
  <c r="AA987" i="27"/>
  <c r="AB987" i="27"/>
  <c r="AC987" i="27"/>
  <c r="AD987" i="27"/>
  <c r="AA988" i="27"/>
  <c r="AB988" i="27"/>
  <c r="AC988" i="27"/>
  <c r="AD988" i="27"/>
  <c r="AA989" i="27"/>
  <c r="AB989" i="27"/>
  <c r="AC989" i="27"/>
  <c r="AD989" i="27"/>
  <c r="AA990" i="27"/>
  <c r="AB990" i="27"/>
  <c r="AC990" i="27"/>
  <c r="AD990" i="27"/>
  <c r="AL367" i="29"/>
  <c r="AM367" i="29"/>
  <c r="AN367" i="29"/>
  <c r="AO367" i="29"/>
  <c r="AL368" i="29"/>
  <c r="AM368" i="29"/>
  <c r="AN368" i="29"/>
  <c r="AO368" i="29"/>
  <c r="AL369" i="29"/>
  <c r="AM369" i="29"/>
  <c r="AN369" i="29"/>
  <c r="AO369" i="29"/>
  <c r="AL370" i="29"/>
  <c r="AM370" i="29"/>
  <c r="AN370" i="29"/>
  <c r="AO370" i="29"/>
  <c r="AL371" i="29"/>
  <c r="AM371" i="29"/>
  <c r="AN371" i="29"/>
  <c r="AO371" i="29"/>
  <c r="AL372" i="29"/>
  <c r="AM372" i="29"/>
  <c r="AN372" i="29"/>
  <c r="AO372" i="29"/>
  <c r="AL373" i="29"/>
  <c r="AM373" i="29"/>
  <c r="AN373" i="29"/>
  <c r="AO373" i="29"/>
  <c r="AL374" i="29"/>
  <c r="AM374" i="29"/>
  <c r="AN374" i="29"/>
  <c r="AO374" i="29"/>
  <c r="AL375" i="29"/>
  <c r="AM375" i="29"/>
  <c r="AN375" i="29"/>
  <c r="AO375" i="29"/>
  <c r="AL376" i="29"/>
  <c r="AM376" i="29"/>
  <c r="AN376" i="29"/>
  <c r="AO376" i="29"/>
  <c r="AL377" i="29"/>
  <c r="AM377" i="29"/>
  <c r="AN377" i="29"/>
  <c r="AO377" i="29"/>
  <c r="AL378" i="29"/>
  <c r="AM378" i="29"/>
  <c r="AN378" i="29"/>
  <c r="AO378" i="29"/>
  <c r="AL379" i="29"/>
  <c r="AM379" i="29"/>
  <c r="AN379" i="29"/>
  <c r="AO379" i="29"/>
  <c r="AL380" i="29"/>
  <c r="AM380" i="29"/>
  <c r="AN380" i="29"/>
  <c r="AO380" i="29"/>
  <c r="AL1938" i="9"/>
  <c r="AM1938" i="9"/>
  <c r="AN1938" i="9"/>
  <c r="AO1938" i="9"/>
  <c r="AL1939" i="9"/>
  <c r="AM1939" i="9"/>
  <c r="AN1939" i="9"/>
  <c r="AO1939" i="9"/>
  <c r="AL1940" i="9"/>
  <c r="AM1940" i="9"/>
  <c r="AN1940" i="9"/>
  <c r="AO1940" i="9"/>
  <c r="AL1941" i="9"/>
  <c r="AM1941" i="9"/>
  <c r="AN1941" i="9"/>
  <c r="AO1941" i="9"/>
  <c r="AL1942" i="9"/>
  <c r="AM1942" i="9"/>
  <c r="AN1942" i="9"/>
  <c r="AO1942" i="9"/>
  <c r="AL1943" i="9"/>
  <c r="AM1943" i="9"/>
  <c r="AN1943" i="9"/>
  <c r="AO1943" i="9"/>
  <c r="AL1944" i="9"/>
  <c r="AM1944" i="9"/>
  <c r="AN1944" i="9"/>
  <c r="AO1944" i="9"/>
  <c r="AL1945" i="9"/>
  <c r="AM1945" i="9"/>
  <c r="AN1945" i="9"/>
  <c r="AO1945" i="9"/>
  <c r="AL1946" i="9"/>
  <c r="AM1946" i="9"/>
  <c r="AN1946" i="9"/>
  <c r="AO1946" i="9"/>
  <c r="AL1947" i="9"/>
  <c r="AM1947" i="9"/>
  <c r="AN1947" i="9"/>
  <c r="AO1947" i="9"/>
  <c r="AL1948" i="9"/>
  <c r="AM1948" i="9"/>
  <c r="AN1948" i="9"/>
  <c r="AO1948" i="9"/>
  <c r="AL1949" i="9"/>
  <c r="AM1949" i="9"/>
  <c r="AN1949" i="9"/>
  <c r="AO1949" i="9"/>
  <c r="AL1950" i="9"/>
  <c r="AM1950" i="9"/>
  <c r="AN1950" i="9"/>
  <c r="AO1950" i="9"/>
  <c r="AL1951" i="9"/>
  <c r="AM1951" i="9"/>
  <c r="AN1951" i="9"/>
  <c r="AO1951" i="9"/>
  <c r="AL1925" i="9"/>
  <c r="AM1925" i="9"/>
  <c r="AN1925" i="9"/>
  <c r="AO1925" i="9"/>
  <c r="AL1926" i="9"/>
  <c r="AM1926" i="9"/>
  <c r="AN1926" i="9"/>
  <c r="AO1926" i="9"/>
  <c r="AL1927" i="9"/>
  <c r="AM1927" i="9"/>
  <c r="AN1927" i="9"/>
  <c r="AO1927" i="9"/>
  <c r="AL1928" i="9"/>
  <c r="AM1928" i="9"/>
  <c r="AN1928" i="9"/>
  <c r="AO1928" i="9"/>
  <c r="AL1929" i="9"/>
  <c r="AM1929" i="9"/>
  <c r="AN1929" i="9"/>
  <c r="AO1929" i="9"/>
  <c r="AL1930" i="9"/>
  <c r="AM1930" i="9"/>
  <c r="AN1930" i="9"/>
  <c r="AO1930" i="9"/>
  <c r="AL1931" i="9"/>
  <c r="AM1931" i="9"/>
  <c r="AN1931" i="9"/>
  <c r="AO1931" i="9"/>
  <c r="AL1932" i="9"/>
  <c r="AM1932" i="9"/>
  <c r="AN1932" i="9"/>
  <c r="AO1932" i="9"/>
  <c r="AL1933" i="9"/>
  <c r="AM1933" i="9"/>
  <c r="AN1933" i="9"/>
  <c r="AO1933" i="9"/>
  <c r="AL1934" i="9"/>
  <c r="AM1934" i="9"/>
  <c r="AN1934" i="9"/>
  <c r="AO1934" i="9"/>
  <c r="AL1935" i="9"/>
  <c r="AM1935" i="9"/>
  <c r="AN1935" i="9"/>
  <c r="AO1935" i="9"/>
  <c r="AL1936" i="9"/>
  <c r="AM1936" i="9"/>
  <c r="AN1936" i="9"/>
  <c r="AO1936" i="9"/>
  <c r="AL1937" i="9"/>
  <c r="AM1937" i="9"/>
  <c r="AN1937" i="9"/>
  <c r="AO1937" i="9"/>
  <c r="AL354" i="29"/>
  <c r="AM354" i="29"/>
  <c r="AN354" i="29"/>
  <c r="AO354" i="29"/>
  <c r="AL355" i="29"/>
  <c r="AM355" i="29"/>
  <c r="AN355" i="29"/>
  <c r="AO355" i="29"/>
  <c r="AL356" i="29"/>
  <c r="AM356" i="29"/>
  <c r="AN356" i="29"/>
  <c r="AO356" i="29"/>
  <c r="AL357" i="29"/>
  <c r="AM357" i="29"/>
  <c r="AN357" i="29"/>
  <c r="AO357" i="29"/>
  <c r="AL358" i="29"/>
  <c r="AM358" i="29"/>
  <c r="AN358" i="29"/>
  <c r="AO358" i="29"/>
  <c r="AL359" i="29"/>
  <c r="AM359" i="29"/>
  <c r="AN359" i="29"/>
  <c r="AO359" i="29"/>
  <c r="AL360" i="29"/>
  <c r="AM360" i="29"/>
  <c r="AN360" i="29"/>
  <c r="AO360" i="29"/>
  <c r="AL361" i="29"/>
  <c r="AM361" i="29"/>
  <c r="AN361" i="29"/>
  <c r="AO361" i="29"/>
  <c r="AL362" i="29"/>
  <c r="AM362" i="29"/>
  <c r="AN362" i="29"/>
  <c r="AO362" i="29"/>
  <c r="AL363" i="29"/>
  <c r="AM363" i="29"/>
  <c r="AN363" i="29"/>
  <c r="AO363" i="29"/>
  <c r="AL364" i="29"/>
  <c r="AM364" i="29"/>
  <c r="AN364" i="29"/>
  <c r="AO364" i="29"/>
  <c r="AL365" i="29"/>
  <c r="AM365" i="29"/>
  <c r="AN365" i="29"/>
  <c r="AO365" i="29"/>
  <c r="AL366" i="29"/>
  <c r="AM366" i="29"/>
  <c r="AN366" i="29"/>
  <c r="AO366" i="29"/>
  <c r="AA2403" i="10"/>
  <c r="AB2403" i="10"/>
  <c r="AC2403" i="10"/>
  <c r="AD2403" i="10"/>
  <c r="AA2404" i="10"/>
  <c r="AB2404" i="10"/>
  <c r="AC2404" i="10"/>
  <c r="AD2404" i="10"/>
  <c r="AA2405" i="10"/>
  <c r="AB2405" i="10"/>
  <c r="AC2405" i="10"/>
  <c r="AD2405" i="10"/>
  <c r="AA2406" i="10"/>
  <c r="AB2406" i="10"/>
  <c r="AC2406" i="10"/>
  <c r="AD2406" i="10"/>
  <c r="AA2407" i="10"/>
  <c r="AB2407" i="10"/>
  <c r="AC2407" i="10"/>
  <c r="AD2407" i="10"/>
  <c r="AA2408" i="10"/>
  <c r="AB2408" i="10"/>
  <c r="AC2408" i="10"/>
  <c r="AD2408" i="10"/>
  <c r="AA2409" i="10"/>
  <c r="AB2409" i="10"/>
  <c r="AC2409" i="10"/>
  <c r="AD2409" i="10"/>
  <c r="AA2410" i="10"/>
  <c r="AB2410" i="10"/>
  <c r="AC2410" i="10"/>
  <c r="AD2410" i="10"/>
  <c r="AA2411" i="10"/>
  <c r="AB2411" i="10"/>
  <c r="AC2411" i="10"/>
  <c r="AD2411" i="10"/>
  <c r="AA2412" i="10"/>
  <c r="AB2412" i="10"/>
  <c r="AC2412" i="10"/>
  <c r="AD2412" i="10"/>
  <c r="AA2413" i="10"/>
  <c r="AB2413" i="10"/>
  <c r="AC2413" i="10"/>
  <c r="AD2413" i="10"/>
  <c r="AA2414" i="10"/>
  <c r="AB2414" i="10"/>
  <c r="AC2414" i="10"/>
  <c r="AD2414" i="10"/>
  <c r="AA2415" i="10"/>
  <c r="AB2415" i="10"/>
  <c r="AC2415" i="10"/>
  <c r="AD2415" i="10"/>
  <c r="AA2416" i="10"/>
  <c r="AB2416" i="10"/>
  <c r="AC2416" i="10"/>
  <c r="AD2416" i="10"/>
  <c r="AA2417" i="10"/>
  <c r="AB2417" i="10"/>
  <c r="AC2417" i="10"/>
  <c r="AD2417" i="10"/>
  <c r="AA2418" i="10"/>
  <c r="AB2418" i="10"/>
  <c r="AC2418" i="10"/>
  <c r="AD2418" i="10"/>
  <c r="AA959" i="27"/>
  <c r="AB959" i="27"/>
  <c r="AC959" i="27"/>
  <c r="AD959" i="27"/>
  <c r="AA960" i="27"/>
  <c r="AB960" i="27"/>
  <c r="AC960" i="27"/>
  <c r="AD960" i="27"/>
  <c r="AA961" i="27"/>
  <c r="AB961" i="27"/>
  <c r="AC961" i="27"/>
  <c r="AD961" i="27"/>
  <c r="AA962" i="27"/>
  <c r="AB962" i="27"/>
  <c r="AC962" i="27"/>
  <c r="AD962" i="27"/>
  <c r="AA963" i="27"/>
  <c r="AB963" i="27"/>
  <c r="AC963" i="27"/>
  <c r="AD963" i="27"/>
  <c r="AA964" i="27"/>
  <c r="AB964" i="27"/>
  <c r="AC964" i="27"/>
  <c r="AD964" i="27"/>
  <c r="AA965" i="27"/>
  <c r="AB965" i="27"/>
  <c r="AC965" i="27"/>
  <c r="AD965" i="27"/>
  <c r="AA966" i="27"/>
  <c r="AB966" i="27"/>
  <c r="AC966" i="27"/>
  <c r="AD966" i="27"/>
  <c r="AA967" i="27"/>
  <c r="AB967" i="27"/>
  <c r="AC967" i="27"/>
  <c r="AD967" i="27"/>
  <c r="AA968" i="27"/>
  <c r="AB968" i="27"/>
  <c r="AC968" i="27"/>
  <c r="AD968" i="27"/>
  <c r="AA969" i="27"/>
  <c r="AB969" i="27"/>
  <c r="AC969" i="27"/>
  <c r="AD969" i="27"/>
  <c r="AA970" i="27"/>
  <c r="AB970" i="27"/>
  <c r="AC970" i="27"/>
  <c r="AD970" i="27"/>
  <c r="AA971" i="27"/>
  <c r="AB971" i="27"/>
  <c r="AC971" i="27"/>
  <c r="AD971" i="27"/>
  <c r="AA972" i="27"/>
  <c r="AB972" i="27"/>
  <c r="AC972" i="27"/>
  <c r="AD972" i="27"/>
  <c r="AA973" i="27"/>
  <c r="AB973" i="27"/>
  <c r="AC973" i="27"/>
  <c r="AD973" i="27"/>
  <c r="AA974" i="27"/>
  <c r="AB974" i="27"/>
  <c r="AC974" i="27"/>
  <c r="AD974" i="27"/>
  <c r="AA2391" i="10"/>
  <c r="AB2391" i="10"/>
  <c r="AC2391" i="10"/>
  <c r="AD2391" i="10"/>
  <c r="AA2392" i="10"/>
  <c r="AB2392" i="10"/>
  <c r="AC2392" i="10"/>
  <c r="AD2392" i="10"/>
  <c r="AA2393" i="10"/>
  <c r="AB2393" i="10"/>
  <c r="AC2393" i="10"/>
  <c r="AD2393" i="10"/>
  <c r="AA2394" i="10"/>
  <c r="AB2394" i="10"/>
  <c r="AC2394" i="10"/>
  <c r="AD2394" i="10"/>
  <c r="AA2395" i="10"/>
  <c r="AB2395" i="10"/>
  <c r="AC2395" i="10"/>
  <c r="AD2395" i="10"/>
  <c r="AA2396" i="10"/>
  <c r="AB2396" i="10"/>
  <c r="AC2396" i="10"/>
  <c r="AD2396" i="10"/>
  <c r="AA2397" i="10"/>
  <c r="AB2397" i="10"/>
  <c r="AC2397" i="10"/>
  <c r="AD2397" i="10"/>
  <c r="AA2398" i="10"/>
  <c r="AB2398" i="10"/>
  <c r="AC2398" i="10"/>
  <c r="AD2398" i="10"/>
  <c r="AA2399" i="10"/>
  <c r="AB2399" i="10"/>
  <c r="AC2399" i="10"/>
  <c r="AD2399" i="10"/>
  <c r="AA2400" i="10"/>
  <c r="AB2400" i="10"/>
  <c r="AC2400" i="10"/>
  <c r="AD2400" i="10"/>
  <c r="AA2401" i="10"/>
  <c r="AB2401" i="10"/>
  <c r="AC2401" i="10"/>
  <c r="AD2401" i="10"/>
  <c r="AA2402" i="10"/>
  <c r="AB2402" i="10"/>
  <c r="AC2402" i="10"/>
  <c r="AD2402" i="10"/>
  <c r="AA947" i="27"/>
  <c r="AB947" i="27"/>
  <c r="AC947" i="27"/>
  <c r="AD947" i="27"/>
  <c r="AA948" i="27"/>
  <c r="AB948" i="27"/>
  <c r="AC948" i="27"/>
  <c r="AD948" i="27"/>
  <c r="AA949" i="27"/>
  <c r="AB949" i="27"/>
  <c r="AC949" i="27"/>
  <c r="AD949" i="27"/>
  <c r="AA950" i="27"/>
  <c r="AB950" i="27"/>
  <c r="AC950" i="27"/>
  <c r="AD950" i="27"/>
  <c r="AA951" i="27"/>
  <c r="AB951" i="27"/>
  <c r="AC951" i="27"/>
  <c r="AD951" i="27"/>
  <c r="AA952" i="27"/>
  <c r="AB952" i="27"/>
  <c r="AC952" i="27"/>
  <c r="AD952" i="27"/>
  <c r="AA953" i="27"/>
  <c r="AB953" i="27"/>
  <c r="AC953" i="27"/>
  <c r="AD953" i="27"/>
  <c r="AA954" i="27"/>
  <c r="AB954" i="27"/>
  <c r="AC954" i="27"/>
  <c r="AD954" i="27"/>
  <c r="AA955" i="27"/>
  <c r="AB955" i="27"/>
  <c r="AC955" i="27"/>
  <c r="AD955" i="27"/>
  <c r="AA956" i="27"/>
  <c r="AB956" i="27"/>
  <c r="AC956" i="27"/>
  <c r="AD956" i="27"/>
  <c r="AA957" i="27"/>
  <c r="AB957" i="27"/>
  <c r="AC957" i="27"/>
  <c r="AD957" i="27"/>
  <c r="AA958" i="27"/>
  <c r="AB958" i="27"/>
  <c r="AC958" i="27"/>
  <c r="AD958" i="27"/>
  <c r="AA388" i="18"/>
  <c r="AB388" i="18"/>
  <c r="AC388" i="18"/>
  <c r="AD388" i="18"/>
  <c r="AA389" i="18"/>
  <c r="AB389" i="18"/>
  <c r="AC389" i="18"/>
  <c r="AD389" i="18"/>
  <c r="AA390" i="18"/>
  <c r="AB390" i="18"/>
  <c r="AC390" i="18"/>
  <c r="AD390" i="18"/>
  <c r="AA391" i="18"/>
  <c r="AB391" i="18"/>
  <c r="AC391" i="18"/>
  <c r="AD391" i="18"/>
  <c r="AA392" i="18"/>
  <c r="AB392" i="18"/>
  <c r="AC392" i="18"/>
  <c r="AD392" i="18"/>
  <c r="AA393" i="18"/>
  <c r="AB393" i="18"/>
  <c r="AC393" i="18"/>
  <c r="AD393" i="18"/>
  <c r="AA394" i="18"/>
  <c r="AB394" i="18"/>
  <c r="AC394" i="18"/>
  <c r="AD394" i="18"/>
  <c r="AA395" i="18"/>
  <c r="AB395" i="18"/>
  <c r="AC395" i="18"/>
  <c r="AD395" i="18"/>
  <c r="AA396" i="18"/>
  <c r="AB396" i="18"/>
  <c r="AC396" i="18"/>
  <c r="AD396" i="18"/>
  <c r="AA397" i="18"/>
  <c r="AB397" i="18"/>
  <c r="AC397" i="18"/>
  <c r="AD397" i="18"/>
  <c r="AA398" i="18"/>
  <c r="AB398" i="18"/>
  <c r="AC398" i="18"/>
  <c r="AD398" i="18"/>
  <c r="AA399" i="18"/>
  <c r="AB399" i="18"/>
  <c r="AC399" i="18"/>
  <c r="AD399" i="18"/>
  <c r="AA2363" i="10"/>
  <c r="AB2363" i="10"/>
  <c r="AC2363" i="10"/>
  <c r="AD2363" i="10"/>
  <c r="AA2364" i="10"/>
  <c r="AB2364" i="10"/>
  <c r="AC2364" i="10"/>
  <c r="AD2364" i="10"/>
  <c r="AA2365" i="10"/>
  <c r="AB2365" i="10"/>
  <c r="AC2365" i="10"/>
  <c r="AD2365" i="10"/>
  <c r="AA2366" i="10"/>
  <c r="AB2366" i="10"/>
  <c r="AC2366" i="10"/>
  <c r="AD2366" i="10"/>
  <c r="AA2367" i="10"/>
  <c r="AB2367" i="10"/>
  <c r="AC2367" i="10"/>
  <c r="AD2367" i="10"/>
  <c r="AA2368" i="10"/>
  <c r="AB2368" i="10"/>
  <c r="AC2368" i="10"/>
  <c r="AD2368" i="10"/>
  <c r="AA2369" i="10"/>
  <c r="AB2369" i="10"/>
  <c r="AC2369" i="10"/>
  <c r="AD2369" i="10"/>
  <c r="AA2370" i="10"/>
  <c r="AB2370" i="10"/>
  <c r="AC2370" i="10"/>
  <c r="AD2370" i="10"/>
  <c r="AA2371" i="10"/>
  <c r="AB2371" i="10"/>
  <c r="AC2371" i="10"/>
  <c r="AD2371" i="10"/>
  <c r="AA2372" i="10"/>
  <c r="AB2372" i="10"/>
  <c r="AC2372" i="10"/>
  <c r="AD2372" i="10"/>
  <c r="AA2373" i="10"/>
  <c r="AB2373" i="10"/>
  <c r="AC2373" i="10"/>
  <c r="AD2373" i="10"/>
  <c r="AA2374" i="10"/>
  <c r="AB2374" i="10"/>
  <c r="AC2374" i="10"/>
  <c r="AD2374" i="10"/>
  <c r="AA2375" i="10"/>
  <c r="AB2375" i="10"/>
  <c r="AC2375" i="10"/>
  <c r="AD2375" i="10"/>
  <c r="AA2376" i="10"/>
  <c r="AB2376" i="10"/>
  <c r="AC2376" i="10"/>
  <c r="AD2376" i="10"/>
  <c r="AA2377" i="10"/>
  <c r="AB2377" i="10"/>
  <c r="AC2377" i="10"/>
  <c r="AD2377" i="10"/>
  <c r="AA2378" i="10"/>
  <c r="AB2378" i="10"/>
  <c r="AC2378" i="10"/>
  <c r="AD2378" i="10"/>
  <c r="AA2379" i="10"/>
  <c r="AB2379" i="10"/>
  <c r="AC2379" i="10"/>
  <c r="AD2379" i="10"/>
  <c r="AA2380" i="10"/>
  <c r="AB2380" i="10"/>
  <c r="AC2380" i="10"/>
  <c r="AD2380" i="10"/>
  <c r="AA2381" i="10"/>
  <c r="AB2381" i="10"/>
  <c r="AC2381" i="10"/>
  <c r="AD2381" i="10"/>
  <c r="AA2382" i="10"/>
  <c r="AB2382" i="10"/>
  <c r="AC2382" i="10"/>
  <c r="AD2382" i="10"/>
  <c r="AA2383" i="10"/>
  <c r="AB2383" i="10"/>
  <c r="AC2383" i="10"/>
  <c r="AD2383" i="10"/>
  <c r="AA2384" i="10"/>
  <c r="AB2384" i="10"/>
  <c r="AC2384" i="10"/>
  <c r="AD2384" i="10"/>
  <c r="AA2385" i="10"/>
  <c r="AB2385" i="10"/>
  <c r="AC2385" i="10"/>
  <c r="AD2385" i="10"/>
  <c r="AA2386" i="10"/>
  <c r="AB2386" i="10"/>
  <c r="AC2386" i="10"/>
  <c r="AD2386" i="10"/>
  <c r="AA2387" i="10"/>
  <c r="AB2387" i="10"/>
  <c r="AC2387" i="10"/>
  <c r="AD2387" i="10"/>
  <c r="AA2388" i="10"/>
  <c r="AB2388" i="10"/>
  <c r="AC2388" i="10"/>
  <c r="AD2388" i="10"/>
  <c r="AA2389" i="10"/>
  <c r="AB2389" i="10"/>
  <c r="AC2389" i="10"/>
  <c r="AD2389" i="10"/>
  <c r="AA2390" i="10"/>
  <c r="AB2390" i="10"/>
  <c r="AC2390" i="10"/>
  <c r="AD2390" i="10"/>
  <c r="AA931" i="27"/>
  <c r="AB931" i="27"/>
  <c r="AC931" i="27"/>
  <c r="AD931" i="27"/>
  <c r="AA932" i="27"/>
  <c r="AB932" i="27"/>
  <c r="AC932" i="27"/>
  <c r="AD932" i="27"/>
  <c r="AA933" i="27"/>
  <c r="AB933" i="27"/>
  <c r="AC933" i="27"/>
  <c r="AD933" i="27"/>
  <c r="AA934" i="27"/>
  <c r="AB934" i="27"/>
  <c r="AC934" i="27"/>
  <c r="AD934" i="27"/>
  <c r="AA935" i="27"/>
  <c r="AB935" i="27"/>
  <c r="AC935" i="27"/>
  <c r="AD935" i="27"/>
  <c r="AA936" i="27"/>
  <c r="AB936" i="27"/>
  <c r="AC936" i="27"/>
  <c r="AD936" i="27"/>
  <c r="AA937" i="27"/>
  <c r="AB937" i="27"/>
  <c r="AC937" i="27"/>
  <c r="AD937" i="27"/>
  <c r="AA938" i="27"/>
  <c r="AB938" i="27"/>
  <c r="AC938" i="27"/>
  <c r="AD938" i="27"/>
  <c r="AA939" i="27"/>
  <c r="AB939" i="27"/>
  <c r="AC939" i="27"/>
  <c r="AD939" i="27"/>
  <c r="AA940" i="27"/>
  <c r="AB940" i="27"/>
  <c r="AC940" i="27"/>
  <c r="AD940" i="27"/>
  <c r="AA941" i="27"/>
  <c r="AB941" i="27"/>
  <c r="AC941" i="27"/>
  <c r="AD941" i="27"/>
  <c r="AA942" i="27"/>
  <c r="AB942" i="27"/>
  <c r="AC942" i="27"/>
  <c r="AD942" i="27"/>
  <c r="AA943" i="27"/>
  <c r="AB943" i="27"/>
  <c r="AC943" i="27"/>
  <c r="AD943" i="27"/>
  <c r="AA944" i="27"/>
  <c r="AB944" i="27"/>
  <c r="AC944" i="27"/>
  <c r="AD944" i="27"/>
  <c r="AA945" i="27"/>
  <c r="AB945" i="27"/>
  <c r="AC945" i="27"/>
  <c r="AD945" i="27"/>
  <c r="AA946" i="27"/>
  <c r="AB946" i="27"/>
  <c r="AC946" i="27"/>
  <c r="AD946" i="27"/>
  <c r="AA919" i="27"/>
  <c r="AB919" i="27"/>
  <c r="AC919" i="27"/>
  <c r="AD919" i="27"/>
  <c r="AA920" i="27"/>
  <c r="AB920" i="27"/>
  <c r="AC920" i="27"/>
  <c r="AD920" i="27"/>
  <c r="AA921" i="27"/>
  <c r="AB921" i="27"/>
  <c r="AC921" i="27"/>
  <c r="AD921" i="27"/>
  <c r="AA922" i="27"/>
  <c r="AB922" i="27"/>
  <c r="AC922" i="27"/>
  <c r="AD922" i="27"/>
  <c r="AA923" i="27"/>
  <c r="AB923" i="27"/>
  <c r="AC923" i="27"/>
  <c r="AD923" i="27"/>
  <c r="AA924" i="27"/>
  <c r="AB924" i="27"/>
  <c r="AC924" i="27"/>
  <c r="AD924" i="27"/>
  <c r="AA925" i="27"/>
  <c r="AB925" i="27"/>
  <c r="AC925" i="27"/>
  <c r="AD925" i="27"/>
  <c r="AA926" i="27"/>
  <c r="AB926" i="27"/>
  <c r="AC926" i="27"/>
  <c r="AD926" i="27"/>
  <c r="AA927" i="27"/>
  <c r="AB927" i="27"/>
  <c r="AC927" i="27"/>
  <c r="AD927" i="27"/>
  <c r="AA928" i="27"/>
  <c r="AB928" i="27"/>
  <c r="AC928" i="27"/>
  <c r="AD928" i="27"/>
  <c r="AA929" i="27"/>
  <c r="AB929" i="27"/>
  <c r="AC929" i="27"/>
  <c r="AD929" i="27"/>
  <c r="AA930" i="27"/>
  <c r="AB930" i="27"/>
  <c r="AC930" i="27"/>
  <c r="AD930" i="27"/>
  <c r="AA2351" i="10"/>
  <c r="AB2351" i="10"/>
  <c r="AC2351" i="10"/>
  <c r="AD2351" i="10"/>
  <c r="AA2352" i="10"/>
  <c r="AB2352" i="10"/>
  <c r="AC2352" i="10"/>
  <c r="AD2352" i="10"/>
  <c r="AA2353" i="10"/>
  <c r="AB2353" i="10"/>
  <c r="AC2353" i="10"/>
  <c r="AD2353" i="10"/>
  <c r="AA2354" i="10"/>
  <c r="AB2354" i="10"/>
  <c r="AC2354" i="10"/>
  <c r="AD2354" i="10"/>
  <c r="AA2355" i="10"/>
  <c r="AB2355" i="10"/>
  <c r="AC2355" i="10"/>
  <c r="AD2355" i="10"/>
  <c r="AA2356" i="10"/>
  <c r="AB2356" i="10"/>
  <c r="AC2356" i="10"/>
  <c r="AD2356" i="10"/>
  <c r="AA2357" i="10"/>
  <c r="AB2357" i="10"/>
  <c r="AC2357" i="10"/>
  <c r="AD2357" i="10"/>
  <c r="AA2358" i="10"/>
  <c r="AB2358" i="10"/>
  <c r="AC2358" i="10"/>
  <c r="AD2358" i="10"/>
  <c r="AA2359" i="10"/>
  <c r="AB2359" i="10"/>
  <c r="AC2359" i="10"/>
  <c r="AD2359" i="10"/>
  <c r="AA2360" i="10"/>
  <c r="AB2360" i="10"/>
  <c r="AC2360" i="10"/>
  <c r="AD2360" i="10"/>
  <c r="AA2361" i="10"/>
  <c r="AB2361" i="10"/>
  <c r="AC2361" i="10"/>
  <c r="AD2361" i="10"/>
  <c r="AA2362" i="10"/>
  <c r="AB2362" i="10"/>
  <c r="AC2362" i="10"/>
  <c r="AD2362" i="10"/>
  <c r="AA895" i="27"/>
  <c r="AB895" i="27"/>
  <c r="AC895" i="27"/>
  <c r="AD895" i="27"/>
  <c r="AA896" i="27"/>
  <c r="AB896" i="27"/>
  <c r="AC896" i="27"/>
  <c r="AD896" i="27"/>
  <c r="AA897" i="27"/>
  <c r="AB897" i="27"/>
  <c r="AC897" i="27"/>
  <c r="AD897" i="27"/>
  <c r="AA898" i="27"/>
  <c r="AB898" i="27"/>
  <c r="AC898" i="27"/>
  <c r="AD898" i="27"/>
  <c r="AA899" i="27"/>
  <c r="AB899" i="27"/>
  <c r="AC899" i="27"/>
  <c r="AD899" i="27"/>
  <c r="AA900" i="27"/>
  <c r="AB900" i="27"/>
  <c r="AC900" i="27"/>
  <c r="AD900" i="27"/>
  <c r="AA901" i="27"/>
  <c r="AB901" i="27"/>
  <c r="AC901" i="27"/>
  <c r="AD901" i="27"/>
  <c r="AA902" i="27"/>
  <c r="AB902" i="27"/>
  <c r="AC902" i="27"/>
  <c r="AD902" i="27"/>
  <c r="AA903" i="27"/>
  <c r="AB903" i="27"/>
  <c r="AC903" i="27"/>
  <c r="AD903" i="27"/>
  <c r="AA904" i="27"/>
  <c r="AB904" i="27"/>
  <c r="AC904" i="27"/>
  <c r="AD904" i="27"/>
  <c r="AA905" i="27"/>
  <c r="AB905" i="27"/>
  <c r="AC905" i="27"/>
  <c r="AD905" i="27"/>
  <c r="AA906" i="27"/>
  <c r="AB906" i="27"/>
  <c r="AC906" i="27"/>
  <c r="AD906" i="27"/>
  <c r="AA907" i="27"/>
  <c r="AB907" i="27"/>
  <c r="AC907" i="27"/>
  <c r="AD907" i="27"/>
  <c r="AA908" i="27"/>
  <c r="AB908" i="27"/>
  <c r="AC908" i="27"/>
  <c r="AD908" i="27"/>
  <c r="AA909" i="27"/>
  <c r="AB909" i="27"/>
  <c r="AC909" i="27"/>
  <c r="AD909" i="27"/>
  <c r="AA910" i="27"/>
  <c r="AB910" i="27"/>
  <c r="AC910" i="27"/>
  <c r="AD910" i="27"/>
  <c r="AA911" i="27"/>
  <c r="AB911" i="27"/>
  <c r="AC911" i="27"/>
  <c r="AD911" i="27"/>
  <c r="AA912" i="27"/>
  <c r="AB912" i="27"/>
  <c r="AC912" i="27"/>
  <c r="AD912" i="27"/>
  <c r="AA913" i="27"/>
  <c r="AB913" i="27"/>
  <c r="AC913" i="27"/>
  <c r="AD913" i="27"/>
  <c r="AA914" i="27"/>
  <c r="AB914" i="27"/>
  <c r="AC914" i="27"/>
  <c r="AD914" i="27"/>
  <c r="AA915" i="27"/>
  <c r="AB915" i="27"/>
  <c r="AC915" i="27"/>
  <c r="AD915" i="27"/>
  <c r="AA916" i="27"/>
  <c r="AB916" i="27"/>
  <c r="AC916" i="27"/>
  <c r="AD916" i="27"/>
  <c r="AA917" i="27"/>
  <c r="AB917" i="27"/>
  <c r="AC917" i="27"/>
  <c r="AD917" i="27"/>
  <c r="AA918" i="27"/>
  <c r="AB918" i="27"/>
  <c r="AC918" i="27"/>
  <c r="AD918" i="27"/>
  <c r="AA376" i="18"/>
  <c r="AB376" i="18"/>
  <c r="AC376" i="18"/>
  <c r="AD376" i="18"/>
  <c r="AA377" i="18"/>
  <c r="AB377" i="18"/>
  <c r="AC377" i="18"/>
  <c r="AD377" i="18"/>
  <c r="AA378" i="18"/>
  <c r="AB378" i="18"/>
  <c r="AC378" i="18"/>
  <c r="AD378" i="18"/>
  <c r="AA379" i="18"/>
  <c r="AB379" i="18"/>
  <c r="AC379" i="18"/>
  <c r="AD379" i="18"/>
  <c r="AA380" i="18"/>
  <c r="AB380" i="18"/>
  <c r="AC380" i="18"/>
  <c r="AD380" i="18"/>
  <c r="AA381" i="18"/>
  <c r="AB381" i="18"/>
  <c r="AC381" i="18"/>
  <c r="AD381" i="18"/>
  <c r="AA382" i="18"/>
  <c r="AB382" i="18"/>
  <c r="AC382" i="18"/>
  <c r="AD382" i="18"/>
  <c r="AA383" i="18"/>
  <c r="AB383" i="18"/>
  <c r="AC383" i="18"/>
  <c r="AD383" i="18"/>
  <c r="AA384" i="18"/>
  <c r="AB384" i="18"/>
  <c r="AC384" i="18"/>
  <c r="AD384" i="18"/>
  <c r="AA385" i="18"/>
  <c r="AB385" i="18"/>
  <c r="AC385" i="18"/>
  <c r="AD385" i="18"/>
  <c r="AA386" i="18"/>
  <c r="AB386" i="18"/>
  <c r="AC386" i="18"/>
  <c r="AD386" i="18"/>
  <c r="AA387" i="18"/>
  <c r="AB387" i="18"/>
  <c r="AC387" i="18"/>
  <c r="AD387" i="18"/>
  <c r="AA2339" i="10"/>
  <c r="AB2339" i="10"/>
  <c r="AC2339" i="10"/>
  <c r="AD2339" i="10"/>
  <c r="AA2340" i="10"/>
  <c r="AB2340" i="10"/>
  <c r="AC2340" i="10"/>
  <c r="AD2340" i="10"/>
  <c r="AA2341" i="10"/>
  <c r="AB2341" i="10"/>
  <c r="AC2341" i="10"/>
  <c r="AD2341" i="10"/>
  <c r="AA2342" i="10"/>
  <c r="AB2342" i="10"/>
  <c r="AC2342" i="10"/>
  <c r="AD2342" i="10"/>
  <c r="AA2343" i="10"/>
  <c r="AB2343" i="10"/>
  <c r="AC2343" i="10"/>
  <c r="AD2343" i="10"/>
  <c r="AA2344" i="10"/>
  <c r="AB2344" i="10"/>
  <c r="AC2344" i="10"/>
  <c r="AD2344" i="10"/>
  <c r="AA2345" i="10"/>
  <c r="AB2345" i="10"/>
  <c r="AC2345" i="10"/>
  <c r="AD2345" i="10"/>
  <c r="AA2346" i="10"/>
  <c r="AB2346" i="10"/>
  <c r="AC2346" i="10"/>
  <c r="AD2346" i="10"/>
  <c r="AA2347" i="10"/>
  <c r="AB2347" i="10"/>
  <c r="AC2347" i="10"/>
  <c r="AD2347" i="10"/>
  <c r="AA2348" i="10"/>
  <c r="AB2348" i="10"/>
  <c r="AC2348" i="10"/>
  <c r="AD2348" i="10"/>
  <c r="AA2349" i="10"/>
  <c r="AB2349" i="10"/>
  <c r="AC2349" i="10"/>
  <c r="AD2349" i="10"/>
  <c r="AA2350" i="10"/>
  <c r="AB2350" i="10"/>
  <c r="AC2350" i="10"/>
  <c r="AD2350" i="10"/>
  <c r="AA883" i="27"/>
  <c r="AB883" i="27"/>
  <c r="AC883" i="27"/>
  <c r="AD883" i="27"/>
  <c r="AA884" i="27"/>
  <c r="AB884" i="27"/>
  <c r="AC884" i="27"/>
  <c r="AD884" i="27"/>
  <c r="AA885" i="27"/>
  <c r="AB885" i="27"/>
  <c r="AC885" i="27"/>
  <c r="AD885" i="27"/>
  <c r="AA886" i="27"/>
  <c r="AB886" i="27"/>
  <c r="AC886" i="27"/>
  <c r="AD886" i="27"/>
  <c r="AA887" i="27"/>
  <c r="AB887" i="27"/>
  <c r="AC887" i="27"/>
  <c r="AD887" i="27"/>
  <c r="AA888" i="27"/>
  <c r="AB888" i="27"/>
  <c r="AC888" i="27"/>
  <c r="AD888" i="27"/>
  <c r="AA889" i="27"/>
  <c r="AB889" i="27"/>
  <c r="AC889" i="27"/>
  <c r="AD889" i="27"/>
  <c r="AA890" i="27"/>
  <c r="AB890" i="27"/>
  <c r="AC890" i="27"/>
  <c r="AD890" i="27"/>
  <c r="AA891" i="27"/>
  <c r="AB891" i="27"/>
  <c r="AC891" i="27"/>
  <c r="AD891" i="27"/>
  <c r="AA892" i="27"/>
  <c r="AB892" i="27"/>
  <c r="AC892" i="27"/>
  <c r="AD892" i="27"/>
  <c r="AA893" i="27"/>
  <c r="AB893" i="27"/>
  <c r="AC893" i="27"/>
  <c r="AD893" i="27"/>
  <c r="AA894" i="27"/>
  <c r="AB894" i="27"/>
  <c r="AC894" i="27"/>
  <c r="AD894" i="27"/>
  <c r="AA2327" i="10"/>
  <c r="AB2327" i="10"/>
  <c r="AC2327" i="10"/>
  <c r="AD2327" i="10"/>
  <c r="AA2328" i="10"/>
  <c r="AB2328" i="10"/>
  <c r="AC2328" i="10"/>
  <c r="AD2328" i="10"/>
  <c r="AA2329" i="10"/>
  <c r="AB2329" i="10"/>
  <c r="AC2329" i="10"/>
  <c r="AD2329" i="10"/>
  <c r="AA2330" i="10"/>
  <c r="AB2330" i="10"/>
  <c r="AC2330" i="10"/>
  <c r="AD2330" i="10"/>
  <c r="AA2331" i="10"/>
  <c r="AB2331" i="10"/>
  <c r="AC2331" i="10"/>
  <c r="AD2331" i="10"/>
  <c r="AA2332" i="10"/>
  <c r="AB2332" i="10"/>
  <c r="AC2332" i="10"/>
  <c r="AD2332" i="10"/>
  <c r="AA2333" i="10"/>
  <c r="AB2333" i="10"/>
  <c r="AC2333" i="10"/>
  <c r="AD2333" i="10"/>
  <c r="AA2334" i="10"/>
  <c r="AB2334" i="10"/>
  <c r="AC2334" i="10"/>
  <c r="AD2334" i="10"/>
  <c r="AA2335" i="10"/>
  <c r="AB2335" i="10"/>
  <c r="AC2335" i="10"/>
  <c r="AD2335" i="10"/>
  <c r="AA2336" i="10"/>
  <c r="AB2336" i="10"/>
  <c r="AC2336" i="10"/>
  <c r="AD2336" i="10"/>
  <c r="AA2337" i="10"/>
  <c r="AB2337" i="10"/>
  <c r="AC2337" i="10"/>
  <c r="AD2337" i="10"/>
  <c r="AA2338" i="10"/>
  <c r="AB2338" i="10"/>
  <c r="AC2338" i="10"/>
  <c r="AD2338" i="10"/>
  <c r="AA2311" i="10"/>
  <c r="AB2311" i="10"/>
  <c r="AC2311" i="10"/>
  <c r="AD2311" i="10"/>
  <c r="AA2312" i="10"/>
  <c r="AB2312" i="10"/>
  <c r="AC2312" i="10"/>
  <c r="AD2312" i="10"/>
  <c r="AA2313" i="10"/>
  <c r="AB2313" i="10"/>
  <c r="AC2313" i="10"/>
  <c r="AD2313" i="10"/>
  <c r="AA2314" i="10"/>
  <c r="AB2314" i="10"/>
  <c r="AC2314" i="10"/>
  <c r="AD2314" i="10"/>
  <c r="AA2315" i="10"/>
  <c r="AB2315" i="10"/>
  <c r="AC2315" i="10"/>
  <c r="AD2315" i="10"/>
  <c r="AA2316" i="10"/>
  <c r="AB2316" i="10"/>
  <c r="AC2316" i="10"/>
  <c r="AD2316" i="10"/>
  <c r="AA2317" i="10"/>
  <c r="AB2317" i="10"/>
  <c r="AC2317" i="10"/>
  <c r="AD2317" i="10"/>
  <c r="AA2318" i="10"/>
  <c r="AB2318" i="10"/>
  <c r="AC2318" i="10"/>
  <c r="AD2318" i="10"/>
  <c r="AA2319" i="10"/>
  <c r="AB2319" i="10"/>
  <c r="AC2319" i="10"/>
  <c r="AD2319" i="10"/>
  <c r="AA2320" i="10"/>
  <c r="AB2320" i="10"/>
  <c r="AC2320" i="10"/>
  <c r="AD2320" i="10"/>
  <c r="AA2321" i="10"/>
  <c r="AB2321" i="10"/>
  <c r="AC2321" i="10"/>
  <c r="AD2321" i="10"/>
  <c r="AA2322" i="10"/>
  <c r="AB2322" i="10"/>
  <c r="AC2322" i="10"/>
  <c r="AD2322" i="10"/>
  <c r="AA2323" i="10"/>
  <c r="AB2323" i="10"/>
  <c r="AC2323" i="10"/>
  <c r="AD2323" i="10"/>
  <c r="AA2324" i="10"/>
  <c r="AB2324" i="10"/>
  <c r="AC2324" i="10"/>
  <c r="AD2324" i="10"/>
  <c r="AA2325" i="10"/>
  <c r="AB2325" i="10"/>
  <c r="AC2325" i="10"/>
  <c r="AD2325" i="10"/>
  <c r="AA2326" i="10"/>
  <c r="AB2326" i="10"/>
  <c r="AC2326" i="10"/>
  <c r="AD2326" i="10"/>
  <c r="AA867" i="27"/>
  <c r="AB867" i="27"/>
  <c r="AC867" i="27"/>
  <c r="AD867" i="27"/>
  <c r="AA868" i="27"/>
  <c r="AB868" i="27"/>
  <c r="AC868" i="27"/>
  <c r="AD868" i="27"/>
  <c r="AA869" i="27"/>
  <c r="AB869" i="27"/>
  <c r="AC869" i="27"/>
  <c r="AD869" i="27"/>
  <c r="AA870" i="27"/>
  <c r="AB870" i="27"/>
  <c r="AC870" i="27"/>
  <c r="AD870" i="27"/>
  <c r="AA871" i="27"/>
  <c r="AB871" i="27"/>
  <c r="AC871" i="27"/>
  <c r="AD871" i="27"/>
  <c r="AA872" i="27"/>
  <c r="AB872" i="27"/>
  <c r="AC872" i="27"/>
  <c r="AD872" i="27"/>
  <c r="AA873" i="27"/>
  <c r="AB873" i="27"/>
  <c r="AC873" i="27"/>
  <c r="AD873" i="27"/>
  <c r="AA874" i="27"/>
  <c r="AB874" i="27"/>
  <c r="AC874" i="27"/>
  <c r="AD874" i="27"/>
  <c r="AA875" i="27"/>
  <c r="AB875" i="27"/>
  <c r="AC875" i="27"/>
  <c r="AD875" i="27"/>
  <c r="AA876" i="27"/>
  <c r="AB876" i="27"/>
  <c r="AC876" i="27"/>
  <c r="AD876" i="27"/>
  <c r="AA877" i="27"/>
  <c r="AB877" i="27"/>
  <c r="AC877" i="27"/>
  <c r="AD877" i="27"/>
  <c r="AA878" i="27"/>
  <c r="AB878" i="27"/>
  <c r="AC878" i="27"/>
  <c r="AD878" i="27"/>
  <c r="AA879" i="27"/>
  <c r="AB879" i="27"/>
  <c r="AC879" i="27"/>
  <c r="AD879" i="27"/>
  <c r="AA880" i="27"/>
  <c r="AB880" i="27"/>
  <c r="AC880" i="27"/>
  <c r="AD880" i="27"/>
  <c r="AA881" i="27"/>
  <c r="AB881" i="27"/>
  <c r="AC881" i="27"/>
  <c r="AD881" i="27"/>
  <c r="AA882" i="27"/>
  <c r="AB882" i="27"/>
  <c r="AC882" i="27"/>
  <c r="AD882" i="27"/>
  <c r="AA854" i="27"/>
  <c r="AB854" i="27"/>
  <c r="AC854" i="27"/>
  <c r="AD854" i="27"/>
  <c r="AA855" i="27"/>
  <c r="AB855" i="27"/>
  <c r="AC855" i="27"/>
  <c r="AD855" i="27"/>
  <c r="AA856" i="27"/>
  <c r="AB856" i="27"/>
  <c r="AC856" i="27"/>
  <c r="AD856" i="27"/>
  <c r="AA857" i="27"/>
  <c r="AB857" i="27"/>
  <c r="AC857" i="27"/>
  <c r="AD857" i="27"/>
  <c r="AA858" i="27"/>
  <c r="AB858" i="27"/>
  <c r="AC858" i="27"/>
  <c r="AD858" i="27"/>
  <c r="AA859" i="27"/>
  <c r="AB859" i="27"/>
  <c r="AC859" i="27"/>
  <c r="AD859" i="27"/>
  <c r="AA860" i="27"/>
  <c r="AB860" i="27"/>
  <c r="AC860" i="27"/>
  <c r="AD860" i="27"/>
  <c r="AA861" i="27"/>
  <c r="AB861" i="27"/>
  <c r="AC861" i="27"/>
  <c r="AD861" i="27"/>
  <c r="AA862" i="27"/>
  <c r="AB862" i="27"/>
  <c r="AC862" i="27"/>
  <c r="AD862" i="27"/>
  <c r="AA863" i="27"/>
  <c r="AB863" i="27"/>
  <c r="AC863" i="27"/>
  <c r="AD863" i="27"/>
  <c r="AA864" i="27"/>
  <c r="AB864" i="27"/>
  <c r="AC864" i="27"/>
  <c r="AD864" i="27"/>
  <c r="AA865" i="27"/>
  <c r="AB865" i="27"/>
  <c r="AC865" i="27"/>
  <c r="AD865" i="27"/>
  <c r="AA866" i="27"/>
  <c r="AB866" i="27"/>
  <c r="AC866" i="27"/>
  <c r="AD866" i="27"/>
  <c r="AA2298" i="10"/>
  <c r="AB2298" i="10"/>
  <c r="AC2298" i="10"/>
  <c r="AD2298" i="10"/>
  <c r="AA2299" i="10"/>
  <c r="AB2299" i="10"/>
  <c r="AC2299" i="10"/>
  <c r="AD2299" i="10"/>
  <c r="AA2300" i="10"/>
  <c r="AB2300" i="10"/>
  <c r="AC2300" i="10"/>
  <c r="AD2300" i="10"/>
  <c r="AA2301" i="10"/>
  <c r="AB2301" i="10"/>
  <c r="AC2301" i="10"/>
  <c r="AD2301" i="10"/>
  <c r="AA2302" i="10"/>
  <c r="AB2302" i="10"/>
  <c r="AC2302" i="10"/>
  <c r="AD2302" i="10"/>
  <c r="AA2303" i="10"/>
  <c r="AB2303" i="10"/>
  <c r="AC2303" i="10"/>
  <c r="AD2303" i="10"/>
  <c r="AA2304" i="10"/>
  <c r="AB2304" i="10"/>
  <c r="AC2304" i="10"/>
  <c r="AD2304" i="10"/>
  <c r="AA2305" i="10"/>
  <c r="AB2305" i="10"/>
  <c r="AC2305" i="10"/>
  <c r="AD2305" i="10"/>
  <c r="AA2306" i="10"/>
  <c r="AB2306" i="10"/>
  <c r="AC2306" i="10"/>
  <c r="AD2306" i="10"/>
  <c r="AA2307" i="10"/>
  <c r="AB2307" i="10"/>
  <c r="AC2307" i="10"/>
  <c r="AD2307" i="10"/>
  <c r="AA2308" i="10"/>
  <c r="AB2308" i="10"/>
  <c r="AC2308" i="10"/>
  <c r="AD2308" i="10"/>
  <c r="AA2309" i="10"/>
  <c r="AB2309" i="10"/>
  <c r="AC2309" i="10"/>
  <c r="AD2309" i="10"/>
  <c r="AA2310" i="10"/>
  <c r="AB2310" i="10"/>
  <c r="AC2310" i="10"/>
  <c r="AD2310" i="10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840" i="27"/>
  <c r="AB840" i="27"/>
  <c r="AC840" i="27"/>
  <c r="AD840" i="27"/>
  <c r="AA841" i="27"/>
  <c r="AB841" i="27"/>
  <c r="AC841" i="27"/>
  <c r="AD841" i="27"/>
  <c r="AA842" i="27"/>
  <c r="AB842" i="27"/>
  <c r="AC842" i="27"/>
  <c r="AD842" i="27"/>
  <c r="AA843" i="27"/>
  <c r="AB843" i="27"/>
  <c r="AC843" i="27"/>
  <c r="AD843" i="27"/>
  <c r="AA844" i="27"/>
  <c r="AB844" i="27"/>
  <c r="AC844" i="27"/>
  <c r="AD844" i="27"/>
  <c r="AA845" i="27"/>
  <c r="AB845" i="27"/>
  <c r="AC845" i="27"/>
  <c r="AD845" i="27"/>
  <c r="AA846" i="27"/>
  <c r="AB846" i="27"/>
  <c r="AC846" i="27"/>
  <c r="AD846" i="27"/>
  <c r="AA847" i="27"/>
  <c r="AB847" i="27"/>
  <c r="AC847" i="27"/>
  <c r="AD847" i="27"/>
  <c r="AA848" i="27"/>
  <c r="AB848" i="27"/>
  <c r="AC848" i="27"/>
  <c r="AD848" i="27"/>
  <c r="AA849" i="27"/>
  <c r="AB849" i="27"/>
  <c r="AC849" i="27"/>
  <c r="AD849" i="27"/>
  <c r="AA850" i="27"/>
  <c r="AB850" i="27"/>
  <c r="AC850" i="27"/>
  <c r="AD850" i="27"/>
  <c r="AA851" i="27"/>
  <c r="AB851" i="27"/>
  <c r="AC851" i="27"/>
  <c r="AD851" i="27"/>
  <c r="AA852" i="27"/>
  <c r="AB852" i="27"/>
  <c r="AC852" i="27"/>
  <c r="AD852" i="27"/>
  <c r="AA853" i="27"/>
  <c r="AB853" i="27"/>
  <c r="AC853" i="27"/>
  <c r="AD853" i="27"/>
  <c r="AA2284" i="10"/>
  <c r="AB2284" i="10"/>
  <c r="AC2284" i="10"/>
  <c r="AD2284" i="10"/>
  <c r="AA2285" i="10"/>
  <c r="AB2285" i="10"/>
  <c r="AC2285" i="10"/>
  <c r="AD2285" i="10"/>
  <c r="AA2286" i="10"/>
  <c r="AB2286" i="10"/>
  <c r="AC2286" i="10"/>
  <c r="AD2286" i="10"/>
  <c r="AA2287" i="10"/>
  <c r="AB2287" i="10"/>
  <c r="AC2287" i="10"/>
  <c r="AD2287" i="10"/>
  <c r="AA2288" i="10"/>
  <c r="AB2288" i="10"/>
  <c r="AC2288" i="10"/>
  <c r="AD2288" i="10"/>
  <c r="AA2289" i="10"/>
  <c r="AB2289" i="10"/>
  <c r="AC2289" i="10"/>
  <c r="AD2289" i="10"/>
  <c r="AA2290" i="10"/>
  <c r="AB2290" i="10"/>
  <c r="AC2290" i="10"/>
  <c r="AD2290" i="10"/>
  <c r="AA2291" i="10"/>
  <c r="AB2291" i="10"/>
  <c r="AC2291" i="10"/>
  <c r="AD2291" i="10"/>
  <c r="AA2292" i="10"/>
  <c r="AB2292" i="10"/>
  <c r="AC2292" i="10"/>
  <c r="AD2292" i="10"/>
  <c r="AA2293" i="10"/>
  <c r="AB2293" i="10"/>
  <c r="AC2293" i="10"/>
  <c r="AD2293" i="10"/>
  <c r="AA2294" i="10"/>
  <c r="AB2294" i="10"/>
  <c r="AC2294" i="10"/>
  <c r="AD2294" i="10"/>
  <c r="AA2295" i="10"/>
  <c r="AB2295" i="10"/>
  <c r="AC2295" i="10"/>
  <c r="AD2295" i="10"/>
  <c r="AA2296" i="10"/>
  <c r="AB2296" i="10"/>
  <c r="AC2296" i="10"/>
  <c r="AD2296" i="10"/>
  <c r="AA2297" i="10"/>
  <c r="AB2297" i="10"/>
  <c r="AC2297" i="10"/>
  <c r="AD2297" i="10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U38" i="11"/>
  <c r="H38" i="11"/>
  <c r="I38" i="11"/>
  <c r="J38" i="11" a="1"/>
  <c r="J38" i="11" s="1"/>
  <c r="K38" i="11" a="1"/>
  <c r="K38" i="11" s="1"/>
  <c r="L38" i="11"/>
  <c r="M38" i="11"/>
  <c r="N38" i="11"/>
  <c r="O38" i="11"/>
  <c r="P38" i="11" s="1"/>
  <c r="Q38" i="11"/>
  <c r="R38" i="11"/>
  <c r="S38" i="11" s="1"/>
  <c r="T38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AJ31" i="11"/>
  <c r="U31" i="11"/>
  <c r="H31" i="11"/>
  <c r="I31" i="11"/>
  <c r="J31" i="11" a="1"/>
  <c r="J31" i="11" s="1"/>
  <c r="K31" i="11" a="1"/>
  <c r="K31" i="11" s="1"/>
  <c r="L31" i="11"/>
  <c r="M31" i="11"/>
  <c r="O31" i="11"/>
  <c r="P31" i="11" s="1"/>
  <c r="Q31" i="11"/>
  <c r="R31" i="11"/>
  <c r="S31" i="11" s="1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AA824" i="27"/>
  <c r="AB824" i="27"/>
  <c r="AC824" i="27"/>
  <c r="AD824" i="27"/>
  <c r="AA825" i="27"/>
  <c r="AB825" i="27"/>
  <c r="AC825" i="27"/>
  <c r="AD825" i="27"/>
  <c r="AA826" i="27"/>
  <c r="AB826" i="27"/>
  <c r="AC826" i="27"/>
  <c r="AD826" i="27"/>
  <c r="AA827" i="27"/>
  <c r="AB827" i="27"/>
  <c r="AC827" i="27"/>
  <c r="AD827" i="27"/>
  <c r="AA828" i="27"/>
  <c r="AB828" i="27"/>
  <c r="AC828" i="27"/>
  <c r="AD828" i="27"/>
  <c r="AA829" i="27"/>
  <c r="AB829" i="27"/>
  <c r="AC829" i="27"/>
  <c r="AD829" i="27"/>
  <c r="AA830" i="27"/>
  <c r="AB830" i="27"/>
  <c r="AC830" i="27"/>
  <c r="AD830" i="27"/>
  <c r="AA831" i="27"/>
  <c r="AB831" i="27"/>
  <c r="AC831" i="27"/>
  <c r="AD831" i="27"/>
  <c r="AA832" i="27"/>
  <c r="AB832" i="27"/>
  <c r="AC832" i="27"/>
  <c r="AD832" i="27"/>
  <c r="AA833" i="27"/>
  <c r="AB833" i="27"/>
  <c r="AC833" i="27"/>
  <c r="AD833" i="27"/>
  <c r="AA834" i="27"/>
  <c r="AB834" i="27"/>
  <c r="AC834" i="27"/>
  <c r="AD834" i="27"/>
  <c r="AA835" i="27"/>
  <c r="AB835" i="27"/>
  <c r="AC835" i="27"/>
  <c r="AD835" i="27"/>
  <c r="AA836" i="27"/>
  <c r="AB836" i="27"/>
  <c r="AC836" i="27"/>
  <c r="AD836" i="27"/>
  <c r="AA837" i="27"/>
  <c r="AB837" i="27"/>
  <c r="AC837" i="27"/>
  <c r="AD837" i="27"/>
  <c r="AA838" i="27"/>
  <c r="AB838" i="27"/>
  <c r="AC838" i="27"/>
  <c r="AD838" i="27"/>
  <c r="AA839" i="27"/>
  <c r="AB839" i="27"/>
  <c r="AC839" i="27"/>
  <c r="AD839" i="27"/>
  <c r="AA2268" i="10"/>
  <c r="AB2268" i="10"/>
  <c r="AC2268" i="10"/>
  <c r="AD2268" i="10"/>
  <c r="AA2269" i="10"/>
  <c r="AB2269" i="10"/>
  <c r="AC2269" i="10"/>
  <c r="AD2269" i="10"/>
  <c r="AA2270" i="10"/>
  <c r="AB2270" i="10"/>
  <c r="AC2270" i="10"/>
  <c r="AD2270" i="10"/>
  <c r="AA2271" i="10"/>
  <c r="AB2271" i="10"/>
  <c r="AC2271" i="10"/>
  <c r="AD2271" i="10"/>
  <c r="AA2272" i="10"/>
  <c r="AB2272" i="10"/>
  <c r="AC2272" i="10"/>
  <c r="AD2272" i="10"/>
  <c r="AA2273" i="10"/>
  <c r="AB2273" i="10"/>
  <c r="AC2273" i="10"/>
  <c r="AD2273" i="10"/>
  <c r="AA2274" i="10"/>
  <c r="AB2274" i="10"/>
  <c r="AC2274" i="10"/>
  <c r="AD2274" i="10"/>
  <c r="AA2275" i="10"/>
  <c r="AB2275" i="10"/>
  <c r="AC2275" i="10"/>
  <c r="AD2275" i="10"/>
  <c r="AA2276" i="10"/>
  <c r="AB2276" i="10"/>
  <c r="AC2276" i="10"/>
  <c r="AD2276" i="10"/>
  <c r="AA2277" i="10"/>
  <c r="AB2277" i="10"/>
  <c r="AC2277" i="10"/>
  <c r="AD2277" i="10"/>
  <c r="AA2278" i="10"/>
  <c r="AB2278" i="10"/>
  <c r="AC2278" i="10"/>
  <c r="AD2278" i="10"/>
  <c r="AA2279" i="10"/>
  <c r="AB2279" i="10"/>
  <c r="AC2279" i="10"/>
  <c r="AD2279" i="10"/>
  <c r="AA2280" i="10"/>
  <c r="AB2280" i="10"/>
  <c r="AC2280" i="10"/>
  <c r="AD2280" i="10"/>
  <c r="AA2281" i="10"/>
  <c r="AB2281" i="10"/>
  <c r="AC2281" i="10"/>
  <c r="AD2281" i="10"/>
  <c r="AA2282" i="10"/>
  <c r="AB2282" i="10"/>
  <c r="AC2282" i="10"/>
  <c r="T31" i="11" s="1"/>
  <c r="AD2282" i="10"/>
  <c r="N31" i="11" s="1"/>
  <c r="AA2283" i="10"/>
  <c r="AB2283" i="10"/>
  <c r="AC2283" i="10"/>
  <c r="AD2283" i="10"/>
  <c r="AA2252" i="10"/>
  <c r="AB2252" i="10"/>
  <c r="AC2252" i="10"/>
  <c r="AD2252" i="10"/>
  <c r="AA2253" i="10"/>
  <c r="AB2253" i="10"/>
  <c r="AC2253" i="10"/>
  <c r="AD2253" i="10"/>
  <c r="AA2254" i="10"/>
  <c r="AB2254" i="10"/>
  <c r="AC2254" i="10"/>
  <c r="AD2254" i="10"/>
  <c r="AA2255" i="10"/>
  <c r="AB2255" i="10"/>
  <c r="AC2255" i="10"/>
  <c r="AD2255" i="10"/>
  <c r="AA2256" i="10"/>
  <c r="AB2256" i="10"/>
  <c r="AC2256" i="10"/>
  <c r="AD2256" i="10"/>
  <c r="AA2257" i="10"/>
  <c r="AB2257" i="10"/>
  <c r="AC2257" i="10"/>
  <c r="AD2257" i="10"/>
  <c r="AA2258" i="10"/>
  <c r="AB2258" i="10"/>
  <c r="AC2258" i="10"/>
  <c r="AD2258" i="10"/>
  <c r="AA2259" i="10"/>
  <c r="AB2259" i="10"/>
  <c r="AC2259" i="10"/>
  <c r="AD2259" i="10"/>
  <c r="AA2260" i="10"/>
  <c r="AB2260" i="10"/>
  <c r="AC2260" i="10"/>
  <c r="AD2260" i="10"/>
  <c r="AA2261" i="10"/>
  <c r="AB2261" i="10"/>
  <c r="AC2261" i="10"/>
  <c r="AD2261" i="10"/>
  <c r="AA2262" i="10"/>
  <c r="AB2262" i="10"/>
  <c r="Q16" i="11" s="1"/>
  <c r="AC2262" i="10"/>
  <c r="T16" i="11" s="1"/>
  <c r="AD2262" i="10"/>
  <c r="N16" i="11" s="1"/>
  <c r="AA2263" i="10"/>
  <c r="AB2263" i="10"/>
  <c r="AC2263" i="10"/>
  <c r="AD2263" i="10"/>
  <c r="AA2264" i="10"/>
  <c r="AB2264" i="10"/>
  <c r="AC2264" i="10"/>
  <c r="AD2264" i="10"/>
  <c r="AA2265" i="10"/>
  <c r="AB2265" i="10"/>
  <c r="AC2265" i="10"/>
  <c r="AD2265" i="10"/>
  <c r="AA2266" i="10"/>
  <c r="AB2266" i="10"/>
  <c r="AC2266" i="10"/>
  <c r="AD2266" i="10"/>
  <c r="AA2267" i="10"/>
  <c r="AB2267" i="10"/>
  <c r="AC2267" i="10"/>
  <c r="AD2267" i="10"/>
  <c r="AA808" i="27"/>
  <c r="AB808" i="27"/>
  <c r="AC808" i="27"/>
  <c r="AD808" i="27"/>
  <c r="AA809" i="27"/>
  <c r="AB809" i="27"/>
  <c r="AC809" i="27"/>
  <c r="AD809" i="27"/>
  <c r="AA810" i="27"/>
  <c r="AB810" i="27"/>
  <c r="AC810" i="27"/>
  <c r="AD810" i="27"/>
  <c r="AA811" i="27"/>
  <c r="AB811" i="27"/>
  <c r="AC811" i="27"/>
  <c r="AD811" i="27"/>
  <c r="AA812" i="27"/>
  <c r="AB812" i="27"/>
  <c r="AC812" i="27"/>
  <c r="AD812" i="27"/>
  <c r="AA813" i="27"/>
  <c r="AB813" i="27"/>
  <c r="AC813" i="27"/>
  <c r="AD813" i="27"/>
  <c r="AA814" i="27"/>
  <c r="AB814" i="27"/>
  <c r="AC814" i="27"/>
  <c r="AD814" i="27"/>
  <c r="AA815" i="27"/>
  <c r="AB815" i="27"/>
  <c r="AC815" i="27"/>
  <c r="AD815" i="27"/>
  <c r="AA816" i="27"/>
  <c r="AB816" i="27"/>
  <c r="AC816" i="27"/>
  <c r="AD816" i="27"/>
  <c r="AA817" i="27"/>
  <c r="AB817" i="27"/>
  <c r="AC817" i="27"/>
  <c r="AD817" i="27"/>
  <c r="AA818" i="27"/>
  <c r="AB818" i="27"/>
  <c r="AC818" i="27"/>
  <c r="AD818" i="27"/>
  <c r="AA819" i="27"/>
  <c r="AB819" i="27"/>
  <c r="AC819" i="27"/>
  <c r="AD819" i="27"/>
  <c r="AA820" i="27"/>
  <c r="AB820" i="27"/>
  <c r="AC820" i="27"/>
  <c r="AD820" i="27"/>
  <c r="AA821" i="27"/>
  <c r="AB821" i="27"/>
  <c r="AC821" i="27"/>
  <c r="AD821" i="27"/>
  <c r="AA822" i="27"/>
  <c r="AB822" i="27"/>
  <c r="AC822" i="27"/>
  <c r="AD822" i="27"/>
  <c r="AA823" i="27"/>
  <c r="AB823" i="27"/>
  <c r="AC823" i="27"/>
  <c r="AD823" i="27"/>
  <c r="AL1911" i="9"/>
  <c r="AM1911" i="9"/>
  <c r="AN1911" i="9"/>
  <c r="AO1911" i="9"/>
  <c r="AL1912" i="9"/>
  <c r="AM1912" i="9"/>
  <c r="AN1912" i="9"/>
  <c r="AO1912" i="9"/>
  <c r="AL1913" i="9"/>
  <c r="AM1913" i="9"/>
  <c r="AN1913" i="9"/>
  <c r="AO1913" i="9"/>
  <c r="AL1914" i="9"/>
  <c r="AM1914" i="9"/>
  <c r="AN1914" i="9"/>
  <c r="AO1914" i="9"/>
  <c r="AL1915" i="9"/>
  <c r="AM1915" i="9"/>
  <c r="AN1915" i="9"/>
  <c r="AO1915" i="9"/>
  <c r="AL1916" i="9"/>
  <c r="AM1916" i="9"/>
  <c r="AN1916" i="9"/>
  <c r="AO1916" i="9"/>
  <c r="AL1917" i="9"/>
  <c r="AM1917" i="9"/>
  <c r="AN1917" i="9"/>
  <c r="AO1917" i="9"/>
  <c r="AL1918" i="9"/>
  <c r="AM1918" i="9"/>
  <c r="AN1918" i="9"/>
  <c r="AO1918" i="9"/>
  <c r="AL1919" i="9"/>
  <c r="AM1919" i="9"/>
  <c r="AN1919" i="9"/>
  <c r="AO1919" i="9"/>
  <c r="AL1920" i="9"/>
  <c r="AM1920" i="9"/>
  <c r="AN1920" i="9"/>
  <c r="AO1920" i="9"/>
  <c r="AL1921" i="9"/>
  <c r="AM1921" i="9"/>
  <c r="AN1921" i="9"/>
  <c r="AO1921" i="9"/>
  <c r="AL1922" i="9"/>
  <c r="AM1922" i="9"/>
  <c r="AN1922" i="9"/>
  <c r="AO1922" i="9"/>
  <c r="AL1923" i="9"/>
  <c r="AM1923" i="9"/>
  <c r="AN1923" i="9"/>
  <c r="AO1923" i="9"/>
  <c r="AL1924" i="9"/>
  <c r="AM1924" i="9"/>
  <c r="AN1924" i="9"/>
  <c r="AO1924" i="9"/>
  <c r="AL340" i="29"/>
  <c r="AM340" i="29"/>
  <c r="AN340" i="29"/>
  <c r="AO340" i="29"/>
  <c r="AL341" i="29"/>
  <c r="AM341" i="29"/>
  <c r="AN341" i="29"/>
  <c r="AO341" i="29"/>
  <c r="AL342" i="29"/>
  <c r="AM342" i="29"/>
  <c r="AN342" i="29"/>
  <c r="AO342" i="29"/>
  <c r="AL343" i="29"/>
  <c r="AM343" i="29"/>
  <c r="AN343" i="29"/>
  <c r="AO343" i="29"/>
  <c r="AL344" i="29"/>
  <c r="AM344" i="29"/>
  <c r="AN344" i="29"/>
  <c r="AO344" i="29"/>
  <c r="AL345" i="29"/>
  <c r="AM345" i="29"/>
  <c r="AN345" i="29"/>
  <c r="AO345" i="29"/>
  <c r="AL346" i="29"/>
  <c r="AM346" i="29"/>
  <c r="AN346" i="29"/>
  <c r="AO346" i="29"/>
  <c r="AL347" i="29"/>
  <c r="AM347" i="29"/>
  <c r="AN347" i="29"/>
  <c r="AO347" i="29"/>
  <c r="AL348" i="29"/>
  <c r="AM348" i="29"/>
  <c r="AN348" i="29"/>
  <c r="AO348" i="29"/>
  <c r="AL349" i="29"/>
  <c r="AM349" i="29"/>
  <c r="AN349" i="29"/>
  <c r="AO349" i="29"/>
  <c r="AL350" i="29"/>
  <c r="AM350" i="29"/>
  <c r="AN350" i="29"/>
  <c r="AO350" i="29"/>
  <c r="AL351" i="29"/>
  <c r="AM351" i="29"/>
  <c r="AN351" i="29"/>
  <c r="AO351" i="29"/>
  <c r="AL352" i="29"/>
  <c r="AM352" i="29"/>
  <c r="AN352" i="29"/>
  <c r="AO352" i="29"/>
  <c r="AL353" i="29"/>
  <c r="AM353" i="29"/>
  <c r="AN353" i="29"/>
  <c r="AO353" i="29"/>
  <c r="AA364" i="18"/>
  <c r="AB364" i="18"/>
  <c r="AC364" i="18"/>
  <c r="AD364" i="18"/>
  <c r="AA365" i="18"/>
  <c r="AB365" i="18"/>
  <c r="AC365" i="18"/>
  <c r="AD365" i="18"/>
  <c r="AA366" i="18"/>
  <c r="AB366" i="18"/>
  <c r="AC366" i="18"/>
  <c r="AD366" i="18"/>
  <c r="AA367" i="18"/>
  <c r="AB367" i="18"/>
  <c r="AC367" i="18"/>
  <c r="AD367" i="18"/>
  <c r="AA368" i="18"/>
  <c r="AB368" i="18"/>
  <c r="AC368" i="18"/>
  <c r="AD368" i="18"/>
  <c r="AA369" i="18"/>
  <c r="AB369" i="18"/>
  <c r="AC369" i="18"/>
  <c r="AD369" i="18"/>
  <c r="AA370" i="18"/>
  <c r="AB370" i="18"/>
  <c r="AC370" i="18"/>
  <c r="AD370" i="18"/>
  <c r="AA371" i="18"/>
  <c r="AB371" i="18"/>
  <c r="AC371" i="18"/>
  <c r="AD371" i="18"/>
  <c r="AA372" i="18"/>
  <c r="AB372" i="18"/>
  <c r="AC372" i="18"/>
  <c r="AD372" i="18"/>
  <c r="AA373" i="18"/>
  <c r="AB373" i="18"/>
  <c r="AC373" i="18"/>
  <c r="AD373" i="18"/>
  <c r="AA374" i="18"/>
  <c r="AB374" i="18"/>
  <c r="AC374" i="18"/>
  <c r="AD374" i="18"/>
  <c r="AA375" i="18"/>
  <c r="AB375" i="18"/>
  <c r="AC375" i="18"/>
  <c r="AD375" i="18"/>
  <c r="AA796" i="27"/>
  <c r="AB796" i="27"/>
  <c r="AC796" i="27"/>
  <c r="AD796" i="27"/>
  <c r="AA797" i="27"/>
  <c r="AB797" i="27"/>
  <c r="AC797" i="27"/>
  <c r="AD797" i="27"/>
  <c r="AA798" i="27"/>
  <c r="AB798" i="27"/>
  <c r="AC798" i="27"/>
  <c r="AD798" i="27"/>
  <c r="AA799" i="27"/>
  <c r="AB799" i="27"/>
  <c r="AC799" i="27"/>
  <c r="AD799" i="27"/>
  <c r="AA800" i="27"/>
  <c r="AB800" i="27"/>
  <c r="AC800" i="27"/>
  <c r="AD800" i="27"/>
  <c r="AA801" i="27"/>
  <c r="AB801" i="27"/>
  <c r="AC801" i="27"/>
  <c r="AD801" i="27"/>
  <c r="AA802" i="27"/>
  <c r="AB802" i="27"/>
  <c r="AC802" i="27"/>
  <c r="AD802" i="27"/>
  <c r="AA803" i="27"/>
  <c r="AB803" i="27"/>
  <c r="AC803" i="27"/>
  <c r="AD803" i="27"/>
  <c r="AA804" i="27"/>
  <c r="AB804" i="27"/>
  <c r="AC804" i="27"/>
  <c r="AD804" i="27"/>
  <c r="AA805" i="27"/>
  <c r="AB805" i="27"/>
  <c r="AC805" i="27"/>
  <c r="AD805" i="27"/>
  <c r="AA806" i="27"/>
  <c r="AB806" i="27"/>
  <c r="AC806" i="27"/>
  <c r="AD806" i="27"/>
  <c r="AA807" i="27"/>
  <c r="AB807" i="27"/>
  <c r="AC807" i="27"/>
  <c r="AD807" i="27"/>
  <c r="AA2240" i="10"/>
  <c r="AB2240" i="10"/>
  <c r="AC2240" i="10"/>
  <c r="AD2240" i="10"/>
  <c r="AA2241" i="10"/>
  <c r="AB2241" i="10"/>
  <c r="AC2241" i="10"/>
  <c r="AD2241" i="10"/>
  <c r="AA2242" i="10"/>
  <c r="AB2242" i="10"/>
  <c r="AC2242" i="10"/>
  <c r="AD2242" i="10"/>
  <c r="AA2243" i="10"/>
  <c r="AB2243" i="10"/>
  <c r="AC2243" i="10"/>
  <c r="AD2243" i="10"/>
  <c r="AA2244" i="10"/>
  <c r="AB2244" i="10"/>
  <c r="AC2244" i="10"/>
  <c r="AD2244" i="10"/>
  <c r="AA2245" i="10"/>
  <c r="AB2245" i="10"/>
  <c r="AC2245" i="10"/>
  <c r="AD2245" i="10"/>
  <c r="AA2246" i="10"/>
  <c r="AB2246" i="10"/>
  <c r="AC2246" i="10"/>
  <c r="AD2246" i="10"/>
  <c r="AA2247" i="10"/>
  <c r="AB2247" i="10"/>
  <c r="AC2247" i="10"/>
  <c r="AD2247" i="10"/>
  <c r="AA2248" i="10"/>
  <c r="AB2248" i="10"/>
  <c r="AC2248" i="10"/>
  <c r="AD2248" i="10"/>
  <c r="AA2249" i="10"/>
  <c r="AB2249" i="10"/>
  <c r="AC2249" i="10"/>
  <c r="AD2249" i="10"/>
  <c r="AA2250" i="10"/>
  <c r="AB2250" i="10"/>
  <c r="AC2250" i="10"/>
  <c r="AD2250" i="10"/>
  <c r="AA2251" i="10"/>
  <c r="AB2251" i="10"/>
  <c r="AC2251" i="10"/>
  <c r="AD2251" i="10"/>
  <c r="AL1910" i="9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S47" i="28"/>
  <c r="G47" i="28"/>
  <c r="H47" i="28"/>
  <c r="I47" i="28" a="1"/>
  <c r="I47" i="28" s="1"/>
  <c r="J47" i="28"/>
  <c r="K47" i="28"/>
  <c r="L47" i="28"/>
  <c r="M47" i="28"/>
  <c r="N47" i="28" s="1"/>
  <c r="O47" i="28"/>
  <c r="P47" i="28"/>
  <c r="Q47" i="28" s="1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T68" i="12"/>
  <c r="G68" i="12"/>
  <c r="H68" i="12"/>
  <c r="I68" i="12" a="1"/>
  <c r="I68" i="12" s="1"/>
  <c r="J68" i="12" a="1"/>
  <c r="J68" i="12" s="1"/>
  <c r="K68" i="12"/>
  <c r="L68" i="12"/>
  <c r="M68" i="12"/>
  <c r="N68" i="12"/>
  <c r="O68" i="12" s="1"/>
  <c r="P68" i="12"/>
  <c r="Q68" i="12"/>
  <c r="S68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R47" i="28" s="1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O16" i="11"/>
  <c r="P16" i="11" s="1"/>
  <c r="R16" i="11"/>
  <c r="S16" i="11" s="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5" i="26"/>
  <c r="V55" i="26"/>
  <c r="W55" i="26"/>
  <c r="X55" i="26"/>
  <c r="Y55" i="26"/>
  <c r="Z55" i="26"/>
  <c r="AA55" i="26"/>
  <c r="AB55" i="26"/>
  <c r="AC55" i="26"/>
  <c r="AD55" i="26"/>
  <c r="AE55" i="26"/>
  <c r="AF55" i="26"/>
  <c r="AG55" i="26"/>
  <c r="AH55" i="26"/>
  <c r="AI55" i="26"/>
  <c r="T55" i="26"/>
  <c r="H55" i="26"/>
  <c r="I55" i="26"/>
  <c r="J55" i="26" a="1"/>
  <c r="J55" i="26" s="1"/>
  <c r="K55" i="26"/>
  <c r="L55" i="26"/>
  <c r="M55" i="26"/>
  <c r="N55" i="26"/>
  <c r="O55" i="26" s="1"/>
  <c r="P55" i="26"/>
  <c r="Q55" i="26"/>
  <c r="R55" i="26" s="1"/>
  <c r="S55" i="26"/>
  <c r="AI52" i="11"/>
  <c r="AJ5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AJ62" i="11"/>
  <c r="U62" i="11"/>
  <c r="H62" i="11"/>
  <c r="I62" i="11"/>
  <c r="J62" i="11" a="1"/>
  <c r="J62" i="11" s="1"/>
  <c r="K62" i="11" a="1"/>
  <c r="K62" i="11" s="1"/>
  <c r="L62" i="11"/>
  <c r="M62" i="11"/>
  <c r="N62" i="11"/>
  <c r="O62" i="11"/>
  <c r="P62" i="11" s="1"/>
  <c r="Q62" i="11"/>
  <c r="R62" i="11"/>
  <c r="S62" i="11" s="1"/>
  <c r="T62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S44" i="28"/>
  <c r="G44" i="28"/>
  <c r="H44" i="28"/>
  <c r="I44" i="28" a="1"/>
  <c r="I44" i="28" s="1"/>
  <c r="J44" i="28"/>
  <c r="K44" i="28"/>
  <c r="L44" i="28"/>
  <c r="M44" i="28"/>
  <c r="N44" i="28" s="1"/>
  <c r="O44" i="28"/>
  <c r="P44" i="28"/>
  <c r="Q44" i="28" s="1"/>
  <c r="R44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S21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S33" i="28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N7" i="11" s="1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9" i="19"/>
  <c r="R49" i="19"/>
  <c r="S49" i="19"/>
  <c r="T49" i="19"/>
  <c r="U49" i="19"/>
  <c r="V49" i="19"/>
  <c r="W49" i="19"/>
  <c r="X49" i="19"/>
  <c r="Y49" i="19"/>
  <c r="Z49" i="19"/>
  <c r="AA49" i="19"/>
  <c r="AB49" i="19"/>
  <c r="AC49" i="19"/>
  <c r="AD49" i="19"/>
  <c r="AE49" i="19"/>
  <c r="P49" i="19"/>
  <c r="D49" i="19"/>
  <c r="E49" i="19"/>
  <c r="F49" i="19" a="1"/>
  <c r="F49" i="19" s="1"/>
  <c r="G49" i="19"/>
  <c r="H49" i="19"/>
  <c r="I49" i="19"/>
  <c r="J49" i="19"/>
  <c r="K49" i="19" s="1"/>
  <c r="L49" i="19"/>
  <c r="M49" i="19"/>
  <c r="N49" i="19" s="1"/>
  <c r="O49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41" i="26" l="1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R44" i="11"/>
  <c r="S44" i="11" s="1"/>
  <c r="T44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4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T67" i="26"/>
  <c r="H67" i="26"/>
  <c r="I67" i="26"/>
  <c r="J67" i="26" a="1"/>
  <c r="J67" i="26" s="1"/>
  <c r="K67" i="26"/>
  <c r="L67" i="26"/>
  <c r="M67" i="26"/>
  <c r="N67" i="26"/>
  <c r="O67" i="26" s="1"/>
  <c r="P67" i="26"/>
  <c r="Q67" i="26"/>
  <c r="R67" i="26" s="1"/>
  <c r="S67" i="26"/>
  <c r="U57" i="26"/>
  <c r="V57" i="26"/>
  <c r="W57" i="26"/>
  <c r="X57" i="26"/>
  <c r="Y57" i="26"/>
  <c r="Z57" i="26"/>
  <c r="AA57" i="26"/>
  <c r="AB57" i="26"/>
  <c r="AC57" i="26"/>
  <c r="AD57" i="26"/>
  <c r="AE57" i="26"/>
  <c r="AF57" i="26"/>
  <c r="AG57" i="26"/>
  <c r="AH57" i="26"/>
  <c r="AI57" i="26"/>
  <c r="T57" i="26"/>
  <c r="H57" i="26"/>
  <c r="I57" i="26"/>
  <c r="J57" i="26" a="1"/>
  <c r="J57" i="26" s="1"/>
  <c r="K57" i="26"/>
  <c r="L57" i="26"/>
  <c r="M57" i="26"/>
  <c r="N57" i="26"/>
  <c r="O57" i="26" s="1"/>
  <c r="P57" i="26"/>
  <c r="Q57" i="26"/>
  <c r="R57" i="26" s="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AJ74" i="11"/>
  <c r="U74" i="11"/>
  <c r="H74" i="11"/>
  <c r="I74" i="11"/>
  <c r="J74" i="11" a="1"/>
  <c r="J74" i="11" s="1"/>
  <c r="K74" i="11" a="1"/>
  <c r="K74" i="11" s="1"/>
  <c r="L74" i="11"/>
  <c r="M74" i="11"/>
  <c r="N74" i="11"/>
  <c r="O74" i="11"/>
  <c r="P74" i="11" s="1"/>
  <c r="Q74" i="11"/>
  <c r="R74" i="11"/>
  <c r="S74" i="11" s="1"/>
  <c r="T74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AJ63" i="11"/>
  <c r="U63" i="11"/>
  <c r="H63" i="11"/>
  <c r="I63" i="11"/>
  <c r="J63" i="11" a="1"/>
  <c r="J63" i="11" s="1"/>
  <c r="K63" i="11" a="1"/>
  <c r="K63" i="11" s="1"/>
  <c r="L63" i="11"/>
  <c r="M63" i="11"/>
  <c r="O63" i="11"/>
  <c r="P63" i="11" s="1"/>
  <c r="Q63" i="11"/>
  <c r="R63" i="11"/>
  <c r="S63" i="11" s="1"/>
  <c r="T63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S57" i="26" s="1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3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T55" i="12"/>
  <c r="G55" i="12"/>
  <c r="H55" i="12"/>
  <c r="I55" i="12" a="1"/>
  <c r="I55" i="12" s="1"/>
  <c r="J55" i="12" a="1"/>
  <c r="J55" i="12" s="1"/>
  <c r="K55" i="12"/>
  <c r="L55" i="12"/>
  <c r="M55" i="12"/>
  <c r="N55" i="12"/>
  <c r="O55" i="12" s="1"/>
  <c r="P55" i="12"/>
  <c r="Q55" i="12"/>
  <c r="R55" i="12" s="1"/>
  <c r="S55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S39" i="28"/>
  <c r="S38" i="28"/>
  <c r="S37" i="28"/>
  <c r="S35" i="28"/>
  <c r="S34" i="28"/>
  <c r="S32" i="28"/>
  <c r="S31" i="28"/>
  <c r="S30" i="28"/>
  <c r="S29" i="28"/>
  <c r="S28" i="28"/>
  <c r="S27" i="28"/>
  <c r="S26" i="28"/>
  <c r="S25" i="28"/>
  <c r="S23" i="28"/>
  <c r="S22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2" i="28"/>
  <c r="H32" i="28"/>
  <c r="I32" i="28" a="1"/>
  <c r="I32" i="28" s="1"/>
  <c r="J32" i="28"/>
  <c r="K32" i="28"/>
  <c r="L32" i="28"/>
  <c r="M32" i="28"/>
  <c r="N32" i="28" s="1"/>
  <c r="O32" i="28"/>
  <c r="P32" i="28"/>
  <c r="Q32" i="28" s="1"/>
  <c r="R32" i="28"/>
  <c r="G22" i="28"/>
  <c r="H22" i="28"/>
  <c r="I22" i="28" a="1"/>
  <c r="I22" i="28" s="1"/>
  <c r="J22" i="28"/>
  <c r="K22" i="28"/>
  <c r="L22" i="28"/>
  <c r="M22" i="28"/>
  <c r="N22" i="28" s="1"/>
  <c r="O22" i="28"/>
  <c r="P22" i="28"/>
  <c r="Q22" i="28" s="1"/>
  <c r="R22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S45" i="28"/>
  <c r="G45" i="28"/>
  <c r="H45" i="28"/>
  <c r="I45" i="28" a="1"/>
  <c r="I45" i="28" s="1"/>
  <c r="J45" i="28"/>
  <c r="K45" i="28"/>
  <c r="L45" i="28"/>
  <c r="M45" i="28"/>
  <c r="N45" i="28" s="1"/>
  <c r="O45" i="28"/>
  <c r="P45" i="28"/>
  <c r="Q45" i="28" s="1"/>
  <c r="R45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7" i="28"/>
  <c r="H37" i="28"/>
  <c r="I37" i="28" a="1"/>
  <c r="I37" i="28" s="1"/>
  <c r="J37" i="28"/>
  <c r="K37" i="28"/>
  <c r="L37" i="28"/>
  <c r="M37" i="28"/>
  <c r="N37" i="28" s="1"/>
  <c r="O37" i="28"/>
  <c r="P37" i="28"/>
  <c r="Q37" i="28" s="1"/>
  <c r="R37" i="28"/>
  <c r="G38" i="28"/>
  <c r="H38" i="28"/>
  <c r="I38" i="28" a="1"/>
  <c r="I38" i="28" s="1"/>
  <c r="J38" i="28"/>
  <c r="K38" i="28"/>
  <c r="L38" i="28"/>
  <c r="M38" i="28"/>
  <c r="N38" i="28" s="1"/>
  <c r="O38" i="28"/>
  <c r="P38" i="28"/>
  <c r="Q38" i="28" s="1"/>
  <c r="R38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3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T53" i="12"/>
  <c r="G53" i="12"/>
  <c r="H53" i="12"/>
  <c r="I53" i="12" a="1"/>
  <c r="I53" i="12" s="1"/>
  <c r="J53" i="12" a="1"/>
  <c r="J53" i="12" s="1"/>
  <c r="K53" i="12"/>
  <c r="L53" i="12"/>
  <c r="N53" i="12"/>
  <c r="O53" i="12" s="1"/>
  <c r="Q53" i="12"/>
  <c r="R53" i="12" s="1"/>
  <c r="S53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2" i="12" s="1"/>
  <c r="AN1638" i="9"/>
  <c r="S52" i="12" s="1"/>
  <c r="AO1638" i="9"/>
  <c r="M52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3" i="12" s="1"/>
  <c r="AN1644" i="9"/>
  <c r="AO1644" i="9"/>
  <c r="M53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Q22" i="26"/>
  <c r="R22" i="26" s="1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P22" i="26" s="1"/>
  <c r="AC446" i="27"/>
  <c r="S22" i="26" s="1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O30" i="28" s="1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6" i="28"/>
  <c r="R46" i="28"/>
  <c r="P46" i="28"/>
  <c r="Q46" i="28" s="1"/>
  <c r="O46" i="28"/>
  <c r="M46" i="28"/>
  <c r="N46" i="28" s="1"/>
  <c r="L46" i="28"/>
  <c r="K46" i="28"/>
  <c r="J46" i="28"/>
  <c r="I46" i="28" a="1"/>
  <c r="I46" i="28" s="1"/>
  <c r="H46" i="28"/>
  <c r="G46" i="28"/>
  <c r="S43" i="28"/>
  <c r="R43" i="28"/>
  <c r="P43" i="28"/>
  <c r="Q43" i="28" s="1"/>
  <c r="O43" i="28"/>
  <c r="M43" i="28"/>
  <c r="N43" i="28" s="1"/>
  <c r="L43" i="28"/>
  <c r="K43" i="28"/>
  <c r="J43" i="28"/>
  <c r="I43" i="28" a="1"/>
  <c r="I43" i="28" s="1"/>
  <c r="H43" i="28"/>
  <c r="G43" i="28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41" i="28"/>
  <c r="R41" i="28"/>
  <c r="P41" i="28"/>
  <c r="Q41" i="28" s="1"/>
  <c r="O41" i="28"/>
  <c r="M41" i="28"/>
  <c r="N41" i="28" s="1"/>
  <c r="L41" i="28"/>
  <c r="K41" i="28"/>
  <c r="J41" i="28"/>
  <c r="I41" i="28" a="1"/>
  <c r="I41" i="28" s="1"/>
  <c r="H41" i="28"/>
  <c r="G41" i="28"/>
  <c r="R34" i="28"/>
  <c r="P34" i="28"/>
  <c r="Q34" i="28" s="1"/>
  <c r="O34" i="28"/>
  <c r="M34" i="28"/>
  <c r="N34" i="28" s="1"/>
  <c r="L34" i="28"/>
  <c r="K34" i="28"/>
  <c r="J34" i="28"/>
  <c r="I34" i="28" a="1"/>
  <c r="I34" i="28" s="1"/>
  <c r="H34" i="28"/>
  <c r="G34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30" i="28"/>
  <c r="P30" i="28"/>
  <c r="Q30" i="28" s="1"/>
  <c r="M30" i="28"/>
  <c r="N30" i="28" s="1"/>
  <c r="L30" i="28"/>
  <c r="K30" i="28"/>
  <c r="J30" i="28"/>
  <c r="I30" i="28" a="1"/>
  <c r="I30" i="28" s="1"/>
  <c r="H30" i="28"/>
  <c r="G30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7" i="28"/>
  <c r="P27" i="28"/>
  <c r="Q27" i="28" s="1"/>
  <c r="O27" i="28"/>
  <c r="M27" i="28"/>
  <c r="N27" i="28" s="1"/>
  <c r="L27" i="28"/>
  <c r="K27" i="28"/>
  <c r="J27" i="28"/>
  <c r="I27" i="28" a="1"/>
  <c r="I27" i="28" s="1"/>
  <c r="H27" i="28"/>
  <c r="G27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5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7" i="12"/>
  <c r="AS67" i="12"/>
  <c r="AR67" i="12"/>
  <c r="AQ67" i="12"/>
  <c r="AP67" i="12"/>
  <c r="AO67" i="12"/>
  <c r="AN67" i="12"/>
  <c r="AM67" i="12"/>
  <c r="AL67" i="12"/>
  <c r="AK67" i="12"/>
  <c r="AJ67" i="12"/>
  <c r="AI67" i="12"/>
  <c r="AH67" i="12"/>
  <c r="AG67" i="12"/>
  <c r="AF67" i="12"/>
  <c r="AE67" i="12"/>
  <c r="AD67" i="12"/>
  <c r="AC67" i="12"/>
  <c r="AB67" i="12"/>
  <c r="AA67" i="12"/>
  <c r="Z67" i="12"/>
  <c r="Y67" i="12"/>
  <c r="X67" i="12"/>
  <c r="W67" i="12"/>
  <c r="V67" i="12"/>
  <c r="U67" i="12"/>
  <c r="T67" i="12"/>
  <c r="S67" i="12"/>
  <c r="Q67" i="12"/>
  <c r="P67" i="12"/>
  <c r="N67" i="12"/>
  <c r="O67" i="12" s="1"/>
  <c r="M67" i="12"/>
  <c r="L67" i="12"/>
  <c r="K67" i="12"/>
  <c r="J67" i="12" a="1"/>
  <c r="J67" i="12" s="1"/>
  <c r="I67" i="12" a="1"/>
  <c r="I67" i="12" s="1"/>
  <c r="B62" i="25" s="1"/>
  <c r="E62" i="25" s="1"/>
  <c r="H67" i="12"/>
  <c r="G67" i="12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R66" i="12" s="1"/>
  <c r="P66" i="12"/>
  <c r="N66" i="12"/>
  <c r="O66" i="12" s="1"/>
  <c r="M66" i="12"/>
  <c r="L66" i="12"/>
  <c r="K66" i="12"/>
  <c r="J66" i="12" a="1"/>
  <c r="J66" i="12" s="1"/>
  <c r="I66" i="12" a="1"/>
  <c r="I66" i="12" s="1"/>
  <c r="B61" i="25" s="1"/>
  <c r="E61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L65" i="12"/>
  <c r="K65" i="12"/>
  <c r="J65" i="12" a="1"/>
  <c r="J65" i="12" s="1"/>
  <c r="I65" i="12" a="1"/>
  <c r="I65" i="12" s="1"/>
  <c r="B60" i="25" s="1"/>
  <c r="E60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M64" i="12"/>
  <c r="L64" i="12"/>
  <c r="K64" i="12"/>
  <c r="J64" i="12" a="1"/>
  <c r="J64" i="12" s="1"/>
  <c r="I64" i="12" a="1"/>
  <c r="I64" i="12" s="1"/>
  <c r="B59" i="25" s="1"/>
  <c r="E59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8" i="25" s="1"/>
  <c r="E58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7" i="25" s="1"/>
  <c r="E57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6" i="25" s="1"/>
  <c r="E56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5" i="25" s="1"/>
  <c r="E55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4" i="25" s="1"/>
  <c r="E54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3" i="25" s="1"/>
  <c r="E53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2" i="25" s="1"/>
  <c r="E52" i="25" s="1"/>
  <c r="H56" i="12"/>
  <c r="G56" i="12"/>
  <c r="AT54" i="12"/>
  <c r="AS54" i="12"/>
  <c r="AR54" i="12"/>
  <c r="AQ54" i="12"/>
  <c r="AP54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1" i="25" s="1"/>
  <c r="E51" i="25" s="1"/>
  <c r="H54" i="12"/>
  <c r="G54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J50" i="19"/>
  <c r="K50" i="19" s="1"/>
  <c r="I50" i="19"/>
  <c r="H50" i="19"/>
  <c r="G50" i="19"/>
  <c r="F50" i="19" a="1"/>
  <c r="F50" i="19" s="1"/>
  <c r="E50" i="19"/>
  <c r="D50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M48" i="19"/>
  <c r="N48" i="19" s="1"/>
  <c r="L48" i="19"/>
  <c r="J48" i="19"/>
  <c r="K48" i="19" s="1"/>
  <c r="I48" i="19"/>
  <c r="H48" i="19"/>
  <c r="G48" i="19"/>
  <c r="F48" i="19" a="1"/>
  <c r="F48" i="19" s="1"/>
  <c r="E48" i="19"/>
  <c r="D48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M47" i="19"/>
  <c r="N47" i="19" s="1"/>
  <c r="L47" i="19"/>
  <c r="J47" i="19"/>
  <c r="K47" i="19" s="1"/>
  <c r="I47" i="19"/>
  <c r="H47" i="19"/>
  <c r="G47" i="19"/>
  <c r="F47" i="19" a="1"/>
  <c r="F47" i="19" s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M46" i="19"/>
  <c r="N46" i="19" s="1"/>
  <c r="L46" i="19"/>
  <c r="J46" i="19"/>
  <c r="K46" i="19" s="1"/>
  <c r="I46" i="19"/>
  <c r="H46" i="19"/>
  <c r="G46" i="19"/>
  <c r="F46" i="19" a="1"/>
  <c r="F46" i="19" s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K33" i="19"/>
  <c r="J33" i="19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J32" i="19"/>
  <c r="K32" i="19" s="1"/>
  <c r="I32" i="19"/>
  <c r="H32" i="19"/>
  <c r="G32" i="19"/>
  <c r="F32" i="19" a="1"/>
  <c r="F32" i="19" s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6" i="26"/>
  <c r="AH66" i="26"/>
  <c r="AG66" i="26"/>
  <c r="AF66" i="26"/>
  <c r="AE66" i="26"/>
  <c r="AD66" i="26"/>
  <c r="AC66" i="26"/>
  <c r="AB66" i="26"/>
  <c r="AA66" i="26"/>
  <c r="Z66" i="26"/>
  <c r="Y66" i="26"/>
  <c r="X66" i="26"/>
  <c r="W66" i="26"/>
  <c r="V66" i="26"/>
  <c r="U66" i="26"/>
  <c r="T66" i="26"/>
  <c r="S66" i="26"/>
  <c r="Q66" i="26"/>
  <c r="R66" i="26" s="1"/>
  <c r="P66" i="26"/>
  <c r="N66" i="26"/>
  <c r="O66" i="26" s="1"/>
  <c r="M66" i="26"/>
  <c r="L66" i="26"/>
  <c r="K66" i="26"/>
  <c r="J66" i="26" a="1"/>
  <c r="J66" i="26" s="1"/>
  <c r="I66" i="26"/>
  <c r="H66" i="26"/>
  <c r="AI65" i="26"/>
  <c r="AH65" i="26"/>
  <c r="AG65" i="26"/>
  <c r="AF65" i="26"/>
  <c r="AE65" i="26"/>
  <c r="AD65" i="26"/>
  <c r="AC65" i="26"/>
  <c r="AB65" i="26"/>
  <c r="AA65" i="26"/>
  <c r="Z65" i="26"/>
  <c r="Y65" i="26"/>
  <c r="X65" i="26"/>
  <c r="W65" i="26"/>
  <c r="V65" i="26"/>
  <c r="U65" i="26"/>
  <c r="T65" i="26"/>
  <c r="S65" i="26"/>
  <c r="Q65" i="26"/>
  <c r="R65" i="26" s="1"/>
  <c r="P65" i="26"/>
  <c r="N65" i="26"/>
  <c r="O65" i="26" s="1"/>
  <c r="M65" i="26"/>
  <c r="L65" i="26"/>
  <c r="K65" i="26"/>
  <c r="J65" i="26" a="1"/>
  <c r="J65" i="26" s="1"/>
  <c r="I65" i="26"/>
  <c r="H65" i="26"/>
  <c r="AI64" i="26"/>
  <c r="AH64" i="26"/>
  <c r="AG64" i="26"/>
  <c r="AF64" i="26"/>
  <c r="AE64" i="26"/>
  <c r="AD64" i="26"/>
  <c r="AC64" i="26"/>
  <c r="AB64" i="26"/>
  <c r="AA64" i="26"/>
  <c r="Z64" i="26"/>
  <c r="Y64" i="26"/>
  <c r="X64" i="26"/>
  <c r="W64" i="26"/>
  <c r="V64" i="26"/>
  <c r="U64" i="26"/>
  <c r="T64" i="26"/>
  <c r="S64" i="26"/>
  <c r="Q64" i="26"/>
  <c r="R64" i="26" s="1"/>
  <c r="P64" i="26"/>
  <c r="N64" i="26"/>
  <c r="O64" i="26" s="1"/>
  <c r="M64" i="26"/>
  <c r="L64" i="26"/>
  <c r="K64" i="26"/>
  <c r="J64" i="26" a="1"/>
  <c r="J64" i="26" s="1"/>
  <c r="I64" i="26"/>
  <c r="H64" i="26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N63" i="26"/>
  <c r="O63" i="26" s="1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Q51" i="26"/>
  <c r="R51" i="26" s="1"/>
  <c r="P51" i="26"/>
  <c r="N51" i="26"/>
  <c r="O51" i="26" s="1"/>
  <c r="M51" i="26"/>
  <c r="L51" i="26"/>
  <c r="K51" i="26"/>
  <c r="J51" i="26" a="1"/>
  <c r="J51" i="26" s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3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T73" i="11"/>
  <c r="R73" i="11"/>
  <c r="S73" i="11" s="1"/>
  <c r="Q73" i="11"/>
  <c r="O73" i="11"/>
  <c r="P73" i="11" s="1"/>
  <c r="N73" i="11"/>
  <c r="M73" i="11"/>
  <c r="L73" i="11"/>
  <c r="K73" i="11" a="1"/>
  <c r="K73" i="11" s="1"/>
  <c r="J73" i="11" a="1"/>
  <c r="J73" i="11" s="1"/>
  <c r="B44" i="22" s="1"/>
  <c r="E44" i="22" s="1"/>
  <c r="I73" i="11"/>
  <c r="H73" i="11"/>
  <c r="AJ72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R72" i="11"/>
  <c r="S72" i="11" s="1"/>
  <c r="Q72" i="11"/>
  <c r="O72" i="11"/>
  <c r="P72" i="11" s="1"/>
  <c r="N72" i="11"/>
  <c r="M72" i="11"/>
  <c r="L72" i="11"/>
  <c r="K72" i="11" a="1"/>
  <c r="K72" i="11" s="1"/>
  <c r="J72" i="11" a="1"/>
  <c r="J72" i="11" s="1"/>
  <c r="I72" i="11"/>
  <c r="H72" i="11"/>
  <c r="AJ71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R71" i="11"/>
  <c r="S71" i="11" s="1"/>
  <c r="Q71" i="11"/>
  <c r="O71" i="11"/>
  <c r="P71" i="11" s="1"/>
  <c r="N71" i="11"/>
  <c r="M71" i="11"/>
  <c r="L71" i="11"/>
  <c r="K71" i="11" a="1"/>
  <c r="K71" i="11" s="1"/>
  <c r="J71" i="11" a="1"/>
  <c r="J71" i="11" s="1"/>
  <c r="B7" i="22" s="1"/>
  <c r="E7" i="22" s="1"/>
  <c r="I71" i="11"/>
  <c r="H71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5" i="22" s="1"/>
  <c r="E5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B18" i="22" s="1"/>
  <c r="E18" i="22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56" i="22" s="1"/>
  <c r="E56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28" i="22" s="1"/>
  <c r="E28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3" i="22" s="1"/>
  <c r="E3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29" i="22" s="1"/>
  <c r="E29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7" i="22" s="1"/>
  <c r="E27" i="22" s="1"/>
  <c r="I64" i="11"/>
  <c r="H64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" i="22" s="1"/>
  <c r="E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7" i="22" s="1"/>
  <c r="E17" i="22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5" i="22" s="1"/>
  <c r="E25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4" i="22" s="1"/>
  <c r="E5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5" i="22" s="1"/>
  <c r="E15" i="22" s="1"/>
  <c r="I53" i="11"/>
  <c r="H53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9" i="22" s="1"/>
  <c r="E4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4" i="22" s="1"/>
  <c r="E2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1" i="22" s="1"/>
  <c r="E11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" i="22" s="1"/>
  <c r="E2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9" i="22" s="1"/>
  <c r="E19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3" i="22" s="1"/>
  <c r="E53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30" i="22" s="1"/>
  <c r="E30" i="22" s="1"/>
  <c r="I45" i="11"/>
  <c r="H45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3" i="22" s="1"/>
  <c r="E1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40" i="22" s="1"/>
  <c r="E40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6" i="22" s="1"/>
  <c r="E16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5" i="22" s="1"/>
  <c r="E45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I39" i="11"/>
  <c r="H39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3" i="22" s="1"/>
  <c r="E3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21" i="22" s="1"/>
  <c r="E21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9" i="22" s="1"/>
  <c r="E39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3" i="22" s="1"/>
  <c r="E2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2" i="22" s="1"/>
  <c r="E42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10" i="22" s="1"/>
  <c r="E10" i="22" s="1"/>
  <c r="I32" i="11"/>
  <c r="H32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<sst xmlns="http://schemas.openxmlformats.org/spreadsheetml/2006/main" count="10631" uniqueCount="277">
  <si>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</si>
  <si>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</si>
  <si>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</si>
  <si>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</si>
  <si>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</si>
  <si>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</si>
  <si>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</si>
  <si>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</si>
  <si>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</si>
  <si>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</si>
  <si>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</si>
  <si>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</si>
  <si>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</si>
  <si>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</si>
  <si>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</si>
  <si>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</si>
  <si>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</si>
  <si>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</si>
  <si>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</si>
  <si>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</si>
  <si>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</si>
  <si>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</si>
  <si>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</si>
  <si>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</si>
  <si>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</si>
  <si>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</si>
  <si>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</si>
  <si>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</si>
  <si>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</si>
  <si>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</si>
  <si>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</si>
  <si>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</si>
  <si>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</si>
  <si>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</si>
  <si>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</si>
  <si>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</si>
  <si>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</si>
  <si>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</si>
  <si>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</si>
  <si>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</si>
  <si>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</si>
  <si>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</si>
  <si>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</si>
  <si>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</si>
  <si>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</si>
  <si>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</si>
  <si>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</si>
  <si>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</si>
  <si>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</si>
  <si>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</si>
  <si>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</si>
  <si>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</si>
  <si>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</si>
  <si>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</si>
  <si>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</si>
  <si>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</si>
  <si>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</si>
  <si>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</si>
  <si>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</si>
  <si>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</si>
  <si>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</si>
  <si>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</si>
  <si>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</si>
  <si>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</si>
  <si>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</si>
  <si>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</si>
  <si>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</si>
  <si>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</si>
  <si>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</si>
  <si>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</si>
  <si>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</si>
  <si>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</si>
  <si>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</si>
  <si>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</si>
  <si>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</si>
  <si>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</si>
  <si>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</si>
  <si>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</si>
  <si>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</si>
  <si>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</si>
  <si>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</si>
  <si>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</si>
  <si>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</si>
  <si>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</si>
  <si>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</si>
  <si>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</si>
  <si>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</si>
  <si>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</si>
  <si>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</si>
  <si>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</si>
  <si>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</si>
  <si>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</si>
  <si>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</si>
  <si>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</si>
  <si>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</si>
  <si>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</si>
  <si>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</si>
  <si>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</si>
  <si>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</si>
  <si>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</si>
  <si>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</si>
  <si>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</si>
  <si>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</si>
  <si>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</si>
  <si>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</si>
  <si>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</si>
  <si>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</si>
  <si>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</si>
  <si>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</si>
  <si>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</si>
  <si>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</si>
  <si>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</si>
  <si>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</si>
  <si>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</si>
  <si>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</si>
  <si>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</si>
  <si>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</si>
  <si>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</si>
  <si>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</si>
  <si>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</si>
  <si>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</si>
  <si>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</si>
  <si>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</si>
  <si>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</si>
  <si>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</si>
  <si>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</si>
  <si>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</si>
  <si>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</si>
  <si>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</si>
  <si>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</si>
  <si>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</si>
  <si>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</si>
  <si>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</si>
  <si>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</si>
  <si>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</si>
  <si>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</si>
  <si>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</si>
  <si>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</si>
  <si>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</si>
  <si>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</si>
  <si>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</si>
  <si>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</si>
  <si>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</si>
  <si>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</si>
  <si>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</si>
  <si>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</si>
  <si>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</si>
  <si>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</si>
  <si>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</si>
  <si>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</si>
  <si>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</si>
  <si>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</si>
  <si>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</si>
  <si>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</si>
  <si>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</si>
  <si>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</si>
  <si>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</si>
  <si>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</si>
  <si>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</si>
  <si>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</si>
  <si>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</si>
  <si>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</si>
  <si>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</si>
  <si>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</si>
  <si>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</si>
  <si>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</si>
  <si>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</si>
  <si>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2026-06-06</t>
  </si>
  <si>
    <t>8 PM EST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</si>
  <si>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</si>
  <si>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</si>
  <si>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</si>
  <si>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</si>
  <si>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</si>
  <si>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</si>
  <si>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</si>
  <si>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</si>
  <si>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</si>
  <si>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</si>
  <si>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</si>
  <si>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</si>
  <si>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</si>
  <si>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</si>
  <si>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</si>
  <si>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</si>
  <si>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</si>
  <si>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</si>
  <si>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</si>
  <si>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</si>
  <si>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</si>
  <si>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</si>
  <si>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</si>
  <si>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</si>
  <si>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</si>
  <si>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</si>
  <si>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</si>
  <si>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</si>
  <si>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</si>
  <si>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</si>
  <si>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</si>
  <si>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</si>
  <si>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</si>
  <si>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</si>
  <si>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</si>
  <si>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</si>
  <si>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</si>
  <si>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7:00 PM EST</t>
  </si>
  <si>
    <t>PROMURDER</t>
  </si>
  <si>
    <t>Cash Tourney #6 Team Tailgunner vs. Team Hopes</t>
  </si>
  <si>
    <t>2026-06-09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</si>
  <si>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</si>
  <si>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</si>
  <si>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</si>
  <si>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</si>
  <si>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</si>
  <si>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</si>
  <si>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2026-06-22</t>
  </si>
  <si>
    <t>2026-06-25</t>
  </si>
  <si>
    <t>Believed</t>
  </si>
  <si>
    <t>Luis</t>
  </si>
  <si>
    <t>MegaDeath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</si>
  <si>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</si>
  <si>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</si>
  <si>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</si>
  <si>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</si>
  <si>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</si>
  <si>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</si>
  <si>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</si>
  <si>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</si>
  <si>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</si>
  <si>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</si>
  <si>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</si>
  <si>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</si>
  <si>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</si>
  <si>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</si>
  <si>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</si>
  <si>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</si>
  <si>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</si>
  <si>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</si>
  <si>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</si>
  <si>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</si>
  <si>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</si>
  <si>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</si>
  <si>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</si>
  <si>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</si>
  <si>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</si>
  <si>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</si>
  <si>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</si>
  <si>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</si>
  <si>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</si>
  <si>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</si>
  <si>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SlyGuy</t>
  </si>
  <si>
    <t>Sarillo</t>
  </si>
  <si>
    <t>🏆🏆🏆</t>
  </si>
  <si>
    <t>🏅 🏆 🏆</t>
  </si>
  <si>
    <t>Mariners</t>
  </si>
  <si>
    <t>Jipsy</t>
  </si>
  <si>
    <t>Redstorm</t>
  </si>
  <si>
    <t>Sunday Slaughter (Old Bow)</t>
  </si>
  <si>
    <t>2026-09-20</t>
  </si>
  <si>
    <t>2026-09-22</t>
  </si>
  <si>
    <t>2026-09-27</t>
  </si>
  <si>
    <t>2026-09-29</t>
  </si>
  <si>
    <t>2026-10-04</t>
  </si>
  <si>
    <t>2026-10-06</t>
  </si>
  <si>
    <t>Cash Tourney #1 (BA) 1st Round</t>
  </si>
  <si>
    <t>Cash Tourney #1 (BA) Team Phenom vs. Team Poland</t>
  </si>
  <si>
    <t>Cash Tourney #1 (BA) Team Perception vs. Team Hopes</t>
  </si>
  <si>
    <t>Cash Tourney #1 (BA) Team Reality vs Team Wankr</t>
  </si>
  <si>
    <t>Cash Tourney #1 (BA) Team Reality vs Team Hopes</t>
  </si>
  <si>
    <t>Cash Tourney #1 (BA) Team Poland  vs Team Hopes</t>
  </si>
  <si>
    <t>Cash Tourney #1 (BA) Championship Team Hopes vs. Team Tailgunner</t>
  </si>
  <si>
    <t>Cash Tourney #8 (OB) Team Rooks vs Team Poland</t>
  </si>
  <si>
    <t>Cash Tourney #8 (OB) Team Velocity vs Team Tony</t>
  </si>
  <si>
    <t>2026-09-23</t>
  </si>
  <si>
    <t>Warz</t>
  </si>
  <si>
    <t>🏆🏆🏆🏅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</si>
</sst>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4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G55" sqref="G54:G5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198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379</v>
      </c>
      <c r="I3" s="4">
        <f>AVERAGEIFS('OB History'!C:C,'OB History'!B:B,A3)</f>
        <v>12.225806451612904</v>
      </c>
      <c r="J3" s="4">
        <f t="array" ref="J3">MEDIAN(IF('OB History'!B:B=A3, 'OB History'!C:C))</f>
        <v>11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16</v>
      </c>
      <c r="N3" s="42">
        <f>LOOKUP(2, 1/('OB History'!$B:$B=A3), 'OB History'!$AD:$AD)</f>
        <v>0.4838709677419355</v>
      </c>
      <c r="O3" s="12">
        <f>SUMIFS('OB History'!F:F,'OB History'!B:B,A3)</f>
        <v>57</v>
      </c>
      <c r="P3" s="2">
        <f>SUMIFS('OB History'!E:E,'OB History'!B:B,A3)-O3</f>
        <v>66</v>
      </c>
      <c r="Q3" s="42">
        <f>LOOKUP(2, 1/('OB History'!$B:$B=A3), 'OB History'!$AB:$AB)</f>
        <v>0.44193548387096776</v>
      </c>
      <c r="R3" s="12">
        <f>SUMIFS('OB History'!H:H,'OB History'!B:B,A3)</f>
        <v>249</v>
      </c>
      <c r="S3" s="2">
        <f>SUMIFS('OB History'!G:G,'OB History'!B:B,A3)-R3</f>
        <v>263</v>
      </c>
      <c r="T3" s="42">
        <f>LOOKUP(2, 1/('OB History'!$B:$B=A3), 'OB History'!$AC:$AC)</f>
        <v>0.47709677419354829</v>
      </c>
      <c r="U3" s="2">
        <f>COUNTIFS('OB History'!$B:$B,$A$3,'OB History'!K:K, 1)</f>
        <v>3</v>
      </c>
      <c r="V3" s="2">
        <f>COUNTIFS('OB History'!$B:$B,$A$3,'OB History'!L:L, 1)</f>
        <v>7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1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7</v>
      </c>
      <c r="E5" s="3">
        <v>1</v>
      </c>
      <c r="F5" s="3"/>
      <c r="G5" s="3"/>
      <c r="H5" s="12">
        <f>SUMIFS('OB History'!C:C,'OB History'!B:B,A5)</f>
        <v>1196</v>
      </c>
      <c r="I5" s="4">
        <f>AVERAGEIFS('OB History'!C:C,'OB History'!B:B,A5)</f>
        <v>19.606557377049182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31</v>
      </c>
      <c r="M5" s="2">
        <f>COUNTIFS('OB History'!B:B,A5,'OB History'!D:D, 0)</f>
        <v>30</v>
      </c>
      <c r="N5" s="42">
        <f>LOOKUP(2, 1/('OB History'!$B:$B=A5), 'OB History'!$AD:$AD)</f>
        <v>0.50819672131147542</v>
      </c>
      <c r="O5" s="12">
        <f>SUMIFS('OB History'!F:F,'OB History'!B:B,A5)</f>
        <v>119</v>
      </c>
      <c r="P5" s="2">
        <f>SUMIFS('OB History'!E:E,'OB History'!B:B,A5)-O5</f>
        <v>125</v>
      </c>
      <c r="Q5" s="42">
        <f>LOOKUP(2, 1/('OB History'!$B:$B=A5), 'OB History'!$AB:$AB)</f>
        <v>0.48327868852459016</v>
      </c>
      <c r="R5" s="12">
        <f>SUMIFS('OB History'!H:H,'OB History'!B:B,A5)</f>
        <v>484</v>
      </c>
      <c r="S5" s="2">
        <f>SUMIFS('OB History'!G:G,'OB History'!B:B,A5)-R5</f>
        <v>509</v>
      </c>
      <c r="T5" s="42">
        <f>LOOKUP(2, 1/('OB History'!$B:$B=A5), 'OB History'!$AC:$AC)</f>
        <v>0.48409836065573769</v>
      </c>
      <c r="U5" s="2">
        <f>COUNTIFS('OB History'!$B:$B,$A$5,'OB History'!K:K, 1)</f>
        <v>10</v>
      </c>
      <c r="V5" s="2">
        <f>COUNTIFS('OB History'!$B:$B,$A$5,'OB History'!L:L, 1)</f>
        <v>8</v>
      </c>
      <c r="W5" s="2">
        <f>COUNTIFS('OB History'!$B:$B,$A$5,'OB History'!M:M, 1)</f>
        <v>4</v>
      </c>
      <c r="X5" s="2">
        <f>COUNTIFS('OB History'!$B:$B,$A$5,'OB History'!N:N, 1)</f>
        <v>14</v>
      </c>
      <c r="Y5" s="2">
        <f>COUNTIFS('OB History'!$B:$B,$A$5,'OB History'!O:O, 1)</f>
        <v>5</v>
      </c>
      <c r="Z5" s="2">
        <f>COUNTIFS('OB History'!$B:$B,$A$5,'OB History'!P:P, 1)</f>
        <v>9</v>
      </c>
      <c r="AA5" s="2">
        <f>COUNTIFS('OB History'!$B:$B,$A$5,'OB History'!Q:Q, 1)</f>
        <v>1</v>
      </c>
      <c r="AB5" s="2">
        <f>COUNTIFS('OB History'!$B:$B,$A$5,'OB History'!R:R, 1)</f>
        <v>4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1</v>
      </c>
      <c r="AG5" s="2">
        <f>COUNTIFS('OB History'!$B:$B,$A$5,'OB History'!W:W, 1)</f>
        <v>4</v>
      </c>
      <c r="AH5" s="2">
        <f>COUNTIFS('OB History'!$B:$B,$A$5,'OB History'!X:X, 1)</f>
        <v>16</v>
      </c>
      <c r="AI5" s="2">
        <f>COUNTIFS('OB History'!$B:$B,$A$5,'OB History'!Y:Y, 1)</f>
        <v>15</v>
      </c>
      <c r="AJ5" s="2">
        <f>COUNTIFS('OB History'!$B:$B,$A$5,'OB History'!Z:Z, 1)</f>
        <v>24</v>
      </c>
    </row>
    <row r="6" spans="1:36" x14ac:dyDescent="0.25">
      <c r="A6" s="2" t="s">
        <v>237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250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54</v>
      </c>
      <c r="C8" s="1" t="s">
        <v>131</v>
      </c>
      <c r="D8" s="3">
        <v>3</v>
      </c>
      <c r="E8" s="3">
        <v>2</v>
      </c>
      <c r="F8" s="3"/>
      <c r="G8" s="3"/>
      <c r="H8" s="12">
        <f>SUMIFS('OB History'!C:C,'OB History'!B:B,A8)</f>
        <v>668</v>
      </c>
      <c r="I8" s="4">
        <f>AVERAGEIFS('OB History'!C:C,'OB History'!B:B,A8)</f>
        <v>19.647058823529413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24</v>
      </c>
      <c r="M8" s="2">
        <f>COUNTIFS('OB History'!B:B,A8,'OB History'!D:D, 0)</f>
        <v>10</v>
      </c>
      <c r="N8" s="42">
        <f>LOOKUP(2, 1/('OB History'!$B:$B=A8), 'OB History'!$AD:$AD)</f>
        <v>0.70588235294117652</v>
      </c>
      <c r="O8" s="12">
        <f>SUMIFS('OB History'!F:F,'OB History'!B:B,A8)</f>
        <v>84</v>
      </c>
      <c r="P8" s="2">
        <f>SUMIFS('OB History'!E:E,'OB History'!B:B,A8)-O8</f>
        <v>58</v>
      </c>
      <c r="Q8" s="42">
        <f>LOOKUP(2, 1/('OB History'!$B:$B=A8), 'OB History'!$AB:$AB)</f>
        <v>0.59911764705882364</v>
      </c>
      <c r="R8" s="12">
        <f>SUMIFS('OB History'!H:H,'OB History'!B:B,A8)</f>
        <v>314</v>
      </c>
      <c r="S8" s="2">
        <f>SUMIFS('OB History'!G:G,'OB History'!B:B,A8)-R8</f>
        <v>272</v>
      </c>
      <c r="T8" s="42">
        <f>LOOKUP(2, 1/('OB History'!$B:$B=A8), 'OB History'!$AC:$AC)</f>
        <v>0.54529411764705882</v>
      </c>
      <c r="U8" s="2">
        <f>COUNTIFS('OB History'!$B:$B,$A$8,'OB History'!K:K, 1)</f>
        <v>9</v>
      </c>
      <c r="V8" s="2">
        <f>COUNTIFS('OB History'!$B:$B,$A$8,'OB History'!L:L, 1)</f>
        <v>9</v>
      </c>
      <c r="W8" s="2">
        <f>COUNTIFS('OB History'!$B:$B,$A$8,'OB History'!M:M, 1)</f>
        <v>4</v>
      </c>
      <c r="X8" s="2">
        <f>COUNTIFS('OB History'!$B:$B,$A$8,'OB History'!N:N, 1)</f>
        <v>5</v>
      </c>
      <c r="Y8" s="2">
        <f>COUNTIFS('OB History'!$B:$B,$A$8,'OB History'!O:O, 1)</f>
        <v>7</v>
      </c>
      <c r="Z8" s="2">
        <f>COUNTIFS('OB History'!$B:$B,$A$8,'OB History'!P:P, 1)</f>
        <v>4</v>
      </c>
      <c r="AA8" s="2">
        <f>COUNTIFS('OB History'!$B:$B,$A$8,'OB History'!Q:Q, 1)</f>
        <v>1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1</v>
      </c>
      <c r="AF8" s="2">
        <f>COUNTIFS('OB History'!$B:$B,$A$8,'OB History'!V:V, 1)</f>
        <v>1</v>
      </c>
      <c r="AG8" s="2">
        <f>COUNTIFS('OB History'!$B:$B,$A$8,'OB History'!W:W, 1)</f>
        <v>3</v>
      </c>
      <c r="AH8" s="2">
        <f>COUNTIFS('OB History'!$B:$B,$A$8,'OB History'!X:X, 1)</f>
        <v>11</v>
      </c>
      <c r="AI8" s="2">
        <f>COUNTIFS('OB History'!$B:$B,$A$8,'OB History'!Y:Y, 1)</f>
        <v>12</v>
      </c>
      <c r="AJ8" s="2">
        <f>COUNTIFS('OB History'!$B:$B,$A$8,'OB History'!Z:Z, 1)</f>
        <v>10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178</v>
      </c>
      <c r="I9" s="4">
        <f>AVERAGEIFS('OB History'!C:C,'OB History'!B:B,A9)</f>
        <v>11.866666666666667</v>
      </c>
      <c r="J9" s="4">
        <f t="array" ref="J9">MEDIAN(IF('OB History'!B:B=A9, 'OB History'!C:C))</f>
        <v>11</v>
      </c>
      <c r="K9" s="13">
        <f t="array" ref="K9">MAX(IF('OB History'!B:B=A9, 'OB History'!C:C))</f>
        <v>21</v>
      </c>
      <c r="L9" s="12">
        <f>COUNTIFS('OB History'!B:B,A9,'OB History'!D:D, 1)</f>
        <v>8</v>
      </c>
      <c r="M9" s="2">
        <f>COUNTIFS('OB History'!B:B,A9,'OB History'!D:D, 0)</f>
        <v>7</v>
      </c>
      <c r="N9" s="42">
        <f>LOOKUP(2, 1/('OB History'!$B:$B=A9), 'OB History'!$AD:$AD)</f>
        <v>0.53333333333333333</v>
      </c>
      <c r="O9" s="12">
        <f>SUMIFS('OB History'!F:F,'OB History'!B:B,A9)</f>
        <v>34</v>
      </c>
      <c r="P9" s="2">
        <f>SUMIFS('OB History'!E:E,'OB History'!B:B,A9)-O9</f>
        <v>27</v>
      </c>
      <c r="Q9" s="42">
        <f>LOOKUP(2, 1/('OB History'!$B:$B=A9), 'OB History'!$AB:$AB)</f>
        <v>0.58666666666666667</v>
      </c>
      <c r="R9" s="12">
        <f>SUMIFS('OB History'!H:H,'OB History'!B:B,'Old Bow v2'!A9)</f>
        <v>139</v>
      </c>
      <c r="S9" s="2">
        <f>SUMIFS('OB History'!G:G,'OB History'!B:B,'Old Bow v2'!A9)-R9</f>
        <v>119</v>
      </c>
      <c r="T9" s="42">
        <f>LOOKUP(2, 1/('OB History'!$B:$B=A9), 'OB History'!$AC:$AC)</f>
        <v>0.56266666666666665</v>
      </c>
      <c r="U9" s="2">
        <f>COUNTIFS('OB History'!$B:$B,$A$9,'OB History'!K:K, 1)</f>
        <v>2</v>
      </c>
      <c r="V9" s="2">
        <f>COUNTIFS('OB History'!$B:$B,$A$9,'OB History'!L:L, 1)</f>
        <v>7</v>
      </c>
      <c r="W9" s="2">
        <f>COUNTIFS('OB History'!$B:$B,$A$9,'OB History'!M:M, 1)</f>
        <v>0</v>
      </c>
      <c r="X9" s="2">
        <f>COUNTIFS('OB History'!$B:$B,$A$9,'OB History'!N:N, 1)</f>
        <v>4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1</v>
      </c>
      <c r="AB9" s="2">
        <f>COUNTIFS('OB History'!$B:$B,$A$9,'OB History'!R:R, 1)</f>
        <v>2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5</v>
      </c>
      <c r="AJ9" s="2">
        <f>COUNTIFS('OB History'!$B:$B,$A$9,'OB History'!Z:Z, 1)</f>
        <v>3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734</v>
      </c>
      <c r="I10" s="4">
        <f>AVERAGEIFS('OB History'!C:C,'OB History'!B:B,A10)</f>
        <v>12.032786885245901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28</v>
      </c>
      <c r="N10" s="42">
        <f>LOOKUP(2, 1/('OB History'!$B:$B=A10), 'OB History'!$AD:$AD)</f>
        <v>0.54098360655737709</v>
      </c>
      <c r="O10" s="12">
        <f>SUMIFS('OB History'!F:F,'OB History'!B:B,A10)</f>
        <v>124</v>
      </c>
      <c r="P10" s="2">
        <f>SUMIFS('OB History'!E:E,'OB History'!B:B,A10)-O10</f>
        <v>124</v>
      </c>
      <c r="Q10" s="42">
        <f>LOOKUP(2, 1/('OB History'!$B:$B=A10), 'OB History'!$AB:$AB)</f>
        <v>0.48852459016393446</v>
      </c>
      <c r="R10" s="12">
        <f>SUMIFS('OB History'!H:H,'OB History'!B:B,'Old Bow v2'!A10)</f>
        <v>512</v>
      </c>
      <c r="S10" s="2">
        <f>SUMIFS('OB History'!G:G,'OB History'!B:B,'Old Bow v2'!A10)-R10</f>
        <v>508</v>
      </c>
      <c r="T10" s="42">
        <f>LOOKUP(2, 1/('OB History'!$B:$B=A10), 'OB History'!$AC:$AC)</f>
        <v>0.49573770491803276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1025</v>
      </c>
      <c r="I11" s="4">
        <f>AVERAGEIFS('OB History'!C:C,'OB History'!B:B,A11)</f>
        <v>11.918604651162791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39</v>
      </c>
      <c r="M11" s="2">
        <f>COUNTIFS('OB History'!B:B,A11,'OB History'!D:D, 0)</f>
        <v>47</v>
      </c>
      <c r="N11" s="42">
        <f>LOOKUP(2, 1/('OB History'!$B:$B=A11), 'OB History'!$AD:$AD)</f>
        <v>0.45348837209302323</v>
      </c>
      <c r="O11" s="12">
        <f>SUMIFS('OB History'!F:F,'OB History'!B:B,A11)</f>
        <v>175</v>
      </c>
      <c r="P11" s="2">
        <f>SUMIFS('OB History'!E:E,'OB History'!B:B,A11)-O11</f>
        <v>182</v>
      </c>
      <c r="Q11" s="42">
        <f>LOOKUP(2, 1/('OB History'!$B:$B=A11), 'OB History'!$AB:$AB)</f>
        <v>0.49709302325581389</v>
      </c>
      <c r="R11" s="12">
        <f>SUMIFS('OB History'!H:H,'OB History'!B:B,'Old Bow v2'!A11)</f>
        <v>730</v>
      </c>
      <c r="S11" s="2">
        <f>SUMIFS('OB History'!G:G,'OB History'!B:B,'Old Bow v2'!A11)-R11</f>
        <v>744</v>
      </c>
      <c r="T11" s="42">
        <f>LOOKUP(2, 1/('OB History'!$B:$B=A11), 'OB History'!$AC:$AC)</f>
        <v>0.49616279069767444</v>
      </c>
      <c r="U11" s="2">
        <f>COUNTIFS('OB History'!$B:$B,$A$11,'OB History'!K:K, 1)</f>
        <v>17</v>
      </c>
      <c r="V11" s="2">
        <f>COUNTIFS('OB History'!$B:$B,$A$11,'OB History'!L:L, 1)</f>
        <v>11</v>
      </c>
      <c r="W11" s="2">
        <f>COUNTIFS('OB History'!$B:$B,$A$11,'OB History'!M:M, 1)</f>
        <v>2</v>
      </c>
      <c r="X11" s="2">
        <f>COUNTIFS('OB History'!$B:$B,$A$11,'OB History'!N:N, 1)</f>
        <v>25</v>
      </c>
      <c r="Y11" s="2">
        <f>COUNTIFS('OB History'!$B:$B,$A$11,'OB History'!O:O, 1)</f>
        <v>4</v>
      </c>
      <c r="Z11" s="2">
        <f>COUNTIFS('OB History'!$B:$B,$A$11,'OB History'!P:P, 1)</f>
        <v>15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4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3</v>
      </c>
      <c r="AG11" s="2">
        <f>COUNTIFS('OB History'!$B:$B,$A$11,'OB History'!W:W, 1)</f>
        <v>12</v>
      </c>
      <c r="AH11" s="2">
        <f>COUNTIFS('OB History'!$B:$B,$A$11,'OB History'!X:X, 1)</f>
        <v>33</v>
      </c>
      <c r="AI11" s="2">
        <f>COUNTIFS('OB History'!$B:$B,$A$11,'OB History'!Y:Y, 1)</f>
        <v>11</v>
      </c>
      <c r="AJ11" s="2">
        <f>COUNTIFS('OB History'!$B:$B,$A$11,'OB History'!Z:Z, 1)</f>
        <v>32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381</v>
      </c>
      <c r="I12" s="4">
        <f>AVERAGEIFS('OB History'!C:C,'OB History'!B:B,A12)</f>
        <v>15.875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11</v>
      </c>
      <c r="M12" s="2">
        <f>COUNTIFS('OB History'!B:B,A12,'OB History'!D:D, 0)</f>
        <v>13</v>
      </c>
      <c r="N12" s="42">
        <f>LOOKUP(2, 1/('OB History'!$B:$B=A12), 'OB History'!$AD:$AD)</f>
        <v>0.45833333333333331</v>
      </c>
      <c r="O12" s="12">
        <f>SUMIFS('OB History'!F:F,'OB History'!B:B,A12)</f>
        <v>46</v>
      </c>
      <c r="P12" s="2">
        <f>SUMIFS('OB History'!E:E,'OB History'!B:B,A12)-O12</f>
        <v>50</v>
      </c>
      <c r="Q12" s="42">
        <f>LOOKUP(2, 1/('OB History'!$B:$B=A12), 'OB History'!$AB:$AB)</f>
        <v>0.47083333333333338</v>
      </c>
      <c r="R12" s="12">
        <f>SUMIFS('OB History'!H:H,'OB History'!B:B,'Old Bow v2'!A12)</f>
        <v>187</v>
      </c>
      <c r="S12" s="2">
        <f>SUMIFS('OB History'!G:G,'OB History'!B:B,'Old Bow v2'!A12)-R12</f>
        <v>209</v>
      </c>
      <c r="T12" s="42">
        <f>LOOKUP(2, 1/('OB History'!$B:$B=A12), 'OB History'!$AC:$AC)</f>
        <v>0.45791666666666675</v>
      </c>
      <c r="U12" s="2">
        <f>COUNTIFS('OB History'!$B:$B,$A$12,'OB History'!K:K, 1)</f>
        <v>7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4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2</v>
      </c>
      <c r="AG12" s="2">
        <f>COUNTIFS('OB History'!$B:$B,$A$12,'OB History'!W:W, 1)</f>
        <v>4</v>
      </c>
      <c r="AH12" s="2">
        <f>COUNTIFS('OB History'!$B:$B,$A$12,'OB History'!X:X, 1)</f>
        <v>6</v>
      </c>
      <c r="AI12" s="2">
        <f>COUNTIFS('OB History'!$B:$B,$A$12,'OB History'!Y:Y, 1)</f>
        <v>6</v>
      </c>
      <c r="AJ12" s="2">
        <f>COUNTIFS('OB History'!$B:$B,$A$12,'OB History'!Z:Z, 1)</f>
        <v>6</v>
      </c>
    </row>
    <row r="13" spans="1:36" x14ac:dyDescent="0.25">
      <c r="A13" s="1" t="s">
        <v>150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388</v>
      </c>
      <c r="I13" s="4">
        <f>AVERAGEIFS('OB History'!C:C,'OB History'!B:B,A13)</f>
        <v>18.476190476190474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3</v>
      </c>
      <c r="N13" s="42">
        <f>LOOKUP(2, 1/('OB History'!$B:$B=A13), 'OB History'!$AD:$AD)</f>
        <v>0.8571428571428571</v>
      </c>
      <c r="O13" s="12">
        <f>SUMIFS('OB History'!F:F,'OB History'!B:B,A13)</f>
        <v>58</v>
      </c>
      <c r="P13" s="2">
        <f>SUMIFS('OB History'!E:E,'OB History'!B:B,A13)-O13</f>
        <v>24</v>
      </c>
      <c r="Q13" s="42">
        <f>LOOKUP(2, 1/('OB History'!$B:$B=A13), 'OB History'!$AB:$AB)</f>
        <v>0.73666666666666658</v>
      </c>
      <c r="R13" s="12">
        <f>SUMIFS('OB History'!H:H,'OB History'!B:B,'Old Bow v2'!A13)</f>
        <v>200</v>
      </c>
      <c r="S13" s="2">
        <f>SUMIFS('OB History'!G:G,'OB History'!B:B,'Old Bow v2'!A13)-R13</f>
        <v>140</v>
      </c>
      <c r="T13" s="42">
        <f>LOOKUP(2, 1/('OB History'!$B:$B=A13), 'OB History'!$AC:$AC)</f>
        <v>0.60190476190476205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2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182</v>
      </c>
      <c r="B14" s="6" t="s">
        <v>70</v>
      </c>
      <c r="C14" s="2" t="s">
        <v>70</v>
      </c>
      <c r="D14" s="3">
        <v>2</v>
      </c>
      <c r="E14" s="3">
        <v>1</v>
      </c>
      <c r="F14" s="3"/>
      <c r="G14" s="3"/>
      <c r="H14" s="12">
        <f>SUMIFS('OB History'!C:C,'OB History'!B:B,A14)</f>
        <v>842</v>
      </c>
      <c r="I14" s="4">
        <f>AVERAGEIFS('OB History'!C:C,'OB History'!B:B,A14)</f>
        <v>15.886792452830189</v>
      </c>
      <c r="J14" s="4">
        <f t="array" ref="J14">MEDIAN(IF('OB History'!B:B=A14, 'OB History'!C:C))</f>
        <v>16</v>
      </c>
      <c r="K14" s="13">
        <f t="array" ref="K14">MAX(IF('OB History'!B:B=A14, 'OB History'!C:C))</f>
        <v>34</v>
      </c>
      <c r="L14" s="12">
        <f>COUNTIFS('OB History'!B:B,A14,'OB History'!D:D, 1)</f>
        <v>36</v>
      </c>
      <c r="M14" s="2">
        <f>COUNTIFS('OB History'!B:B,A14,'OB History'!D:D, 0)</f>
        <v>17</v>
      </c>
      <c r="N14" s="42">
        <f>LOOKUP(2, 1/('OB History'!$B:$B=A14), 'OB History'!$AD:$AD)</f>
        <v>0.67924528301886788</v>
      </c>
      <c r="O14" s="12">
        <f>SUMIFS('OB History'!F:F,'OB History'!B:B,A14)</f>
        <v>129</v>
      </c>
      <c r="P14" s="2">
        <f>SUMIFS('OB History'!E:E,'OB History'!B:B,A14)-O14</f>
        <v>88</v>
      </c>
      <c r="Q14" s="42">
        <f>LOOKUP(2, 1/('OB History'!$B:$B=A14), 'OB History'!$AB:$AB)</f>
        <v>0.61226415094339626</v>
      </c>
      <c r="R14" s="12">
        <f>SUMIFS('OB History'!H:H,'OB History'!B:B,'Old Bow v2'!A14)</f>
        <v>499</v>
      </c>
      <c r="S14" s="2">
        <f>SUMIFS('OB History'!G:G,'OB History'!B:B,'Old Bow v2'!A14)-R14</f>
        <v>408</v>
      </c>
      <c r="T14" s="42">
        <f>LOOKUP(2, 1/('OB History'!$B:$B=A14), 'OB History'!$AC:$AC)</f>
        <v>0.56113207547169808</v>
      </c>
      <c r="U14" s="2">
        <f>COUNTIFS('OB History'!$B:$B,$A$14,'OB History'!K:K, 1)</f>
        <v>10</v>
      </c>
      <c r="V14" s="2">
        <f>COUNTIFS('OB History'!$B:$B,$A$14,'OB History'!L:L, 1)</f>
        <v>14</v>
      </c>
      <c r="W14" s="2">
        <f>COUNTIFS('OB History'!$B:$B,$A$14,'OB History'!M:M, 1)</f>
        <v>2</v>
      </c>
      <c r="X14" s="2">
        <f>COUNTIFS('OB History'!$B:$B,$A$14,'OB History'!N:N, 1)</f>
        <v>15</v>
      </c>
      <c r="Y14" s="2">
        <f>COUNTIFS('OB History'!$B:$B,$A$14,'OB History'!O:O, 1)</f>
        <v>4</v>
      </c>
      <c r="Z14" s="2">
        <f>COUNTIFS('OB History'!$B:$B,$A$14,'OB History'!P:P, 1)</f>
        <v>7</v>
      </c>
      <c r="AA14" s="2">
        <f>COUNTIFS('OB History'!$B:$B,$A$14,'OB History'!Q:Q, 1)</f>
        <v>3</v>
      </c>
      <c r="AB14" s="2">
        <f>COUNTIFS('OB History'!$B:$B,$A$14,'OB History'!R:R, 1)</f>
        <v>6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22</v>
      </c>
      <c r="AI14" s="2">
        <f>COUNTIFS('OB History'!$B:$B,$A$14,'OB History'!Y:Y, 1)</f>
        <v>21</v>
      </c>
      <c r="AJ14" s="2">
        <f>COUNTIFS('OB History'!$B:$B,$A$14,'OB History'!Z:Z, 1)</f>
        <v>14</v>
      </c>
    </row>
    <row r="15" spans="1:36" x14ac:dyDescent="0.25">
      <c r="A15" s="2" t="s">
        <v>19</v>
      </c>
      <c r="B15" s="6" t="s">
        <v>54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809</v>
      </c>
      <c r="I15" s="4">
        <f>AVERAGEIFS('OB History'!C:C,'OB History'!B:B,A15)</f>
        <v>19.261904761904763</v>
      </c>
      <c r="J15" s="4">
        <f t="array" ref="J15">MEDIAN(IF('OB History'!B:B=A15, 'OB History'!C:C))</f>
        <v>17.5</v>
      </c>
      <c r="K15" s="13">
        <f t="array" ref="K15">MAX(IF('OB History'!B:B=A15, 'OB History'!C:C))</f>
        <v>50</v>
      </c>
      <c r="L15" s="12">
        <f>COUNTIFS('OB History'!B:B,A15,'OB History'!D:D, 1)</f>
        <v>21</v>
      </c>
      <c r="M15" s="2">
        <f>COUNTIFS('OB History'!B:B,A15,'OB History'!D:D, 0)</f>
        <v>21</v>
      </c>
      <c r="N15" s="42">
        <f>LOOKUP(2, 1/('OB History'!$B:$B=A15), 'OB History'!$AD:$AD)</f>
        <v>0.5</v>
      </c>
      <c r="O15" s="12">
        <f>SUMIFS('OB History'!F:F,'OB History'!B:B,A15)</f>
        <v>94</v>
      </c>
      <c r="P15" s="2">
        <f>SUMIFS('OB History'!E:E,'OB History'!B:B,A15)-O15</f>
        <v>84</v>
      </c>
      <c r="Q15" s="42">
        <f>LOOKUP(2, 1/('OB History'!$B:$B=A15), 'OB History'!$AB:$AB)</f>
        <v>0.54357142857142837</v>
      </c>
      <c r="R15" s="12">
        <f>SUMIFS('OB History'!H:H,'OB History'!B:B,'Old Bow v2'!A15)</f>
        <v>378</v>
      </c>
      <c r="S15" s="2">
        <f>SUMIFS('OB History'!G:G,'OB History'!B:B,'Old Bow v2'!A15)-R15</f>
        <v>361</v>
      </c>
      <c r="T15" s="42">
        <f>LOOKUP(2, 1/('OB History'!$B:$B=A15), 'OB History'!$AC:$AC)</f>
        <v>0.5195238095238095</v>
      </c>
      <c r="U15" s="2">
        <f>COUNTIFS('OB History'!$B:$B,$A$15,'OB History'!K:K, 1)</f>
        <v>4</v>
      </c>
      <c r="V15" s="2">
        <f>COUNTIFS('OB History'!$B:$B,$A$15,'OB History'!L:L, 1)</f>
        <v>6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8</v>
      </c>
      <c r="AA15" s="2">
        <f>COUNTIFS('OB History'!$B:$B,$A$15,'OB History'!Q:Q, 1)</f>
        <v>8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2</v>
      </c>
      <c r="AE15" s="2">
        <f>COUNTIFS('OB History'!$B:$B,$A$15,'OB History'!U:U, 1)</f>
        <v>1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11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75</v>
      </c>
      <c r="I16" s="4">
        <f>AVERAGEIFS('OB History'!C:C,'OB History'!B:B,A16)</f>
        <v>15</v>
      </c>
      <c r="J16" s="4">
        <f t="array" ref="J16">MEDIAN(IF('OB History'!B:B=A16, 'OB History'!C:C))</f>
        <v>14</v>
      </c>
      <c r="K16" s="13">
        <f t="array" ref="K16">MAX(IF('OB History'!B:B=A16, 'OB History'!C:C))</f>
        <v>19</v>
      </c>
      <c r="L16" s="12">
        <f>COUNTIFS('OB History'!B:B,A16,'OB History'!D:D, 1)</f>
        <v>2</v>
      </c>
      <c r="M16" s="2">
        <f>COUNTIFS('OB History'!B:B,A16,'OB History'!D:D, 0)</f>
        <v>3</v>
      </c>
      <c r="N16" s="42">
        <f>LOOKUP(2, 1/('OB History'!$B:$B=A16), 'OB History'!$AD:$AD)</f>
        <v>0.4</v>
      </c>
      <c r="O16" s="12">
        <f>SUMIFS('OB History'!F:F,'OB History'!B:B,A16)</f>
        <v>11</v>
      </c>
      <c r="P16" s="2">
        <f>SUMIFS('OB History'!E:E,'OB History'!B:B,A16)-O16</f>
        <v>11</v>
      </c>
      <c r="Q16" s="42">
        <f>LOOKUP(2, 1/('OB History'!$B:$B=A16), 'OB History'!$AB:$AB)</f>
        <v>0.51</v>
      </c>
      <c r="R16" s="12">
        <f>SUMIFS('OB History'!H:H,'OB History'!B:B,'Old Bow v2'!A16)</f>
        <v>50</v>
      </c>
      <c r="S16" s="2">
        <f>SUMIFS('OB History'!G:G,'OB History'!B:B,'Old Bow v2'!A16)-R16</f>
        <v>44</v>
      </c>
      <c r="T16" s="42">
        <f>LOOKUP(2, 1/('OB History'!$B:$B=A16), 'OB History'!$AC:$AC)</f>
        <v>0.53600000000000003</v>
      </c>
      <c r="U16" s="2">
        <f>COUNTIFS('OB History'!$B:$B,$A$16,'OB History'!K:K, 1)</f>
        <v>1</v>
      </c>
      <c r="V16" s="2">
        <f>COUNTIFS('OB History'!$B:$B,$A$16,'OB History'!L:L, 1)</f>
        <v>2</v>
      </c>
      <c r="W16" s="2">
        <f>COUNTIFS('OB History'!$B:$B,$A$16,'OB History'!M:M, 1)</f>
        <v>0</v>
      </c>
      <c r="X16" s="2">
        <f>COUNTIFS('OB History'!$B:$B,$A$16,'OB History'!N:N, 1)</f>
        <v>1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2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515</v>
      </c>
      <c r="I17" s="4">
        <f>AVERAGEIFS('OB History'!C:C,'OB History'!B:B,A17)</f>
        <v>14.305555555555555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17</v>
      </c>
      <c r="M17" s="2">
        <f>COUNTIFS('OB History'!B:B,A17,'OB History'!D:D, 0)</f>
        <v>19</v>
      </c>
      <c r="N17" s="42">
        <f>LOOKUP(2, 1/('OB History'!$B:$B=A17), 'OB History'!$AD:$AD)</f>
        <v>0.47222222222222221</v>
      </c>
      <c r="O17" s="12">
        <f>SUMIFS('OB History'!F:F,'OB History'!B:B,A17)</f>
        <v>72</v>
      </c>
      <c r="P17" s="2">
        <f>SUMIFS('OB History'!E:E,'OB History'!B:B,A17)-O17</f>
        <v>79</v>
      </c>
      <c r="Q17" s="42">
        <f>LOOKUP(2, 1/('OB History'!$B:$B=A17), 'OB History'!$AB:$AB)</f>
        <v>0.46444444444444444</v>
      </c>
      <c r="R17" s="12">
        <f>SUMIFS('OB History'!H:H,'OB History'!B:B,'Old Bow v2'!A17)</f>
        <v>318</v>
      </c>
      <c r="S17" s="2">
        <f>SUMIFS('OB History'!G:G,'OB History'!B:B,'Old Bow v2'!A17)-R17</f>
        <v>317</v>
      </c>
      <c r="T17" s="42">
        <f>LOOKUP(2, 1/('OB History'!$B:$B=A17), 'OB History'!$AC:$AC)</f>
        <v>0.49694444444444447</v>
      </c>
      <c r="U17" s="2">
        <f>COUNTIFS('OB History'!$B:$B,$A$17,'OB History'!K:K, 1)</f>
        <v>6</v>
      </c>
      <c r="V17" s="2">
        <f>COUNTIFS('OB History'!$B:$B,$A$17,'OB History'!L:L, 1)</f>
        <v>6</v>
      </c>
      <c r="W17" s="2">
        <f>COUNTIFS('OB History'!$B:$B,$A$17,'OB History'!M:M, 1)</f>
        <v>9</v>
      </c>
      <c r="X17" s="2">
        <f>COUNTIFS('OB History'!$B:$B,$A$17,'OB History'!N:N, 1)</f>
        <v>11</v>
      </c>
      <c r="Y17" s="2">
        <f>COUNTIFS('OB History'!$B:$B,$A$17,'OB History'!O:O, 1)</f>
        <v>4</v>
      </c>
      <c r="Z17" s="2">
        <f>COUNTIFS('OB History'!$B:$B,$A$17,'OB History'!P:P, 1)</f>
        <v>3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7</v>
      </c>
    </row>
    <row r="18" spans="1:36" x14ac:dyDescent="0.25">
      <c r="A18" s="2" t="s">
        <v>21</v>
      </c>
      <c r="B18" s="6" t="s">
        <v>253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850</v>
      </c>
      <c r="I18" s="4">
        <f>AVERAGEIFS('OB History'!C:C,'OB History'!B:B,A18)</f>
        <v>16.037735849056602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27</v>
      </c>
      <c r="M18" s="2">
        <f>COUNTIFS('OB History'!B:B,A18,'OB History'!D:D, 0)</f>
        <v>26</v>
      </c>
      <c r="N18" s="42">
        <f>LOOKUP(2, 1/('OB History'!$B:$B=A18), 'OB History'!$AD:$AD)</f>
        <v>0.50943396226415094</v>
      </c>
      <c r="O18" s="12">
        <f>SUMIFS('OB History'!F:F,'OB History'!B:B,A18)</f>
        <v>110</v>
      </c>
      <c r="P18" s="2">
        <f>SUMIFS('OB History'!E:E,'OB History'!B:B,A18)-O18</f>
        <v>111</v>
      </c>
      <c r="Q18" s="42">
        <f>LOOKUP(2, 1/('OB History'!$B:$B=A18), 'OB History'!$AB:$AB)</f>
        <v>0.4930188679245282</v>
      </c>
      <c r="R18" s="12">
        <f>SUMIFS('OB History'!H:H,'OB History'!B:B,'Old Bow v2'!A18)</f>
        <v>450</v>
      </c>
      <c r="S18" s="2">
        <f>SUMIFS('OB History'!G:G,'OB History'!B:B,'Old Bow v2'!A18)-R18</f>
        <v>461</v>
      </c>
      <c r="T18" s="42">
        <f>LOOKUP(2, 1/('OB History'!$B:$B=A18), 'OB History'!$AC:$AC)</f>
        <v>0.49509433962264149</v>
      </c>
      <c r="U18" s="2">
        <f>COUNTIFS('OB History'!$B:$B,$A$18,'OB History'!K:K, 1)</f>
        <v>5</v>
      </c>
      <c r="V18" s="2">
        <f>COUNTIFS('OB History'!$B:$B,$A$18,'OB History'!L:L, 1)</f>
        <v>8</v>
      </c>
      <c r="W18" s="2">
        <f>COUNTIFS('OB History'!$B:$B,$A$18,'OB History'!M:M, 1)</f>
        <v>4</v>
      </c>
      <c r="X18" s="2">
        <f>COUNTIFS('OB History'!$B:$B,$A$18,'OB History'!N:N, 1)</f>
        <v>11</v>
      </c>
      <c r="Y18" s="2">
        <f>COUNTIFS('OB History'!$B:$B,$A$18,'OB History'!O:O, 1)</f>
        <v>9</v>
      </c>
      <c r="Z18" s="2">
        <f>COUNTIFS('OB History'!$B:$B,$A$18,'OB History'!P:P, 1)</f>
        <v>9</v>
      </c>
      <c r="AA18" s="2">
        <f>COUNTIFS('OB History'!$B:$B,$A$18,'OB History'!Q:Q, 1)</f>
        <v>6</v>
      </c>
      <c r="AB18" s="2">
        <f>COUNTIFS('OB History'!$B:$B,$A$18,'OB History'!R:R, 1)</f>
        <v>6</v>
      </c>
      <c r="AC18" s="2">
        <f>COUNTIFS('OB History'!$B:$B,$A$18,'OB History'!S:S, 1)</f>
        <v>1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9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891</v>
      </c>
      <c r="I19" s="4">
        <f>AVERAGEIFS('OB History'!C:C,'OB History'!B:B,A19)</f>
        <v>14.60655737704918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35</v>
      </c>
      <c r="M19" s="2">
        <f>COUNTIFS('OB History'!B:B,A19,'OB History'!D:D, 0)</f>
        <v>26</v>
      </c>
      <c r="N19" s="42">
        <f>LOOKUP(2, 1/('OB History'!$B:$B=A19), 'OB History'!$AD:$AD)</f>
        <v>0.57377049180327866</v>
      </c>
      <c r="O19" s="12">
        <f>SUMIFS('OB History'!F:F,'OB History'!B:B,A19)</f>
        <v>137</v>
      </c>
      <c r="P19" s="2">
        <f>SUMIFS('OB History'!E:E,'OB History'!B:B,A19)-O19</f>
        <v>113</v>
      </c>
      <c r="Q19" s="42">
        <f>LOOKUP(2, 1/('OB History'!$B:$B=A19), 'OB History'!$AB:$AB)</f>
        <v>0.55868852459016394</v>
      </c>
      <c r="R19" s="12">
        <f>SUMIFS('OB History'!H:H,'OB History'!B:B,'Old Bow v2'!A19)</f>
        <v>534</v>
      </c>
      <c r="S19" s="2">
        <f>SUMIFS('OB History'!G:G,'OB History'!B:B,'Old Bow v2'!A19)-R19</f>
        <v>500</v>
      </c>
      <c r="T19" s="42">
        <f>LOOKUP(2, 1/('OB History'!$B:$B=A19), 'OB History'!$AC:$AC)</f>
        <v>0.51688524590163931</v>
      </c>
      <c r="U19" s="2">
        <f>COUNTIFS('OB History'!$B:$B,$A$19,'OB History'!K:K, 1)</f>
        <v>8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19</v>
      </c>
      <c r="AI19" s="2">
        <f>COUNTIFS('OB History'!$B:$B,$A$19,'OB History'!Y:Y, 1)</f>
        <v>11</v>
      </c>
      <c r="AJ19" s="2">
        <f>COUNTIFS('OB History'!$B:$B,$A$19,'OB History'!Z:Z, 1)</f>
        <v>18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294</v>
      </c>
      <c r="I21" s="4">
        <f>AVERAGEIFS('OB History'!C:C,'OB History'!B:B,A21)</f>
        <v>14.7</v>
      </c>
      <c r="J21" s="4">
        <f t="array" ref="J21">MEDIAN(IF('OB History'!B:B=A21, 'OB History'!C:C))</f>
        <v>15.5</v>
      </c>
      <c r="K21" s="13">
        <f t="array" ref="K21">MAX(IF('OB History'!B:B=A21, 'OB History'!C:C))</f>
        <v>33</v>
      </c>
      <c r="L21" s="12">
        <f>COUNTIFS('OB History'!B:B,A21,'OB History'!D:D, 1)</f>
        <v>8</v>
      </c>
      <c r="M21" s="2">
        <f>COUNTIFS('OB History'!B:B,A21,'OB History'!D:D, 0)</f>
        <v>12</v>
      </c>
      <c r="N21" s="42">
        <f>LOOKUP(2, 1/('OB History'!$B:$B=A21), 'OB History'!$AD:$AD)</f>
        <v>0.4</v>
      </c>
      <c r="O21" s="12">
        <f>SUMIFS('OB History'!F:F,'OB History'!B:B,A21)</f>
        <v>32</v>
      </c>
      <c r="P21" s="2">
        <f>SUMIFS('OB History'!E:E,'OB History'!B:B,A21)-O21</f>
        <v>44</v>
      </c>
      <c r="Q21" s="42">
        <f>LOOKUP(2, 1/('OB History'!$B:$B=A21), 'OB History'!$AB:$AB)</f>
        <v>0.40600000000000003</v>
      </c>
      <c r="R21" s="12">
        <f>SUMIFS('OB History'!H:H,'OB History'!B:B,'Old Bow v2'!A21)</f>
        <v>148</v>
      </c>
      <c r="S21" s="2">
        <f>SUMIFS('OB History'!G:G,'OB History'!B:B,'Old Bow v2'!A21)-R21</f>
        <v>174</v>
      </c>
      <c r="T21" s="42">
        <f>LOOKUP(2, 1/('OB History'!$B:$B=A21), 'OB History'!$AC:$AC)</f>
        <v>0.44700000000000006</v>
      </c>
      <c r="U21" s="2">
        <f>COUNTIFS('OB History'!$B:$B,$A$21,'OB History'!K:K, 1)</f>
        <v>4</v>
      </c>
      <c r="V21" s="2">
        <f>COUNTIFS('OB History'!$B:$B,$A$21,'OB History'!L:L, 1)</f>
        <v>3</v>
      </c>
      <c r="W21" s="2">
        <f>COUNTIFS('OB History'!$B:$B,$A$21,'OB History'!M:M, 1)</f>
        <v>4</v>
      </c>
      <c r="X21" s="2">
        <f>COUNTIFS('OB History'!$B:$B,$A$21,'OB History'!N:N, 1)</f>
        <v>3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7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181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244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11</v>
      </c>
      <c r="I23" s="4">
        <f>AVERAGEIFS('OB History'!C:C,'OB History'!B:B,A23)</f>
        <v>2.75</v>
      </c>
      <c r="J23" s="4">
        <f t="array" ref="J23">MEDIAN(IF('OB History'!B:B=A23, 'OB History'!C:C))</f>
        <v>1.5</v>
      </c>
      <c r="K23" s="13">
        <f t="array" ref="K23">MAX(IF('OB History'!B:B=A23, 'OB History'!C:C))</f>
        <v>8</v>
      </c>
      <c r="L23" s="12">
        <f>COUNTIFS('OB History'!B:B,A23,'OB History'!D:D, 1)</f>
        <v>4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12</v>
      </c>
      <c r="P23" s="2">
        <f>SUMIFS('OB History'!E:E,'OB History'!B:B,A23)-O23</f>
        <v>4</v>
      </c>
      <c r="Q23" s="42">
        <f>LOOKUP(2, 1/('OB History'!$B:$B=A23), 'OB History'!$AB:$AB)</f>
        <v>0.77500000000000002</v>
      </c>
      <c r="R23" s="12">
        <f>SUMIFS('OB History'!H:H,'OB History'!B:B,'Old Bow v2'!A23)</f>
        <v>39</v>
      </c>
      <c r="S23" s="2">
        <f>SUMIFS('OB History'!G:G,'OB History'!B:B,'Old Bow v2'!A23)-R23</f>
        <v>24</v>
      </c>
      <c r="T23" s="42">
        <f>LOOKUP(2, 1/('OB History'!$B:$B=A23), 'OB History'!$AC:$AC)</f>
        <v>0.63250000000000006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0</v>
      </c>
      <c r="X23" s="2">
        <f>COUNTIFS('OB History'!$B:$B,$A$23,'OB History'!N:N, 1)</f>
        <v>3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1</v>
      </c>
      <c r="AI23" s="2">
        <f>COUNTIFS('OB History'!$B:$B,$A$23,'OB History'!Y:Y, 1)</f>
        <v>2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249</v>
      </c>
      <c r="I27" s="4">
        <f>AVERAGEIFS('OB History'!C:C,'OB History'!B:B,A27)</f>
        <v>16.600000000000001</v>
      </c>
      <c r="J27" s="4">
        <f t="array" ref="J27">MEDIAN(IF('OB History'!B:B=A27, 'OB History'!C:C))</f>
        <v>17</v>
      </c>
      <c r="K27" s="13">
        <f t="array" ref="K27">MAX(IF('OB History'!B:B=A27, 'OB History'!C:C))</f>
        <v>28</v>
      </c>
      <c r="L27" s="12">
        <f>COUNTIFS('OB History'!B:B,A27,'OB History'!D:D, 1)</f>
        <v>13</v>
      </c>
      <c r="M27" s="2">
        <f>COUNTIFS('OB History'!B:B,A27,'OB History'!D:D, 0)</f>
        <v>2</v>
      </c>
      <c r="N27" s="42">
        <f>LOOKUP(2, 1/('OB History'!$B:$B=A27), 'OB History'!$AD:$AD)</f>
        <v>0.8666666666666667</v>
      </c>
      <c r="O27" s="12">
        <f>SUMIFS('OB History'!F:F,'OB History'!B:B,A27)</f>
        <v>40</v>
      </c>
      <c r="P27" s="2">
        <f>SUMIFS('OB History'!E:E,'OB History'!B:B,A27)-O27</f>
        <v>18</v>
      </c>
      <c r="Q27" s="42">
        <f>LOOKUP(2, 1/('OB History'!$B:$B=A27), 'OB History'!$AB:$AB)</f>
        <v>0.71000000000000008</v>
      </c>
      <c r="R27" s="12">
        <f>SUMIFS('OB History'!H:H,'OB History'!B:B,'Old Bow v2'!A27)</f>
        <v>140</v>
      </c>
      <c r="S27" s="2">
        <f>SUMIFS('OB History'!G:G,'OB History'!B:B,'Old Bow v2'!A27)-R27</f>
        <v>96</v>
      </c>
      <c r="T27" s="42">
        <f>LOOKUP(2, 1/('OB History'!$B:$B=A27), 'OB History'!$AC:$AC)</f>
        <v>0.60266666666666657</v>
      </c>
      <c r="U27" s="2">
        <f>COUNTIFS('OB History'!$B:$B,$A$27,'OB History'!K:K, 1)</f>
        <v>4</v>
      </c>
      <c r="V27" s="2">
        <f>COUNTIFS('OB History'!$B:$B,$A$27,'OB History'!L:L, 1)</f>
        <v>4</v>
      </c>
      <c r="W27" s="2">
        <f>COUNTIFS('OB History'!$B:$B,$A$27,'OB History'!M:M, 1)</f>
        <v>3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3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8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253</v>
      </c>
      <c r="C28" s="2" t="s">
        <v>70</v>
      </c>
      <c r="D28" s="3">
        <v>4</v>
      </c>
      <c r="E28" s="3">
        <v>1</v>
      </c>
      <c r="F28" s="3"/>
      <c r="G28" s="3"/>
      <c r="H28" s="12">
        <f>SUMIFS('OB History'!C:C,'OB History'!B:B,A28)</f>
        <v>812</v>
      </c>
      <c r="I28" s="4">
        <f>AVERAGEIFS('OB History'!C:C,'OB History'!B:B,A28)</f>
        <v>26.193548387096776</v>
      </c>
      <c r="J28" s="4">
        <f t="array" ref="J28">MEDIAN(IF('OB History'!B:B=A28, 'OB History'!C:C))</f>
        <v>26</v>
      </c>
      <c r="K28" s="13">
        <f t="array" ref="K28">MAX(IF('OB History'!B:B=A28, 'OB History'!C:C))</f>
        <v>48</v>
      </c>
      <c r="L28" s="12">
        <f>COUNTIFS('OB History'!B:B,A28,'OB History'!D:D, 1)</f>
        <v>19</v>
      </c>
      <c r="M28" s="2">
        <f>COUNTIFS('OB History'!B:B,A28,'OB History'!D:D, 0)</f>
        <v>12</v>
      </c>
      <c r="N28" s="42">
        <f>LOOKUP(2, 1/('OB History'!$B:$B=A28), 'OB History'!$AD:$AD)</f>
        <v>0.61290322580645162</v>
      </c>
      <c r="O28" s="12">
        <f>SUMIFS('OB History'!F:F,'OB History'!B:B,A28)</f>
        <v>66</v>
      </c>
      <c r="P28" s="2">
        <f>SUMIFS('OB History'!E:E,'OB History'!B:B,A28)-O28</f>
        <v>62</v>
      </c>
      <c r="Q28" s="42">
        <f>LOOKUP(2, 1/('OB History'!$B:$B=A28), 'OB History'!$AB:$AB)</f>
        <v>0.50161290322580643</v>
      </c>
      <c r="R28" s="12">
        <f>SUMIFS('OB History'!H:H,'OB History'!B:B,'Old Bow v2'!A28)</f>
        <v>252</v>
      </c>
      <c r="S28" s="2">
        <f>SUMIFS('OB History'!G:G,'OB History'!B:B,'Old Bow v2'!A28)-R28</f>
        <v>261</v>
      </c>
      <c r="T28" s="42">
        <f>LOOKUP(2, 1/('OB History'!$B:$B=A28), 'OB History'!$AC:$AC)</f>
        <v>0.47935483870967743</v>
      </c>
      <c r="U28" s="2">
        <f>COUNTIFS('OB History'!$B:$B,$A$28,'OB History'!K:K, 1)</f>
        <v>4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3</v>
      </c>
      <c r="Y28" s="2">
        <f>COUNTIFS('OB History'!$B:$B,$A$28,'OB History'!O:O, 1)</f>
        <v>9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10</v>
      </c>
      <c r="AI28" s="2">
        <f>COUNTIFS('OB History'!$B:$B,$A$28,'OB History'!Y:Y, 1)</f>
        <v>9</v>
      </c>
      <c r="AJ28" s="2">
        <f>COUNTIFS('OB History'!$B:$B,$A$28,'OB History'!Z:Z, 1)</f>
        <v>8</v>
      </c>
    </row>
    <row r="29" spans="1:36" x14ac:dyDescent="0.25">
      <c r="A29" s="2" t="s">
        <v>242</v>
      </c>
      <c r="B29" s="6" t="s">
        <v>54</v>
      </c>
      <c r="C29" s="2" t="s">
        <v>70</v>
      </c>
      <c r="D29" s="3">
        <v>4</v>
      </c>
      <c r="E29" s="3"/>
      <c r="F29" s="3"/>
      <c r="G29" s="3"/>
      <c r="H29" s="12">
        <f>SUMIFS('OB History'!C:C,'OB History'!B:B,A29)</f>
        <v>1064</v>
      </c>
      <c r="I29" s="4">
        <f>AVERAGEIFS('OB History'!C:C,'OB History'!B:B,A29)</f>
        <v>20.862745098039216</v>
      </c>
      <c r="J29" s="4">
        <f t="array" ref="J29">MEDIAN(IF('OB History'!B:B=A29, 'OB History'!C:C))</f>
        <v>21</v>
      </c>
      <c r="K29" s="13">
        <f t="array" ref="K29">MAX(IF('OB History'!B:B=A29, 'OB History'!C:C))</f>
        <v>41</v>
      </c>
      <c r="L29" s="12">
        <f>COUNTIFS('OB History'!B:B,A29,'OB History'!D:D, 1)</f>
        <v>28</v>
      </c>
      <c r="M29" s="2">
        <f>COUNTIFS('OB History'!B:B,A29,'OB History'!D:D, 0)</f>
        <v>23</v>
      </c>
      <c r="N29" s="42">
        <f>LOOKUP(2, 1/('OB History'!$B:$B=A29), 'OB History'!$AD:$AD)</f>
        <v>0.5490196078431373</v>
      </c>
      <c r="O29" s="12">
        <f>SUMIFS('OB History'!F:F,'OB History'!B:B,A29)</f>
        <v>107</v>
      </c>
      <c r="P29" s="2">
        <f>SUMIFS('OB History'!E:E,'OB History'!B:B,A29)-O29</f>
        <v>97</v>
      </c>
      <c r="Q29" s="42">
        <f>LOOKUP(2, 1/('OB History'!$B:$B=A29), 'OB History'!$AB:$AB)</f>
        <v>0.53078431372549018</v>
      </c>
      <c r="R29" s="12">
        <f>SUMIFS('OB History'!H:H,'OB History'!B:B,'Old Bow v2'!A29)</f>
        <v>438</v>
      </c>
      <c r="S29" s="2">
        <f>SUMIFS('OB History'!G:G,'OB History'!B:B,'Old Bow v2'!A29)-R29</f>
        <v>401</v>
      </c>
      <c r="T29" s="42">
        <f>LOOKUP(2, 1/('OB History'!$B:$B=A29), 'OB History'!$AC:$AC)</f>
        <v>0.52431372549019584</v>
      </c>
      <c r="U29" s="2">
        <f>COUNTIFS('OB History'!$B:$B,$A$29,'OB History'!K:K, 1)</f>
        <v>8</v>
      </c>
      <c r="V29" s="2">
        <f>COUNTIFS('OB History'!$B:$B,$A$29,'OB History'!L:L, 1)</f>
        <v>6</v>
      </c>
      <c r="W29" s="2">
        <f>COUNTIFS('OB History'!$B:$B,$A$29,'OB History'!M:M, 1)</f>
        <v>4</v>
      </c>
      <c r="X29" s="2">
        <f>COUNTIFS('OB History'!$B:$B,$A$29,'OB History'!N:N, 1)</f>
        <v>15</v>
      </c>
      <c r="Y29" s="2">
        <f>COUNTIFS('OB History'!$B:$B,$A$29,'OB History'!O:O, 1)</f>
        <v>0</v>
      </c>
      <c r="Z29" s="2">
        <f>COUNTIFS('OB History'!$B:$B,$A$29,'OB History'!P:P, 1)</f>
        <v>7</v>
      </c>
      <c r="AA29" s="2">
        <f>COUNTIFS('OB History'!$B:$B,$A$29,'OB History'!Q:Q, 1)</f>
        <v>7</v>
      </c>
      <c r="AB29" s="2">
        <f>COUNTIFS('OB History'!$B:$B,$A$29,'OB History'!R:R, 1)</f>
        <v>2</v>
      </c>
      <c r="AC29" s="2">
        <f>COUNTIFS('OB History'!$B:$B,$A$29,'OB History'!S:S, 1)</f>
        <v>3</v>
      </c>
      <c r="AD29" s="2">
        <f>COUNTIFS('OB History'!$B:$B,$A$29,'OB History'!T:T, 1)</f>
        <v>1</v>
      </c>
      <c r="AE29" s="2">
        <f>COUNTIFS('OB History'!$B:$B,$A$29,'OB History'!U:U, 1)</f>
        <v>2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16</v>
      </c>
      <c r="AI29" s="2">
        <f>COUNTIFS('OB History'!$B:$B,$A$29,'OB History'!Y:Y, 1)</f>
        <v>16</v>
      </c>
      <c r="AJ29" s="2">
        <f>COUNTIFS('OB History'!$B:$B,$A$29,'OB History'!Z:Z, 1)</f>
        <v>13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1205</v>
      </c>
      <c r="I30" s="4">
        <f>AVERAGEIFS('OB History'!C:C,'OB History'!B:B,A30)</f>
        <v>11.586538461538462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46</v>
      </c>
      <c r="M30" s="2">
        <f>COUNTIFS('OB History'!B:B,A30,'OB History'!D:D, 0)</f>
        <v>58</v>
      </c>
      <c r="N30" s="42">
        <f>LOOKUP(2, 1/('OB History'!$B:$B=A30), 'OB History'!$AD:$AD)</f>
        <v>0.44230769230769229</v>
      </c>
      <c r="O30" s="12">
        <f>SUMIFS('OB History'!F:F,'OB History'!B:B,A30)</f>
        <v>205</v>
      </c>
      <c r="P30" s="2">
        <f>SUMIFS('OB History'!E:E,'OB History'!B:B,A30)-O30</f>
        <v>226</v>
      </c>
      <c r="Q30" s="42">
        <f>LOOKUP(2, 1/('OB History'!$B:$B=A30), 'OB History'!$AB:$AB)</f>
        <v>0.47067307692307697</v>
      </c>
      <c r="R30" s="12">
        <f>SUMIFS('OB History'!H:H,'OB History'!B:B,'Old Bow v2'!A30)</f>
        <v>876</v>
      </c>
      <c r="S30" s="2">
        <f>SUMIFS('OB History'!G:G,'OB History'!B:B,'Old Bow v2'!A30)-R30</f>
        <v>919</v>
      </c>
      <c r="T30" s="42">
        <f>LOOKUP(2, 1/('OB History'!$B:$B=A30), 'OB History'!$AC:$AC)</f>
        <v>0.48778846153846173</v>
      </c>
      <c r="U30" s="2">
        <f>COUNTIFS('OB History'!$B:$B,$A$30,'OB History'!K:K, 1)</f>
        <v>15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12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1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39</v>
      </c>
      <c r="AI30" s="2">
        <f>COUNTIFS('OB History'!$B:$B,$A$30,'OB History'!Y:Y, 1)</f>
        <v>26</v>
      </c>
      <c r="AJ30" s="2">
        <f>COUNTIFS('OB History'!$B:$B,$A$30,'OB History'!Z:Z, 1)</f>
        <v>22</v>
      </c>
    </row>
    <row r="31" spans="1:36" x14ac:dyDescent="0.25">
      <c r="A31" s="2" t="s">
        <v>256</v>
      </c>
      <c r="B31" s="6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</v>
      </c>
      <c r="I31" s="4">
        <f>AVERAGEIFS('OB History'!C:C,'OB History'!B:B,A31)</f>
        <v>2</v>
      </c>
      <c r="J31" s="4">
        <f t="array" ref="J31">MEDIAN(IF('OB History'!B:B=A31, 'OB History'!C:C))</f>
        <v>2</v>
      </c>
      <c r="K31" s="13">
        <f t="array" ref="K31">MAX(IF('OB History'!B:B=A31, 'OB History'!C:C))</f>
        <v>2</v>
      </c>
      <c r="L31" s="12">
        <f>COUNTIFS('OB History'!B:B,A31,'OB History'!D:D, 1)</f>
        <v>0</v>
      </c>
      <c r="M31" s="2">
        <f>COUNTIFS('OB History'!B:B,A31,'OB History'!D:D, 0)</f>
        <v>1</v>
      </c>
      <c r="N31" s="42">
        <f>LOOKUP(2, 1/('OB History'!$B:$B=A31), 'OB History'!$AD:$AD)</f>
        <v>0</v>
      </c>
      <c r="O31" s="12">
        <f>SUMIFS('OB History'!F:F,'OB History'!B:B,A31)</f>
        <v>0</v>
      </c>
      <c r="P31" s="2">
        <f>SUMIFS('OB History'!E:E,'OB History'!B:B,A31)-O31</f>
        <v>3</v>
      </c>
      <c r="Q31" s="42">
        <f>LOOKUP(2, 1/('OB History'!$B:$B=A31), 'OB History'!$AB:$AB)</f>
        <v>0</v>
      </c>
      <c r="R31" s="12">
        <f>SUMIFS('OB History'!H:H,'OB History'!B:B,'Old Bow v2'!A31)</f>
        <v>4</v>
      </c>
      <c r="S31" s="2">
        <f>SUMIFS('OB History'!G:G,'OB History'!B:B,'Old Bow v2'!A31)-R31</f>
        <v>9</v>
      </c>
      <c r="T31" s="42">
        <f>LOOKUP(2, 1/('OB History'!$B:$B=A31), 'OB History'!$AC:$AC)</f>
        <v>0.31</v>
      </c>
      <c r="U31" s="2">
        <f>COUNTIFS('OB History'!$B:$B,$A$31,'OB History'!K:K, 1)</f>
        <v>0</v>
      </c>
      <c r="V31" s="2">
        <f>COUNTIFS('OB History'!$B:$B,$A$31,'OB History'!L:L, 1)</f>
        <v>0</v>
      </c>
      <c r="W31" s="2">
        <f>COUNTIFS('OB History'!$B:$B,$A$31,'OB History'!M:M, 1)</f>
        <v>0</v>
      </c>
      <c r="X31" s="2">
        <f>COUNTIFS('OB History'!$B:$B,$A$31,'OB History'!N:N, 1)</f>
        <v>0</v>
      </c>
      <c r="Y31" s="2">
        <f>COUNTIFS('OB History'!$B:$B,$A$31,'OB History'!O:O, 1)</f>
        <v>0</v>
      </c>
      <c r="Z31" s="2">
        <f>COUNTIFS('OB History'!$B:$B,$A$31,'OB History'!P:P, 1)</f>
        <v>0</v>
      </c>
      <c r="AA31" s="2">
        <f>COUNTIFS('OB History'!$B:$B,$A$31,'OB History'!Q:Q, 1)</f>
        <v>0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0</v>
      </c>
      <c r="AH31" s="2">
        <f>COUNTIFS('OB History'!$B:$B,$A$31,'OB History'!X:X, 1)</f>
        <v>0</v>
      </c>
      <c r="AI31" s="2">
        <f>COUNTIFS('OB History'!$B:$B,$A$31,'OB History'!Y:Y, 1)</f>
        <v>0</v>
      </c>
      <c r="AJ31" s="2">
        <f>COUNTIFS('OB History'!$B:$B,$A$31,'OB History'!Z:Z, 1)</f>
        <v>0</v>
      </c>
    </row>
    <row r="32" spans="1:36" x14ac:dyDescent="0.25">
      <c r="A32" s="2" t="s">
        <v>40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277</v>
      </c>
      <c r="I32" s="4">
        <f>AVERAGEIFS('OB History'!C:C,'OB History'!B:B,A32)</f>
        <v>19.785714285714285</v>
      </c>
      <c r="J32" s="4">
        <f t="array" ref="J32">MEDIAN(IF('OB History'!B:B=A32, 'OB History'!C:C))</f>
        <v>17.5</v>
      </c>
      <c r="K32" s="13">
        <f t="array" ref="K32">MAX(IF('OB History'!B:B=A32, 'OB History'!C:C))</f>
        <v>36</v>
      </c>
      <c r="L32" s="12">
        <f>COUNTIFS('OB History'!B:B,A32,'OB History'!D:D, 1)</f>
        <v>7</v>
      </c>
      <c r="M32" s="2">
        <f>COUNTIFS('OB History'!B:B,A32,'OB History'!D:D, 0)</f>
        <v>7</v>
      </c>
      <c r="N32" s="42">
        <f>LOOKUP(2, 1/('OB History'!$B:$B=A32), 'OB History'!$AD:$AD)</f>
        <v>0.5</v>
      </c>
      <c r="O32" s="12">
        <f>SUMIFS('OB History'!F:F,'OB History'!B:B,A32)</f>
        <v>28</v>
      </c>
      <c r="P32" s="2">
        <f>SUMIFS('OB History'!E:E,'OB History'!B:B,A32)-O32</f>
        <v>28</v>
      </c>
      <c r="Q32" s="42">
        <f>LOOKUP(2, 1/('OB History'!$B:$B=A32), 'OB History'!$AB:$AB)</f>
        <v>0.49285714285714288</v>
      </c>
      <c r="R32" s="12">
        <f>SUMIFS('OB History'!H:H,'OB History'!B:B,'Old Bow v2'!A32)</f>
        <v>111</v>
      </c>
      <c r="S32" s="2">
        <f>SUMIFS('OB History'!G:G,'OB History'!B:B,'Old Bow v2'!A32)-R32</f>
        <v>119</v>
      </c>
      <c r="T32" s="42">
        <f>LOOKUP(2, 1/('OB History'!$B:$B=A32), 'OB History'!$AC:$AC)</f>
        <v>0.48142857142857137</v>
      </c>
      <c r="U32" s="2">
        <f>COUNTIFS('OB History'!$B:$B,$A$32,'OB History'!K:K, 1)</f>
        <v>2</v>
      </c>
      <c r="V32" s="2">
        <f>COUNTIFS('OB History'!$B:$B,$A$32,'OB History'!L:L, 1)</f>
        <v>1</v>
      </c>
      <c r="W32" s="2">
        <f>COUNTIFS('OB History'!$B:$B,$A$32,'OB History'!M:M, 1)</f>
        <v>1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6</v>
      </c>
      <c r="AA32" s="2">
        <f>COUNTIFS('OB History'!$B:$B,$A$32,'OB History'!Q:Q, 1)</f>
        <v>0</v>
      </c>
      <c r="AB32" s="2">
        <f>COUNTIFS('OB History'!$B:$B,$A$32,'OB History'!R:R, 1)</f>
        <v>2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5</v>
      </c>
      <c r="AI32" s="2">
        <f>COUNTIFS('OB History'!$B:$B,$A$32,'OB History'!Y:Y, 1)</f>
        <v>2</v>
      </c>
      <c r="AJ32" s="2">
        <f>COUNTIFS('OB History'!$B:$B,$A$32,'OB History'!Z:Z, 1)</f>
        <v>3</v>
      </c>
    </row>
    <row r="33" spans="1:36" x14ac:dyDescent="0.25">
      <c r="A33" s="2" t="s">
        <v>111</v>
      </c>
      <c r="B33" s="2" t="s">
        <v>70</v>
      </c>
      <c r="C33" s="2" t="s">
        <v>70</v>
      </c>
      <c r="D33" s="3">
        <v>1</v>
      </c>
      <c r="E33" s="3"/>
      <c r="F33" s="3"/>
      <c r="G33" s="3"/>
      <c r="H33" s="12">
        <f>SUMIFS('OB History'!C:C,'OB History'!B:B,A33)</f>
        <v>1122</v>
      </c>
      <c r="I33" s="4">
        <f>AVERAGEIFS('OB History'!C:C,'OB History'!B:B,A33)</f>
        <v>12.896551724137931</v>
      </c>
      <c r="J33" s="4">
        <f t="array" ref="J33">MEDIAN(IF('OB History'!B:B=A33, 'OB History'!C:C))</f>
        <v>13</v>
      </c>
      <c r="K33" s="13">
        <f t="array" ref="K33">MAX(IF('OB History'!B:B=A33, 'OB History'!C:C))</f>
        <v>30</v>
      </c>
      <c r="L33" s="12">
        <f>COUNTIFS('OB History'!B:B,A33,'OB History'!D:D, 1)</f>
        <v>45</v>
      </c>
      <c r="M33" s="2">
        <f>COUNTIFS('OB History'!B:B,A33,'OB History'!D:D, 0)</f>
        <v>42</v>
      </c>
      <c r="N33" s="42">
        <f>LOOKUP(2, 1/('OB History'!$B:$B=A33), 'OB History'!$AD:$AD)</f>
        <v>0.51724137931034486</v>
      </c>
      <c r="O33" s="12">
        <f>SUMIFS('OB History'!F:F,'OB History'!B:B,A33)</f>
        <v>179</v>
      </c>
      <c r="P33" s="2">
        <f>SUMIFS('OB History'!E:E,'OB History'!B:B,A33)-O33</f>
        <v>186</v>
      </c>
      <c r="Q33" s="42">
        <f>LOOKUP(2, 1/('OB History'!$B:$B=A33), 'OB History'!$AB:$AB)</f>
        <v>0.47988505747126448</v>
      </c>
      <c r="R33" s="12">
        <f>SUMIFS('OB History'!H:H,'OB History'!B:B,'Old Bow v2'!A33)</f>
        <v>758</v>
      </c>
      <c r="S33" s="2">
        <f>SUMIFS('OB History'!G:G,'OB History'!B:B,'Old Bow v2'!A33)-R33</f>
        <v>757</v>
      </c>
      <c r="T33" s="42">
        <f>LOOKUP(2, 1/('OB History'!$B:$B=A33), 'OB History'!$AC:$AC)</f>
        <v>0.50000000000000011</v>
      </c>
      <c r="U33" s="2">
        <f>COUNTIFS('OB History'!$B:$B,$A$33,'OB History'!K:K, 1)</f>
        <v>18</v>
      </c>
      <c r="V33" s="2">
        <f>COUNTIFS('OB History'!$B:$B,$A$33,'OB History'!L:L, 1)</f>
        <v>16</v>
      </c>
      <c r="W33" s="2">
        <f>COUNTIFS('OB History'!$B:$B,$A$33,'OB History'!M:M, 1)</f>
        <v>3</v>
      </c>
      <c r="X33" s="2">
        <f>COUNTIFS('OB History'!$B:$B,$A$33,'OB History'!N:N, 1)</f>
        <v>22</v>
      </c>
      <c r="Y33" s="2">
        <f>COUNTIFS('OB History'!$B:$B,$A$33,'OB History'!O:O, 1)</f>
        <v>3</v>
      </c>
      <c r="Z33" s="2">
        <f>COUNTIFS('OB History'!$B:$B,$A$33,'OB History'!P:P, 1)</f>
        <v>11</v>
      </c>
      <c r="AA33" s="2">
        <f>COUNTIFS('OB History'!$B:$B,$A$33,'OB History'!Q:Q, 1)</f>
        <v>8</v>
      </c>
      <c r="AB33" s="2">
        <f>COUNTIFS('OB History'!$B:$B,$A$33,'OB History'!R:R, 1)</f>
        <v>9</v>
      </c>
      <c r="AC33" s="2">
        <f>COUNTIFS('OB History'!$B:$B,$A$33,'OB History'!S:S, 1)</f>
        <v>1</v>
      </c>
      <c r="AD33" s="2">
        <f>COUNTIFS('OB History'!$B:$B,$A$33,'OB History'!T:T, 1)</f>
        <v>2</v>
      </c>
      <c r="AE33" s="2">
        <f>COUNTIFS('OB History'!$B:$B,$A$33,'OB History'!U:U, 1)</f>
        <v>1</v>
      </c>
      <c r="AF33" s="2">
        <f>COUNTIFS('OB History'!$B:$B,$A$33,'OB History'!V:V, 1)</f>
        <v>2</v>
      </c>
      <c r="AG33" s="2">
        <f>COUNTIFS('OB History'!$B:$B,$A$33,'OB History'!W:W, 1)</f>
        <v>6</v>
      </c>
      <c r="AH33" s="2">
        <f>COUNTIFS('OB History'!$B:$B,$A$33,'OB History'!X:X, 1)</f>
        <v>29</v>
      </c>
      <c r="AI33" s="2">
        <f>COUNTIFS('OB History'!$B:$B,$A$33,'OB History'!Y:Y, 1)</f>
        <v>27</v>
      </c>
      <c r="AJ33" s="2">
        <f>COUNTIFS('OB History'!$B:$B,$A$33,'OB History'!Z:Z, 1)</f>
        <v>20</v>
      </c>
    </row>
    <row r="34" spans="1:36" x14ac:dyDescent="0.25">
      <c r="A34" s="2" t="s">
        <v>22</v>
      </c>
      <c r="B34" s="6" t="s">
        <v>54</v>
      </c>
      <c r="C34" s="2" t="s">
        <v>70</v>
      </c>
      <c r="D34" s="3">
        <v>3</v>
      </c>
      <c r="E34" s="3"/>
      <c r="F34" s="3"/>
      <c r="G34" s="3"/>
      <c r="H34" s="12">
        <f>SUMIFS('OB History'!C:C,'OB History'!B:B,A34)</f>
        <v>701</v>
      </c>
      <c r="I34" s="4">
        <f>AVERAGEIFS('OB History'!C:C,'OB History'!B:B,A34)</f>
        <v>15.577777777777778</v>
      </c>
      <c r="J34" s="4">
        <f t="array" ref="J34">MEDIAN(IF('OB History'!B:B=A34, 'OB History'!C:C))</f>
        <v>15</v>
      </c>
      <c r="K34" s="13">
        <f t="array" ref="K34">MAX(IF('OB History'!B:B=A34, 'OB History'!C:C))</f>
        <v>43</v>
      </c>
      <c r="L34" s="12">
        <f>COUNTIFS('OB History'!B:B,A34,'OB History'!D:D, 1)</f>
        <v>19</v>
      </c>
      <c r="M34" s="2">
        <f>COUNTIFS('OB History'!B:B,A34,'OB History'!D:D, 0)</f>
        <v>26</v>
      </c>
      <c r="N34" s="42">
        <f>LOOKUP(2, 1/('OB History'!$B:$B=A34), 'OB History'!$AD:$AD)</f>
        <v>0.42222222222222222</v>
      </c>
      <c r="O34" s="12">
        <f>SUMIFS('OB History'!F:F,'OB History'!B:B,A34)</f>
        <v>85</v>
      </c>
      <c r="P34" s="2">
        <f>SUMIFS('OB History'!E:E,'OB History'!B:B,A34)-O34</f>
        <v>103</v>
      </c>
      <c r="Q34" s="42">
        <f>LOOKUP(2, 1/('OB History'!$B:$B=A34), 'OB History'!$AB:$AB)</f>
        <v>0.43733333333333341</v>
      </c>
      <c r="R34" s="12">
        <f>SUMIFS('OB History'!H:H,'OB History'!B:B,'Old Bow v2'!A34)</f>
        <v>369</v>
      </c>
      <c r="S34" s="2">
        <f>SUMIFS('OB History'!G:G,'OB History'!B:B,'Old Bow v2'!A34)-R34</f>
        <v>410</v>
      </c>
      <c r="T34" s="42">
        <f>LOOKUP(2, 1/('OB History'!$B:$B=A34), 'OB History'!$AC:$AC)</f>
        <v>0.46288888888888902</v>
      </c>
      <c r="U34" s="2">
        <f>COUNTIFS('OB History'!$B:$B,$A$34,'OB History'!K:K, 1)</f>
        <v>13</v>
      </c>
      <c r="V34" s="2">
        <f>COUNTIFS('OB History'!$B:$B,$A$34,'OB History'!L:L, 1)</f>
        <v>6</v>
      </c>
      <c r="W34" s="2">
        <f>COUNTIFS('OB History'!$B:$B,$A$34,'OB History'!M:M, 1)</f>
        <v>2</v>
      </c>
      <c r="X34" s="2">
        <f>COUNTIFS('OB History'!$B:$B,$A$34,'OB History'!N:N, 1)</f>
        <v>4</v>
      </c>
      <c r="Y34" s="2">
        <f>COUNTIFS('OB History'!$B:$B,$A$34,'OB History'!O:O, 1)</f>
        <v>2</v>
      </c>
      <c r="Z34" s="2">
        <f>COUNTIFS('OB History'!$B:$B,$A$34,'OB History'!P:P, 1)</f>
        <v>5</v>
      </c>
      <c r="AA34" s="2">
        <f>COUNTIFS('OB History'!$B:$B,$A$34,'OB History'!Q:Q, 1)</f>
        <v>5</v>
      </c>
      <c r="AB34" s="2">
        <f>COUNTIFS('OB History'!$B:$B,$A$34,'OB History'!R:R, 1)</f>
        <v>1</v>
      </c>
      <c r="AC34" s="2">
        <f>COUNTIFS('OB History'!$B:$B,$A$34,'OB History'!S:S, 1)</f>
        <v>1</v>
      </c>
      <c r="AD34" s="2">
        <f>COUNTIFS('OB History'!$B:$B,$A$34,'OB History'!T:T, 1)</f>
        <v>0</v>
      </c>
      <c r="AE34" s="2">
        <f>COUNTIFS('OB History'!$B:$B,$A$34,'OB History'!U:U, 1)</f>
        <v>1</v>
      </c>
      <c r="AF34" s="2">
        <f>COUNTIFS('OB History'!$B:$B,$A$34,'OB History'!V:V, 1)</f>
        <v>1</v>
      </c>
      <c r="AG34" s="2">
        <f>COUNTIFS('OB History'!$B:$B,$A$34,'OB History'!W:W, 1)</f>
        <v>3</v>
      </c>
      <c r="AH34" s="2">
        <f>COUNTIFS('OB History'!$B:$B,$A$34,'OB History'!X:X, 1)</f>
        <v>17</v>
      </c>
      <c r="AI34" s="2">
        <f>COUNTIFS('OB History'!$B:$B,$A$34,'OB History'!Y:Y, 1)</f>
        <v>8</v>
      </c>
      <c r="AJ34" s="2">
        <f>COUNTIFS('OB History'!$B:$B,$A$34,'OB History'!Z:Z, 1)</f>
        <v>16</v>
      </c>
    </row>
    <row r="35" spans="1:36" x14ac:dyDescent="0.25">
      <c r="A35" s="2" t="s">
        <v>47</v>
      </c>
      <c r="B35" s="6" t="s">
        <v>54</v>
      </c>
      <c r="C35" s="6" t="s">
        <v>70</v>
      </c>
      <c r="D35" s="3"/>
      <c r="E35" s="3"/>
      <c r="F35" s="3"/>
      <c r="G35" s="3"/>
      <c r="H35" s="12">
        <f>SUMIFS('OB History'!C:C,'OB History'!B:B,A35)</f>
        <v>138</v>
      </c>
      <c r="I35" s="4">
        <f>AVERAGEIFS('OB History'!C:C,'OB History'!B:B,A35)</f>
        <v>15.333333333333334</v>
      </c>
      <c r="J35" s="4">
        <f t="array" ref="J35">MEDIAN(IF('OB History'!B:B=A35, 'OB History'!C:C))</f>
        <v>12</v>
      </c>
      <c r="K35" s="13">
        <f t="array" ref="K35">MAX(IF('OB History'!B:B=A35, 'OB History'!C:C))</f>
        <v>25</v>
      </c>
      <c r="L35" s="12">
        <f>COUNTIFS('OB History'!B:B,A35,'OB History'!D:D, 1)</f>
        <v>5</v>
      </c>
      <c r="M35" s="2">
        <f>COUNTIFS('OB History'!B:B,A35,'OB History'!D:D, 0)</f>
        <v>4</v>
      </c>
      <c r="N35" s="42">
        <f>LOOKUP(2, 1/('OB History'!$B:$B=A35), 'OB History'!$AD:$AD)</f>
        <v>0.55555555555555558</v>
      </c>
      <c r="O35" s="12">
        <f>SUMIFS('OB History'!F:F,'OB History'!B:B,A35)</f>
        <v>19</v>
      </c>
      <c r="P35" s="2">
        <f>SUMIFS('OB History'!E:E,'OB History'!B:B,A35)-O35</f>
        <v>19</v>
      </c>
      <c r="Q35" s="42">
        <f>LOOKUP(2, 1/('OB History'!$B:$B=A35), 'OB History'!$AB:$AB)</f>
        <v>0.48333333333333339</v>
      </c>
      <c r="R35" s="12">
        <f>SUMIFS('OB History'!H:H,'OB History'!B:B,'Old Bow v2'!A35)</f>
        <v>79</v>
      </c>
      <c r="S35" s="2">
        <f>SUMIFS('OB History'!G:G,'OB History'!B:B,'Old Bow v2'!A35)-R35</f>
        <v>77</v>
      </c>
      <c r="T35" s="42">
        <f>LOOKUP(2, 1/('OB History'!$B:$B=A35), 'OB History'!$AC:$AC)</f>
        <v>0.50222222222222224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1</v>
      </c>
    </row>
    <row r="36" spans="1:36" x14ac:dyDescent="0.25">
      <c r="A36" s="2" t="s">
        <v>45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234</v>
      </c>
      <c r="I36" s="4">
        <f>AVERAGEIFS('OB History'!C:C,'OB History'!B:B,A36)</f>
        <v>13.764705882352942</v>
      </c>
      <c r="J36" s="4">
        <f t="array" ref="J36">MEDIAN(IF('OB History'!B:B=A36, 'OB History'!C:C))</f>
        <v>14</v>
      </c>
      <c r="K36" s="13">
        <f t="array" ref="K36">MAX(IF('OB History'!B:B=A36, 'OB History'!C:C))</f>
        <v>22</v>
      </c>
      <c r="L36" s="12">
        <f>COUNTIFS('OB History'!B:B,A36,'OB History'!D:D, 1)</f>
        <v>7</v>
      </c>
      <c r="M36" s="2">
        <f>COUNTIFS('OB History'!B:B,A36,'OB History'!D:D, 0)</f>
        <v>10</v>
      </c>
      <c r="N36" s="42">
        <f>LOOKUP(2, 1/('OB History'!$B:$B=A36), 'OB History'!$AD:$AD)</f>
        <v>0.41176470588235292</v>
      </c>
      <c r="O36" s="12">
        <f>SUMIFS('OB History'!F:F,'OB History'!B:B,A36)</f>
        <v>35</v>
      </c>
      <c r="P36" s="2">
        <f>SUMIFS('OB History'!E:E,'OB History'!B:B,A36)-O36</f>
        <v>38</v>
      </c>
      <c r="Q36" s="42">
        <f>LOOKUP(2, 1/('OB History'!$B:$B=A36), 'OB History'!$AB:$AB)</f>
        <v>0.48235294117647065</v>
      </c>
      <c r="R36" s="12">
        <f>SUMIFS('OB History'!H:H,'OB History'!B:B,'Old Bow v2'!A36)</f>
        <v>146</v>
      </c>
      <c r="S36" s="2">
        <f>SUMIFS('OB History'!G:G,'OB History'!B:B,'Old Bow v2'!A36)-R36</f>
        <v>152</v>
      </c>
      <c r="T36" s="42">
        <f>LOOKUP(2, 1/('OB History'!$B:$B=A36), 'OB History'!$AC:$AC)</f>
        <v>0.48941176470588238</v>
      </c>
      <c r="U36" s="2">
        <f>COUNTIFS('OB History'!$B:$B,$A$36,'OB History'!K:K, 1)</f>
        <v>6</v>
      </c>
      <c r="V36" s="2">
        <f>COUNTIFS('OB History'!$B:$B,$A$36,'OB History'!L:L, 1)</f>
        <v>1</v>
      </c>
      <c r="W36" s="2">
        <f>COUNTIFS('OB History'!$B:$B,$A$36,'OB History'!M:M, 1)</f>
        <v>0</v>
      </c>
      <c r="X36" s="2">
        <f>COUNTIFS('OB History'!$B:$B,$A$36,'OB History'!N:N, 1)</f>
        <v>3</v>
      </c>
      <c r="Y36" s="2">
        <f>COUNTIFS('OB History'!$B:$B,$A$36,'OB History'!O:O, 1)</f>
        <v>0</v>
      </c>
      <c r="Z36" s="2">
        <f>COUNTIFS('OB History'!$B:$B,$A$36,'OB History'!P:P, 1)</f>
        <v>3</v>
      </c>
      <c r="AA36" s="2">
        <f>COUNTIFS('OB History'!$B:$B,$A$36,'OB History'!Q:Q, 1)</f>
        <v>0</v>
      </c>
      <c r="AB36" s="2">
        <f>COUNTIFS('OB History'!$B:$B,$A$36,'OB History'!R:R, 1)</f>
        <v>1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2</v>
      </c>
      <c r="AG36" s="2">
        <f>COUNTIFS('OB History'!$B:$B,$A$36,'OB History'!W:W, 1)</f>
        <v>5</v>
      </c>
      <c r="AH36" s="2">
        <f>COUNTIFS('OB History'!$B:$B,$A$36,'OB History'!X:X, 1)</f>
        <v>5</v>
      </c>
      <c r="AI36" s="2">
        <f>COUNTIFS('OB History'!$B:$B,$A$36,'OB History'!Y:Y, 1)</f>
        <v>3</v>
      </c>
      <c r="AJ36" s="2">
        <f>COUNTIFS('OB History'!$B:$B,$A$36,'OB History'!Z:Z, 1)</f>
        <v>6</v>
      </c>
    </row>
    <row r="37" spans="1:36" ht="15.75" x14ac:dyDescent="0.25">
      <c r="A37" s="2" t="s">
        <v>18</v>
      </c>
      <c r="B37" s="36" t="s">
        <v>54</v>
      </c>
      <c r="C37" s="2" t="s">
        <v>70</v>
      </c>
      <c r="D37" s="3"/>
      <c r="E37" s="3"/>
      <c r="F37" s="3"/>
      <c r="G37" s="3"/>
      <c r="H37" s="12">
        <f>SUMIFS('OB History'!C:C,'OB History'!B:B,A37)</f>
        <v>847</v>
      </c>
      <c r="I37" s="4">
        <f>AVERAGEIFS('OB History'!C:C,'OB History'!B:B,A37)</f>
        <v>15.685185185185185</v>
      </c>
      <c r="J37" s="4">
        <f t="array" ref="J37">MEDIAN(IF('OB History'!B:B=A37, 'OB History'!C:C))</f>
        <v>15</v>
      </c>
      <c r="K37" s="13">
        <f t="array" ref="K37">MAX(IF('OB History'!B:B=A37, 'OB History'!C:C))</f>
        <v>37</v>
      </c>
      <c r="L37" s="12">
        <f>COUNTIFS('OB History'!B:B,A37,'OB History'!D:D, 1)</f>
        <v>20</v>
      </c>
      <c r="M37" s="2">
        <f>COUNTIFS('OB History'!B:B,A37,'OB History'!D:D, 0)</f>
        <v>34</v>
      </c>
      <c r="N37" s="42">
        <f>LOOKUP(2, 1/('OB History'!$B:$B=A37), 'OB History'!$AD:$AD)</f>
        <v>0.37037037037037035</v>
      </c>
      <c r="O37" s="12">
        <f>SUMIFS('OB History'!F:F,'OB History'!B:B,A37)</f>
        <v>101</v>
      </c>
      <c r="P37" s="2">
        <f>SUMIFS('OB History'!E:E,'OB History'!B:B,A37)-O37</f>
        <v>126</v>
      </c>
      <c r="Q37" s="42">
        <f>LOOKUP(2, 1/('OB History'!$B:$B=A37), 'OB History'!$AB:$AB)</f>
        <v>0.43425925925925929</v>
      </c>
      <c r="R37" s="12">
        <f>SUMIFS('OB History'!H:H,'OB History'!B:B,'Old Bow v2'!A37)</f>
        <v>454</v>
      </c>
      <c r="S37" s="2">
        <f>SUMIFS('OB History'!G:G,'OB History'!B:B,'Old Bow v2'!A37)-R37</f>
        <v>492</v>
      </c>
      <c r="T37" s="42">
        <f>LOOKUP(2, 1/('OB History'!$B:$B=A37), 'OB History'!$AC:$AC)</f>
        <v>0.47203703703703714</v>
      </c>
      <c r="U37" s="2">
        <f>COUNTIFS('OB History'!$B:$B,$A$37,'OB History'!K:K, 1)</f>
        <v>11</v>
      </c>
      <c r="V37" s="2">
        <f>COUNTIFS('OB History'!$B:$B,$A$37,'OB History'!L:L, 1)</f>
        <v>7</v>
      </c>
      <c r="W37" s="2">
        <f>COUNTIFS('OB History'!$B:$B,$A$37,'OB History'!M:M, 1)</f>
        <v>2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9</v>
      </c>
      <c r="AA37" s="2">
        <f>COUNTIFS('OB History'!$B:$B,$A$37,'OB History'!Q:Q, 1)</f>
        <v>2</v>
      </c>
      <c r="AB37" s="2">
        <f>COUNTIFS('OB History'!$B:$B,$A$37,'OB History'!R:R, 1)</f>
        <v>3</v>
      </c>
      <c r="AC37" s="2">
        <f>COUNTIFS('OB History'!$B:$B,$A$37,'OB History'!S:S, 1)</f>
        <v>0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3</v>
      </c>
      <c r="AG37" s="2">
        <f>COUNTIFS('OB History'!$B:$B,$A$37,'OB History'!W:W, 1)</f>
        <v>12</v>
      </c>
      <c r="AH37" s="2">
        <f>COUNTIFS('OB History'!$B:$B,$A$37,'OB History'!X:X, 1)</f>
        <v>13</v>
      </c>
      <c r="AI37" s="2">
        <f>COUNTIFS('OB History'!$B:$B,$A$37,'OB History'!Y:Y, 1)</f>
        <v>9</v>
      </c>
      <c r="AJ37" s="2">
        <f>COUNTIFS('OB History'!$B:$B,$A$37,'OB History'!Z:Z, 1)</f>
        <v>13</v>
      </c>
    </row>
    <row r="38" spans="1:36" ht="15.75" x14ac:dyDescent="0.25">
      <c r="A38" s="2" t="s">
        <v>255</v>
      </c>
      <c r="B38" s="36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</v>
      </c>
      <c r="I38" s="4">
        <f>AVERAGEIFS('OB History'!C:C,'OB History'!B:B,A38)</f>
        <v>5.666666666666667</v>
      </c>
      <c r="J38" s="4">
        <f t="array" ref="J38">MEDIAN(IF('OB History'!B:B=A38, 'OB History'!C:C))</f>
        <v>7</v>
      </c>
      <c r="K38" s="13">
        <f t="array" ref="K38">MAX(IF('OB History'!B:B=A38, 'OB History'!C:C))</f>
        <v>9</v>
      </c>
      <c r="L38" s="12">
        <f>COUNTIFS('OB History'!B:B,A38,'OB History'!D:D, 1)</f>
        <v>1</v>
      </c>
      <c r="M38" s="2">
        <f>COUNTIFS('OB History'!B:B,A38,'OB History'!D:D, 0)</f>
        <v>2</v>
      </c>
      <c r="N38" s="42">
        <f>LOOKUP(2, 1/('OB History'!$B:$B=A38), 'OB History'!$AD:$AD)</f>
        <v>0.33333333333333331</v>
      </c>
      <c r="O38" s="12">
        <f>SUMIFS('OB History'!F:F,'OB History'!B:B,A38)</f>
        <v>4</v>
      </c>
      <c r="P38" s="2">
        <f>SUMIFS('OB History'!E:E,'OB History'!B:B,A38)-O38</f>
        <v>6</v>
      </c>
      <c r="Q38" s="42">
        <f>LOOKUP(2, 1/('OB History'!$B:$B=A38), 'OB History'!$AB:$AB)</f>
        <v>0.41666666666666669</v>
      </c>
      <c r="R38" s="12">
        <f>SUMIFS('OB History'!H:H,'OB History'!B:B,'Old Bow v2'!A38)</f>
        <v>18</v>
      </c>
      <c r="S38" s="2">
        <f>SUMIFS('OB History'!G:G,'OB History'!B:B,'Old Bow v2'!A38)-R38</f>
        <v>22</v>
      </c>
      <c r="T38" s="42">
        <f>LOOKUP(2, 1/('OB History'!$B:$B=A38), 'OB History'!$AC:$AC)</f>
        <v>0.4466666666666666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2</v>
      </c>
    </row>
    <row r="39" spans="1:36" ht="15.75" x14ac:dyDescent="0.25">
      <c r="A39" s="2" t="s">
        <v>211</v>
      </c>
      <c r="B39" s="36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23</v>
      </c>
      <c r="I39" s="4">
        <f>AVERAGEIFS('OB History'!C:C,'OB History'!B:B,A39)</f>
        <v>4.5999999999999996</v>
      </c>
      <c r="J39" s="4">
        <f t="array" ref="J39">MEDIAN(IF('OB History'!B:B=A39, 'OB History'!C:C))</f>
        <v>5</v>
      </c>
      <c r="K39" s="13">
        <f t="array" ref="K39">MAX(IF('OB History'!B:B=A39, 'OB History'!C:C))</f>
        <v>6</v>
      </c>
      <c r="L39" s="12">
        <f>COUNTIFS('OB History'!B:B,A39,'OB History'!D:D, 1)</f>
        <v>3</v>
      </c>
      <c r="M39" s="2">
        <f>COUNTIFS('OB History'!B:B,A39,'OB History'!D:D, 0)</f>
        <v>2</v>
      </c>
      <c r="N39" s="42">
        <f>LOOKUP(2, 1/('OB History'!$B:$B=A39), 'OB History'!$AD:$AD)</f>
        <v>0.6</v>
      </c>
      <c r="O39" s="12">
        <f>SUMIFS('OB History'!F:F,'OB History'!B:B,A39)</f>
        <v>11</v>
      </c>
      <c r="P39" s="2">
        <f>SUMIFS('OB History'!E:E,'OB History'!B:B,A39)-O39</f>
        <v>9</v>
      </c>
      <c r="Q39" s="42">
        <f>LOOKUP(2, 1/('OB History'!$B:$B=A39), 'OB History'!$AB:$AB)</f>
        <v>0.55000000000000004</v>
      </c>
      <c r="R39" s="12">
        <f>SUMIFS('OB History'!H:H,'OB History'!B:B,'Old Bow v2'!A39)</f>
        <v>46</v>
      </c>
      <c r="S39" s="2">
        <f>SUMIFS('OB History'!G:G,'OB History'!B:B,'Old Bow v2'!A39)-R39</f>
        <v>38</v>
      </c>
      <c r="T39" s="42">
        <f>LOOKUP(2, 1/('OB History'!$B:$B=A39), 'OB History'!$AC:$AC)</f>
        <v>0.55199999999999994</v>
      </c>
      <c r="U39" s="2">
        <f>COUNTIFS('OB History'!$B:$B,$A$39,'OB History'!K:K, 1)</f>
        <v>1</v>
      </c>
      <c r="V39" s="2">
        <f>COUNTIFS('OB History'!$B:$B,$A$39,'OB History'!L:L, 1)</f>
        <v>2</v>
      </c>
      <c r="W39" s="2">
        <f>COUNTIFS('OB History'!$B:$B,$A$39,'OB History'!M:M, 1)</f>
        <v>1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0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2</v>
      </c>
      <c r="AH39" s="2">
        <f>COUNTIFS('OB History'!$B:$B,$A$39,'OB History'!X:X, 1)</f>
        <v>3</v>
      </c>
      <c r="AI39" s="2">
        <f>COUNTIFS('OB History'!$B:$B,$A$39,'OB History'!Y:Y, 1)</f>
        <v>0</v>
      </c>
      <c r="AJ39" s="2">
        <f>COUNTIFS('OB History'!$B:$B,$A$39,'OB History'!Z:Z, 1)</f>
        <v>2</v>
      </c>
    </row>
    <row r="40" spans="1:36" x14ac:dyDescent="0.25">
      <c r="A40" s="1" t="s">
        <v>41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178</v>
      </c>
      <c r="I40" s="4">
        <f>AVERAGEIFS('OB History'!C:C,'OB History'!B:B,A40)</f>
        <v>8.9</v>
      </c>
      <c r="J40" s="4">
        <f t="array" ref="J40">MEDIAN(IF('OB History'!B:B=A40, 'OB History'!C:C))</f>
        <v>8.5</v>
      </c>
      <c r="K40" s="13">
        <f t="array" ref="K40">MAX(IF('OB History'!B:B=A40, 'OB History'!C:C))</f>
        <v>21</v>
      </c>
      <c r="L40" s="12">
        <f>COUNTIFS('OB History'!B:B,A40,'OB History'!D:D, 1)</f>
        <v>10</v>
      </c>
      <c r="M40" s="2">
        <f>COUNTIFS('OB History'!B:B,A40,'OB History'!D:D, 0)</f>
        <v>10</v>
      </c>
      <c r="N40" s="42">
        <f>LOOKUP(2, 1/('OB History'!$B:$B=A40), 'OB History'!$AD:$AD)</f>
        <v>0.5</v>
      </c>
      <c r="O40" s="12">
        <f>SUMIFS('OB History'!F:F,'OB History'!B:B,A40)</f>
        <v>42</v>
      </c>
      <c r="P40" s="2">
        <f>SUMIFS('OB History'!E:E,'OB History'!B:B,A40)-O40</f>
        <v>44</v>
      </c>
      <c r="Q40" s="42">
        <f>LOOKUP(2, 1/('OB History'!$B:$B=A40), 'OB History'!$AB:$AB)</f>
        <v>0.48</v>
      </c>
      <c r="R40" s="12">
        <f>SUMIFS('OB History'!H:H,'OB History'!B:B,'Old Bow v2'!A40)</f>
        <v>173</v>
      </c>
      <c r="S40" s="2">
        <f>SUMIFS('OB History'!G:G,'OB History'!B:B,'Old Bow v2'!A40)-R40</f>
        <v>185</v>
      </c>
      <c r="T40" s="42">
        <f>LOOKUP(2, 1/('OB History'!$B:$B=A40), 'OB History'!$AC:$AC)</f>
        <v>0.47649999999999998</v>
      </c>
      <c r="U40" s="2">
        <f>COUNTIFS('OB History'!$B:$B,$A$40,'OB History'!K:K, 1)</f>
        <v>7</v>
      </c>
      <c r="V40" s="2">
        <f>COUNTIFS('OB History'!$B:$B,$A$40,'OB History'!L:L, 1)</f>
        <v>3</v>
      </c>
      <c r="W40" s="2">
        <f>COUNTIFS('OB History'!$B:$B,$A$40,'OB History'!M:M, 1)</f>
        <v>2</v>
      </c>
      <c r="X40" s="2">
        <f>COUNTIFS('OB History'!$B:$B,$A$40,'OB History'!N:N, 1)</f>
        <v>5</v>
      </c>
      <c r="Y40" s="2">
        <f>COUNTIFS('OB History'!$B:$B,$A$40,'OB History'!O:O, 1)</f>
        <v>1</v>
      </c>
      <c r="Z40" s="2">
        <f>COUNTIFS('OB History'!$B:$B,$A$40,'OB History'!P:P, 1)</f>
        <v>2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1</v>
      </c>
      <c r="AG40" s="2">
        <f>COUNTIFS('OB History'!$B:$B,$A$40,'OB History'!W:W, 1)</f>
        <v>6</v>
      </c>
      <c r="AH40" s="2">
        <f>COUNTIFS('OB History'!$B:$B,$A$40,'OB History'!X:X, 1)</f>
        <v>5</v>
      </c>
      <c r="AI40" s="2">
        <f>COUNTIFS('OB History'!$B:$B,$A$40,'OB History'!Y:Y, 1)</f>
        <v>4</v>
      </c>
      <c r="AJ40" s="2">
        <f>COUNTIFS('OB History'!$B:$B,$A$40,'OB History'!Z:Z, 1)</f>
        <v>6</v>
      </c>
    </row>
    <row r="41" spans="1:36" x14ac:dyDescent="0.25">
      <c r="A41" s="2" t="s">
        <v>3</v>
      </c>
      <c r="B41" s="6" t="s">
        <v>54</v>
      </c>
      <c r="C41" s="1" t="s">
        <v>131</v>
      </c>
      <c r="D41" s="3"/>
      <c r="E41" s="3">
        <v>3</v>
      </c>
      <c r="F41" s="3"/>
      <c r="G41" s="3"/>
      <c r="H41" s="12">
        <f>SUMIFS('OB History'!C:C,'OB History'!B:B,A41)</f>
        <v>905</v>
      </c>
      <c r="I41" s="4">
        <f>AVERAGEIFS('OB History'!C:C,'OB History'!B:B,A41)</f>
        <v>22.073170731707318</v>
      </c>
      <c r="J41" s="4">
        <f t="array" ref="J41">MEDIAN(IF('OB History'!B:B=A41, 'OB History'!C:C))</f>
        <v>21</v>
      </c>
      <c r="K41" s="13">
        <f t="array" ref="K41">MAX(IF('OB History'!B:B=A41, 'OB History'!C:C))</f>
        <v>44</v>
      </c>
      <c r="L41" s="12">
        <f>COUNTIFS('OB History'!B:B,A41,'OB History'!D:D, 1)</f>
        <v>21</v>
      </c>
      <c r="M41" s="2">
        <f>COUNTIFS('OB History'!B:B,A41,'OB History'!D:D, 0)</f>
        <v>20</v>
      </c>
      <c r="N41" s="42">
        <f>LOOKUP(2, 1/('OB History'!$B:$B=A41), 'OB History'!$AD:$AD)</f>
        <v>0.51219512195121952</v>
      </c>
      <c r="O41" s="12">
        <f>SUMIFS('OB History'!F:F,'OB History'!B:B,A41)</f>
        <v>81</v>
      </c>
      <c r="P41" s="2">
        <f>SUMIFS('OB History'!E:E,'OB History'!B:B,A41)-O41</f>
        <v>87</v>
      </c>
      <c r="Q41" s="42">
        <f>LOOKUP(2, 1/('OB History'!$B:$B=A41), 'OB History'!$AB:$AB)</f>
        <v>0.47439024390243911</v>
      </c>
      <c r="R41" s="12">
        <f>SUMIFS('OB History'!H:H,'OB History'!B:B,'Old Bow v2'!A41)</f>
        <v>332</v>
      </c>
      <c r="S41" s="2">
        <f>SUMIFS('OB History'!G:G,'OB History'!B:B,'Old Bow v2'!A41)-R41</f>
        <v>353</v>
      </c>
      <c r="T41" s="42">
        <f>LOOKUP(2, 1/('OB History'!$B:$B=A41), 'OB History'!$AC:$AC)</f>
        <v>0.48048780487804865</v>
      </c>
      <c r="U41" s="2">
        <f>COUNTIFS('OB History'!$B:$B,$A$41,'OB History'!K:K, 1)</f>
        <v>8</v>
      </c>
      <c r="V41" s="2">
        <f>COUNTIFS('OB History'!$B:$B,$A$41,'OB History'!L:L, 1)</f>
        <v>9</v>
      </c>
      <c r="W41" s="2">
        <f>COUNTIFS('OB History'!$B:$B,$A$41,'OB History'!M:M, 1)</f>
        <v>1</v>
      </c>
      <c r="X41" s="2">
        <f>COUNTIFS('OB History'!$B:$B,$A$41,'OB History'!N:N, 1)</f>
        <v>5</v>
      </c>
      <c r="Y41" s="2">
        <f>COUNTIFS('OB History'!$B:$B,$A$41,'OB History'!O:O, 1)</f>
        <v>5</v>
      </c>
      <c r="Z41" s="2">
        <f>COUNTIFS('OB History'!$B:$B,$A$41,'OB History'!P:P, 1)</f>
        <v>5</v>
      </c>
      <c r="AA41" s="2">
        <f>COUNTIFS('OB History'!$B:$B,$A$41,'OB History'!Q:Q, 1)</f>
        <v>7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2</v>
      </c>
      <c r="AF41" s="2">
        <f>COUNTIFS('OB History'!$B:$B,$A$41,'OB History'!V:V, 1)</f>
        <v>2</v>
      </c>
      <c r="AG41" s="2">
        <f>COUNTIFS('OB History'!$B:$B,$A$41,'OB History'!W:W, 1)</f>
        <v>3</v>
      </c>
      <c r="AH41" s="2">
        <f>COUNTIFS('OB History'!$B:$B,$A$41,'OB History'!X:X, 1)</f>
        <v>9</v>
      </c>
      <c r="AI41" s="2">
        <f>COUNTIFS('OB History'!$B:$B,$A$41,'OB History'!Y:Y, 1)</f>
        <v>14</v>
      </c>
      <c r="AJ41" s="2">
        <f>COUNTIFS('OB History'!$B:$B,$A$41,'OB History'!Z:Z, 1)</f>
        <v>11</v>
      </c>
    </row>
    <row r="42" spans="1:36" x14ac:dyDescent="0.25">
      <c r="A42" s="2" t="s">
        <v>120</v>
      </c>
      <c r="B42" s="6" t="s">
        <v>70</v>
      </c>
      <c r="C42" s="6" t="s">
        <v>70</v>
      </c>
      <c r="D42" s="3">
        <v>5</v>
      </c>
      <c r="E42" s="3">
        <v>1</v>
      </c>
      <c r="F42" s="3"/>
      <c r="G42" s="3"/>
      <c r="H42" s="12">
        <f>SUMIFS('OB History'!C:C,'OB History'!B:B,A42)</f>
        <v>1494</v>
      </c>
      <c r="I42" s="4">
        <f>AVERAGEIFS('OB History'!C:C,'OB History'!B:B,A42)</f>
        <v>14.365384615384615</v>
      </c>
      <c r="J42" s="4">
        <f t="array" ref="J42">MEDIAN(IF('OB History'!B:B=A42, 'OB History'!C:C))</f>
        <v>13</v>
      </c>
      <c r="K42" s="13">
        <f t="array" ref="K42">MAX(IF('OB History'!B:B=A42, 'OB History'!C:C))</f>
        <v>31</v>
      </c>
      <c r="L42" s="12">
        <f>COUNTIFS('OB History'!B:B,A42,'OB History'!D:D, 1)</f>
        <v>52</v>
      </c>
      <c r="M42" s="2">
        <f>COUNTIFS('OB History'!B:B,A42,'OB History'!D:D, 0)</f>
        <v>52</v>
      </c>
      <c r="N42" s="42">
        <f>LOOKUP(2, 1/('OB History'!$B:$B=A42), 'OB History'!$AD:$AD)</f>
        <v>0.5</v>
      </c>
      <c r="O42" s="12">
        <f>SUMIFS('OB History'!F:F,'OB History'!B:B,A42)</f>
        <v>214</v>
      </c>
      <c r="P42" s="2">
        <f>SUMIFS('OB History'!E:E,'OB History'!B:B,A42)-O42</f>
        <v>212</v>
      </c>
      <c r="Q42" s="42">
        <f>LOOKUP(2, 1/('OB History'!$B:$B=A42), 'OB History'!$AB:$AB)</f>
        <v>0.51278846153846158</v>
      </c>
      <c r="R42" s="12">
        <f>SUMIFS('OB History'!H:H,'OB History'!B:B,'Old Bow v2'!A42)</f>
        <v>877</v>
      </c>
      <c r="S42" s="2">
        <f>SUMIFS('OB History'!G:G,'OB History'!B:B,'Old Bow v2'!A42)-R42</f>
        <v>884</v>
      </c>
      <c r="T42" s="42">
        <f>LOOKUP(2, 1/('OB History'!$B:$B=A42), 'OB History'!$AC:$AC)</f>
        <v>0.50317307692307689</v>
      </c>
      <c r="U42" s="2">
        <f>COUNTIFS('OB History'!$B:$B,$A$42,'OB History'!K:K, 1)</f>
        <v>13</v>
      </c>
      <c r="V42" s="2">
        <f>COUNTIFS('OB History'!$B:$B,$A$42,'OB History'!L:L, 1)</f>
        <v>20</v>
      </c>
      <c r="W42" s="2">
        <f>COUNTIFS('OB History'!$B:$B,$A$42,'OB History'!M:M, 1)</f>
        <v>3</v>
      </c>
      <c r="X42" s="2">
        <f>COUNTIFS('OB History'!$B:$B,$A$42,'OB History'!N:N, 1)</f>
        <v>25</v>
      </c>
      <c r="Y42" s="2">
        <f>COUNTIFS('OB History'!$B:$B,$A$42,'OB History'!O:O, 1)</f>
        <v>1</v>
      </c>
      <c r="Z42" s="2">
        <f>COUNTIFS('OB History'!$B:$B,$A$42,'OB History'!P:P, 1)</f>
        <v>10</v>
      </c>
      <c r="AA42" s="2">
        <f>COUNTIFS('OB History'!$B:$B,$A$42,'OB History'!Q:Q, 1)</f>
        <v>7</v>
      </c>
      <c r="AB42" s="2">
        <f>COUNTIFS('OB History'!$B:$B,$A$42,'OB History'!R:R, 1)</f>
        <v>7</v>
      </c>
      <c r="AC42" s="2">
        <f>COUNTIFS('OB History'!$B:$B,$A$42,'OB History'!S:S, 1)</f>
        <v>3</v>
      </c>
      <c r="AD42" s="2">
        <f>COUNTIFS('OB History'!$B:$B,$A$42,'OB History'!T:T, 1)</f>
        <v>3</v>
      </c>
      <c r="AE42" s="2">
        <f>COUNTIFS('OB History'!$B:$B,$A$42,'OB History'!U:U, 1)</f>
        <v>2</v>
      </c>
      <c r="AF42" s="2">
        <f>COUNTIFS('OB History'!$B:$B,$A$42,'OB History'!V:V, 1)</f>
        <v>2</v>
      </c>
      <c r="AG42" s="2">
        <f>COUNTIFS('OB History'!$B:$B,$A$42,'OB History'!W:W, 1)</f>
        <v>11</v>
      </c>
      <c r="AH42" s="2">
        <f>COUNTIFS('OB History'!$B:$B,$A$42,'OB History'!X:X, 1)</f>
        <v>49</v>
      </c>
      <c r="AI42" s="2">
        <f>COUNTIFS('OB History'!$B:$B,$A$42,'OB History'!Y:Y, 1)</f>
        <v>31</v>
      </c>
      <c r="AJ42" s="2">
        <f>COUNTIFS('OB History'!$B:$B,$A$42,'OB History'!Z:Z, 1)</f>
        <v>26</v>
      </c>
    </row>
    <row r="43" spans="1:36" x14ac:dyDescent="0.25">
      <c r="A43" s="2" t="s">
        <v>14</v>
      </c>
      <c r="B43" s="2" t="s">
        <v>70</v>
      </c>
      <c r="C43" s="2" t="s">
        <v>70</v>
      </c>
      <c r="D43" s="3">
        <v>5</v>
      </c>
      <c r="E43" s="3">
        <v>1</v>
      </c>
      <c r="F43" s="3"/>
      <c r="G43" s="3"/>
      <c r="H43" s="12">
        <f>SUMIFS('OB History'!C:C,'OB History'!B:B,A43)</f>
        <v>1603</v>
      </c>
      <c r="I43" s="4">
        <f>AVERAGEIFS('OB History'!C:C,'OB History'!B:B,A43)</f>
        <v>23.573529411764707</v>
      </c>
      <c r="J43" s="4">
        <f t="array" ref="J43">MEDIAN(IF('OB History'!B:B=A43, 'OB History'!C:C))</f>
        <v>23.5</v>
      </c>
      <c r="K43" s="13">
        <f t="array" ref="K43">MAX(IF('OB History'!B:B=A43, 'OB History'!C:C))</f>
        <v>55</v>
      </c>
      <c r="L43" s="12">
        <f>COUNTIFS('OB History'!B:B,A43,'OB History'!D:D, 1)</f>
        <v>24</v>
      </c>
      <c r="M43" s="2">
        <f>COUNTIFS('OB History'!B:B,A43,'OB History'!D:D, 0)</f>
        <v>44</v>
      </c>
      <c r="N43" s="42">
        <f>LOOKUP(2, 1/('OB History'!$B:$B=A43), 'OB History'!$AD:$AD)</f>
        <v>0.35294117647058826</v>
      </c>
      <c r="O43" s="12">
        <f>SUMIFS('OB History'!F:F,'OB History'!B:B,A43)</f>
        <v>119</v>
      </c>
      <c r="P43" s="2">
        <f>SUMIFS('OB History'!E:E,'OB History'!B:B,A43)-O43</f>
        <v>159</v>
      </c>
      <c r="Q43" s="42">
        <f>LOOKUP(2, 1/('OB History'!$B:$B=A43), 'OB History'!$AB:$AB)</f>
        <v>0.41985294117647054</v>
      </c>
      <c r="R43" s="12">
        <f>SUMIFS('OB History'!H:H,'OB History'!B:B,'Old Bow v2'!A43)</f>
        <v>543</v>
      </c>
      <c r="S43" s="2">
        <f>SUMIFS('OB History'!G:G,'OB History'!B:B,'Old Bow v2'!A43)-R43</f>
        <v>615</v>
      </c>
      <c r="T43" s="42">
        <f>LOOKUP(2, 1/('OB History'!$B:$B=A43), 'OB History'!$AC:$AC)</f>
        <v>0.4660294117647058</v>
      </c>
      <c r="U43" s="2">
        <f>COUNTIFS('OB History'!$B:$B,$A$43,'OB History'!K:K, 1)</f>
        <v>7</v>
      </c>
      <c r="V43" s="2">
        <f>COUNTIFS('OB History'!$B:$B,$A$43,'OB History'!L:L, 1)</f>
        <v>6</v>
      </c>
      <c r="W43" s="2">
        <f>COUNTIFS('OB History'!$B:$B,$A$43,'OB History'!M:M, 1)</f>
        <v>0</v>
      </c>
      <c r="X43" s="2">
        <f>COUNTIFS('OB History'!$B:$B,$A$43,'OB History'!N:N, 1)</f>
        <v>18</v>
      </c>
      <c r="Y43" s="2">
        <f>COUNTIFS('OB History'!$B:$B,$A$43,'OB History'!O:O, 1)</f>
        <v>2</v>
      </c>
      <c r="Z43" s="2">
        <f>COUNTIFS('OB History'!$B:$B,$A$43,'OB History'!P:P, 1)</f>
        <v>10</v>
      </c>
      <c r="AA43" s="2">
        <f>COUNTIFS('OB History'!$B:$B,$A$43,'OB History'!Q:Q, 1)</f>
        <v>5</v>
      </c>
      <c r="AB43" s="2">
        <f>COUNTIFS('OB History'!$B:$B,$A$43,'OB History'!R:R, 1)</f>
        <v>2</v>
      </c>
      <c r="AC43" s="2">
        <f>COUNTIFS('OB History'!$B:$B,$A$43,'OB History'!S:S, 1)</f>
        <v>1</v>
      </c>
      <c r="AD43" s="2">
        <f>COUNTIFS('OB History'!$B:$B,$A$43,'OB History'!T:T, 1)</f>
        <v>2</v>
      </c>
      <c r="AE43" s="2">
        <f>COUNTIFS('OB History'!$B:$B,$A$43,'OB History'!U:U, 1)</f>
        <v>2</v>
      </c>
      <c r="AF43" s="2">
        <f>COUNTIFS('OB History'!$B:$B,$A$43,'OB History'!V:V, 1)</f>
        <v>1</v>
      </c>
      <c r="AG43" s="2">
        <f>COUNTIFS('OB History'!$B:$B,$A$43,'OB History'!W:W, 1)</f>
        <v>11</v>
      </c>
      <c r="AH43" s="2">
        <f>COUNTIFS('OB History'!$B:$B,$A$43,'OB History'!X:X, 1)</f>
        <v>24</v>
      </c>
      <c r="AI43" s="2">
        <f>COUNTIFS('OB History'!$B:$B,$A$43,'OB History'!Y:Y, 1)</f>
        <v>14</v>
      </c>
      <c r="AJ43" s="2">
        <f>COUNTIFS('OB History'!$B:$B,$A$43,'OB History'!Z:Z, 1)</f>
        <v>14</v>
      </c>
    </row>
    <row r="44" spans="1:36" x14ac:dyDescent="0.25">
      <c r="A44" s="2" t="s">
        <v>249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3</v>
      </c>
      <c r="I44" s="4">
        <f>AVERAGEIFS('OB History'!C:C,'OB History'!B:B,A44)</f>
        <v>3</v>
      </c>
      <c r="J44" s="4">
        <f t="array" ref="J44">MEDIAN(IF('OB History'!B:B=A44, 'OB History'!C:C))</f>
        <v>3</v>
      </c>
      <c r="K44" s="13">
        <f t="array" ref="K44">MAX(IF('OB History'!B:B=A44, 'OB History'!C:C))</f>
        <v>3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2</v>
      </c>
      <c r="Q44" s="42">
        <f>LOOKUP(2, 1/('OB History'!$B:$B=A44), 'OB History'!$AB:$AB)</f>
        <v>0.6</v>
      </c>
      <c r="R44" s="12">
        <f>SUMIFS('OB History'!H:H,'OB History'!B:B,'Old Bow v2'!A44)</f>
        <v>11</v>
      </c>
      <c r="S44" s="2">
        <f>SUMIFS('OB History'!G:G,'OB History'!B:B,'Old Bow v2'!A44)-R44</f>
        <v>10</v>
      </c>
      <c r="T44" s="42">
        <f>LOOKUP(2, 1/('OB History'!$B:$B=A44), 'OB History'!$AC:$AC)</f>
        <v>0.52</v>
      </c>
      <c r="U44" s="2">
        <f>COUNTIFS('OB History'!$B:$B,$A$44,'OB History'!K:K, 1)</f>
        <v>1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>
        <f>COUNTIFS('OB History'!$B:$B,$A$44,'OB History'!Y:Y, 1)</f>
        <v>1</v>
      </c>
      <c r="AJ44" s="2">
        <f>COUNTIFS('OB History'!$B:$B,$A$44,'OB History'!Z:Z, 1)</f>
        <v>1</v>
      </c>
    </row>
    <row r="45" spans="1:36" x14ac:dyDescent="0.25">
      <c r="A45" s="2" t="s">
        <v>133</v>
      </c>
      <c r="B45" s="2" t="s">
        <v>54</v>
      </c>
      <c r="C45" s="2" t="s">
        <v>70</v>
      </c>
      <c r="D45" s="3">
        <v>1</v>
      </c>
      <c r="E45" s="3"/>
      <c r="F45" s="3">
        <v>1</v>
      </c>
      <c r="G45" s="3"/>
      <c r="H45" s="12">
        <f>SUMIFS('OB History'!C:C,'OB History'!B:B,A45)</f>
        <v>383</v>
      </c>
      <c r="I45" s="4">
        <f>AVERAGEIFS('OB History'!C:C,'OB History'!B:B,A45)</f>
        <v>14.185185185185185</v>
      </c>
      <c r="J45" s="4">
        <f t="array" ref="J45">MEDIAN(IF('OB History'!B:B=A45, 'OB History'!C:C))</f>
        <v>14</v>
      </c>
      <c r="K45" s="13">
        <f t="array" ref="K45">MAX(IF('OB History'!B:B=A45, 'OB History'!C:C))</f>
        <v>26</v>
      </c>
      <c r="L45" s="12">
        <f>COUNTIFS('OB History'!B:B,A45,'OB History'!D:D, 1)</f>
        <v>14</v>
      </c>
      <c r="M45" s="2">
        <f>COUNTIFS('OB History'!B:B,A45,'OB History'!D:D, 0)</f>
        <v>13</v>
      </c>
      <c r="N45" s="42">
        <f>LOOKUP(2, 1/('OB History'!$B:$B=A45), 'OB History'!$AD:$AD)</f>
        <v>0.51851851851851849</v>
      </c>
      <c r="O45" s="12">
        <f>SUMIFS('OB History'!F:F,'OB History'!B:B,A45)</f>
        <v>60</v>
      </c>
      <c r="P45" s="2">
        <f>SUMIFS('OB History'!E:E,'OB History'!B:B,A45)-O45</f>
        <v>56</v>
      </c>
      <c r="Q45" s="42">
        <f>LOOKUP(2, 1/('OB History'!$B:$B=A45), 'OB History'!$AB:$AB)</f>
        <v>0.52037037037037037</v>
      </c>
      <c r="R45" s="12">
        <f>SUMIFS('OB History'!H:H,'OB History'!B:B,'Old Bow v2'!A45)</f>
        <v>239</v>
      </c>
      <c r="S45" s="2">
        <f>SUMIFS('OB History'!G:G,'OB History'!B:B,'Old Bow v2'!A45)-R45</f>
        <v>246</v>
      </c>
      <c r="T45" s="42">
        <f>LOOKUP(2, 1/('OB History'!$B:$B=A45), 'OB History'!$AC:$AC)</f>
        <v>0.49962962962962976</v>
      </c>
      <c r="U45" s="2">
        <f>COUNTIFS('OB History'!$B:$B,$A$45,'OB History'!K:K, 1)</f>
        <v>6</v>
      </c>
      <c r="V45" s="2">
        <f>COUNTIFS('OB History'!$B:$B,$A$45,'OB History'!L:L, 1)</f>
        <v>9</v>
      </c>
      <c r="W45" s="2">
        <f>COUNTIFS('OB History'!$B:$B,$A$45,'OB History'!M:M, 1)</f>
        <v>1</v>
      </c>
      <c r="X45" s="2">
        <f>COUNTIFS('OB History'!$B:$B,$A$45,'OB History'!N:N, 1)</f>
        <v>3</v>
      </c>
      <c r="Y45" s="2">
        <f>COUNTIFS('OB History'!$B:$B,$A$45,'OB History'!O:O, 1)</f>
        <v>4</v>
      </c>
      <c r="Z45" s="2">
        <f>COUNTIFS('OB History'!$B:$B,$A$45,'OB History'!P:P, 1)</f>
        <v>6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1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8</v>
      </c>
      <c r="AI45" s="2">
        <f>COUNTIFS('OB History'!$B:$B,$A$45,'OB History'!Y:Y, 1)</f>
        <v>9</v>
      </c>
      <c r="AJ45" s="2">
        <f>COUNTIFS('OB History'!$B:$B,$A$45,'OB History'!Z:Z, 1)</f>
        <v>8</v>
      </c>
    </row>
    <row r="46" spans="1:36" x14ac:dyDescent="0.25">
      <c r="A46" s="1" t="s">
        <v>37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13">
        <f t="array" ref="K46">MAX(IF('OB History'!B:B=A46, 'OB History'!C:C))</f>
        <v>4</v>
      </c>
      <c r="L46" s="12">
        <f>COUNTIFS('OB History'!B:B,A46,'OB History'!D:D, 1)</f>
        <v>1</v>
      </c>
      <c r="M46" s="2">
        <f>COUNTIFS('OB History'!B:B,A46,'OB History'!D:D, 0)</f>
        <v>0</v>
      </c>
      <c r="N46" s="42">
        <f>LOOKUP(2, 1/('OB History'!$B:$B=A46), 'OB History'!$AD:$AD)</f>
        <v>1</v>
      </c>
      <c r="O46" s="12">
        <f>SUMIFS('OB History'!F:F,'OB History'!B:B,A46)</f>
        <v>3</v>
      </c>
      <c r="P46" s="2">
        <f>SUMIFS('OB History'!E:E,'OB History'!B:B,A46)-O46</f>
        <v>0</v>
      </c>
      <c r="Q46" s="42">
        <f>LOOKUP(2, 1/('OB History'!$B:$B=A46), 'OB History'!$AB:$AB)</f>
        <v>1</v>
      </c>
      <c r="R46" s="12">
        <f>SUMIFS('OB History'!H:H,'OB History'!B:B,'Old Bow v2'!A46)</f>
        <v>9</v>
      </c>
      <c r="S46" s="2">
        <f>SUMIFS('OB History'!G:G,'OB History'!B:B,'Old Bow v2'!A46)-R46</f>
        <v>4</v>
      </c>
      <c r="T46" s="42">
        <f>LOOKUP(2, 1/('OB History'!$B:$B=A46), 'OB History'!$AC:$AC)</f>
        <v>0.69</v>
      </c>
      <c r="U46" s="2">
        <f>COUNTIFS('OB History'!$B:$B,$A$46,'OB History'!K:K, 1)</f>
        <v>0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1</v>
      </c>
    </row>
    <row r="47" spans="1:36" x14ac:dyDescent="0.25">
      <c r="A47" s="2" t="s">
        <v>12</v>
      </c>
      <c r="B47" s="6" t="s">
        <v>98</v>
      </c>
      <c r="C47" s="1" t="s">
        <v>131</v>
      </c>
      <c r="D47" s="3">
        <v>11</v>
      </c>
      <c r="E47" s="3">
        <v>5</v>
      </c>
      <c r="F47" s="3">
        <v>1</v>
      </c>
      <c r="G47" s="3"/>
      <c r="H47" s="12">
        <f>SUMIFS('OB History'!C:C,'OB History'!B:B,A47)</f>
        <v>3059</v>
      </c>
      <c r="I47" s="4">
        <f>AVERAGEIFS('OB History'!C:C,'OB History'!B:B,A47)</f>
        <v>25.491666666666667</v>
      </c>
      <c r="J47" s="4">
        <f t="array" ref="J47">MEDIAN(IF('OB History'!B:B=A47, 'OB History'!C:C))</f>
        <v>24.5</v>
      </c>
      <c r="K47" s="13">
        <f t="array" ref="K47">MAX(IF('OB History'!B:B=A47, 'OB History'!C:C))</f>
        <v>58</v>
      </c>
      <c r="L47" s="12">
        <f>COUNTIFS('OB History'!B:B,A47,'OB History'!D:D, 1)</f>
        <v>63</v>
      </c>
      <c r="M47" s="2">
        <f>COUNTIFS('OB History'!B:B,A47,'OB History'!D:D, 0)</f>
        <v>57</v>
      </c>
      <c r="N47" s="42">
        <f>LOOKUP(2, 1/('OB History'!$B:$B=A47), 'OB History'!$AD:$AD)</f>
        <v>0.52500000000000002</v>
      </c>
      <c r="O47" s="12">
        <f>SUMIFS('OB History'!F:F,'OB History'!B:B,A47)</f>
        <v>256</v>
      </c>
      <c r="P47" s="2">
        <f>SUMIFS('OB History'!E:E,'OB History'!B:B,A47)-O47</f>
        <v>237</v>
      </c>
      <c r="Q47" s="42">
        <f>LOOKUP(2, 1/('OB History'!$B:$B=A47), 'OB History'!$AB:$AB)</f>
        <v>0.52124999999999999</v>
      </c>
      <c r="R47" s="12">
        <f>SUMIFS('OB History'!H:H,'OB History'!B:B,'Old Bow v2'!A47)</f>
        <v>1046</v>
      </c>
      <c r="S47" s="2">
        <f>SUMIFS('OB History'!G:G,'OB History'!B:B,'Old Bow v2'!A47)-R47</f>
        <v>1002</v>
      </c>
      <c r="T47" s="42">
        <f>LOOKUP(2, 1/('OB History'!$B:$B=A47), 'OB History'!$AC:$AC)</f>
        <v>0.51266666666666694</v>
      </c>
      <c r="U47" s="2">
        <f>COUNTIFS('OB History'!$B:$B,$A$47,'OB History'!K:K, 1)</f>
        <v>18</v>
      </c>
      <c r="V47" s="2">
        <f>COUNTIFS('OB History'!$B:$B,$A$47,'OB History'!L:L, 1)</f>
        <v>21</v>
      </c>
      <c r="W47" s="2">
        <f>COUNTIFS('OB History'!$B:$B,$A$47,'OB History'!M:M, 1)</f>
        <v>6</v>
      </c>
      <c r="X47" s="2">
        <f>COUNTIFS('OB History'!$B:$B,$A$47,'OB History'!N:N, 1)</f>
        <v>34</v>
      </c>
      <c r="Y47" s="2">
        <f>COUNTIFS('OB History'!$B:$B,$A$47,'OB History'!O:O, 1)</f>
        <v>7</v>
      </c>
      <c r="Z47" s="2">
        <f>COUNTIFS('OB History'!$B:$B,$A$47,'OB History'!P:P, 1)</f>
        <v>20</v>
      </c>
      <c r="AA47" s="2">
        <f>COUNTIFS('OB History'!$B:$B,$A$47,'OB History'!Q:Q, 1)</f>
        <v>9</v>
      </c>
      <c r="AB47" s="2">
        <f>COUNTIFS('OB History'!$B:$B,$A$47,'OB History'!R:R, 1)</f>
        <v>13</v>
      </c>
      <c r="AC47" s="2">
        <f>COUNTIFS('OB History'!$B:$B,$A$47,'OB History'!S:S, 1)</f>
        <v>2</v>
      </c>
      <c r="AD47" s="2">
        <f>COUNTIFS('OB History'!$B:$B,$A$47,'OB History'!T:T, 1)</f>
        <v>5</v>
      </c>
      <c r="AE47" s="2">
        <f>COUNTIFS('OB History'!$B:$B,$A$47,'OB History'!U:U, 1)</f>
        <v>3</v>
      </c>
      <c r="AF47" s="2">
        <f>COUNTIFS('OB History'!$B:$B,$A$47,'OB History'!V:V, 1)</f>
        <v>5</v>
      </c>
      <c r="AG47" s="2">
        <f>COUNTIFS('OB History'!$B:$B,$A$47,'OB History'!W:W, 1)</f>
        <v>20</v>
      </c>
      <c r="AH47" s="2">
        <f>COUNTIFS('OB History'!$B:$B,$A$47,'OB History'!X:X, 1)</f>
        <v>33</v>
      </c>
      <c r="AI47" s="2">
        <f>COUNTIFS('OB History'!$B:$B,$A$47,'OB History'!Y:Y, 1)</f>
        <v>28</v>
      </c>
      <c r="AJ47" s="2">
        <f>COUNTIFS('OB History'!$B:$B,$A$47,'OB History'!Z:Z, 1)</f>
        <v>31</v>
      </c>
    </row>
    <row r="48" spans="1:36" x14ac:dyDescent="0.25">
      <c r="A48" s="2" t="s">
        <v>2</v>
      </c>
      <c r="B48" s="6" t="s">
        <v>98</v>
      </c>
      <c r="C48" s="1" t="s">
        <v>131</v>
      </c>
      <c r="D48" s="3">
        <v>13</v>
      </c>
      <c r="E48" s="3"/>
      <c r="F48" s="3">
        <v>1</v>
      </c>
      <c r="G48" s="3"/>
      <c r="H48" s="12">
        <f>SUMIFS('OB History'!C:C,'OB History'!B:B,A48)</f>
        <v>2001</v>
      </c>
      <c r="I48" s="4">
        <f>AVERAGEIFS('OB History'!C:C,'OB History'!B:B,A48)</f>
        <v>30.318181818181817</v>
      </c>
      <c r="J48" s="4">
        <f t="array" ref="J48">MEDIAN(IF('OB History'!B:B=A48, 'OB History'!C:C))</f>
        <v>29</v>
      </c>
      <c r="K48" s="13">
        <f t="array" ref="K48">MAX(IF('OB History'!B:B=A48, 'OB History'!C:C))</f>
        <v>68</v>
      </c>
      <c r="L48" s="12">
        <f>COUNTIFS('OB History'!B:B,A48,'OB History'!D:D, 1)</f>
        <v>42</v>
      </c>
      <c r="M48" s="2">
        <f>COUNTIFS('OB History'!B:B,A48,'OB History'!D:D, 0)</f>
        <v>24</v>
      </c>
      <c r="N48" s="42">
        <f>LOOKUP(2, 1/('OB History'!$B:$B=A48), 'OB History'!$AD:$AD)</f>
        <v>0.63636363636363635</v>
      </c>
      <c r="O48" s="12">
        <f>SUMIFS('OB History'!F:F,'OB History'!B:B,A48)</f>
        <v>164</v>
      </c>
      <c r="P48" s="2">
        <f>SUMIFS('OB History'!E:E,'OB History'!B:B,A48)-O48</f>
        <v>109</v>
      </c>
      <c r="Q48" s="42">
        <f>LOOKUP(2, 1/('OB History'!$B:$B=A48), 'OB History'!$AB:$AB)</f>
        <v>0.62803030303030305</v>
      </c>
      <c r="R48" s="12">
        <f>SUMIFS('OB History'!H:H,'OB History'!B:B,'Old Bow v2'!A48)</f>
        <v>627</v>
      </c>
      <c r="S48" s="2">
        <f>SUMIFS('OB History'!G:G,'OB History'!B:B,'Old Bow v2'!A48)-R48</f>
        <v>505</v>
      </c>
      <c r="T48" s="42">
        <f>LOOKUP(2, 1/('OB History'!$B:$B=A48), 'OB History'!$AC:$AC)</f>
        <v>0.56818181818181834</v>
      </c>
      <c r="U48" s="2">
        <f>COUNTIFS('OB History'!$B:$B,$A$48,'OB History'!K:K, 1)</f>
        <v>19</v>
      </c>
      <c r="V48" s="2">
        <f>COUNTIFS('OB History'!$B:$B,$A$48,'OB History'!L:L, 1)</f>
        <v>18</v>
      </c>
      <c r="W48" s="2">
        <f>COUNTIFS('OB History'!$B:$B,$A$48,'OB History'!M:M, 1)</f>
        <v>5</v>
      </c>
      <c r="X48" s="2">
        <f>COUNTIFS('OB History'!$B:$B,$A$48,'OB History'!N:N, 1)</f>
        <v>21</v>
      </c>
      <c r="Y48" s="2">
        <f>COUNTIFS('OB History'!$B:$B,$A$48,'OB History'!O:O, 1)</f>
        <v>3</v>
      </c>
      <c r="Z48" s="2">
        <f>COUNTIFS('OB History'!$B:$B,$A$48,'OB History'!P:P, 1)</f>
        <v>11</v>
      </c>
      <c r="AA48" s="2">
        <f>COUNTIFS('OB History'!$B:$B,$A$48,'OB History'!Q:Q, 1)</f>
        <v>6</v>
      </c>
      <c r="AB48" s="2">
        <f>COUNTIFS('OB History'!$B:$B,$A$48,'OB History'!R:R, 1)</f>
        <v>5</v>
      </c>
      <c r="AC48" s="2">
        <f>COUNTIFS('OB History'!$B:$B,$A$48,'OB History'!S:S, 1)</f>
        <v>1</v>
      </c>
      <c r="AD48" s="2">
        <f>COUNTIFS('OB History'!$B:$B,$A$48,'OB History'!T:T, 1)</f>
        <v>3</v>
      </c>
      <c r="AE48" s="2">
        <f>COUNTIFS('OB History'!$B:$B,$A$48,'OB History'!U:U, 1)</f>
        <v>2</v>
      </c>
      <c r="AF48" s="2">
        <f>COUNTIFS('OB History'!$B:$B,$A$48,'OB History'!V:V, 1)</f>
        <v>0</v>
      </c>
      <c r="AG48" s="2">
        <f>COUNTIFS('OB History'!$B:$B,$A$48,'OB History'!W:W, 1)</f>
        <v>10</v>
      </c>
      <c r="AH48" s="2">
        <f>COUNTIFS('OB History'!$B:$B,$A$48,'OB History'!X:X, 1)</f>
        <v>21</v>
      </c>
      <c r="AI48" s="2">
        <f>COUNTIFS('OB History'!$B:$B,$A$48,'OB History'!Y:Y, 1)</f>
        <v>19</v>
      </c>
      <c r="AJ48" s="2">
        <f>COUNTIFS('OB History'!$B:$B,$A$48,'OB History'!Z:Z, 1)</f>
        <v>20</v>
      </c>
    </row>
    <row r="49" spans="1:36" x14ac:dyDescent="0.25">
      <c r="A49" s="2" t="s">
        <v>48</v>
      </c>
      <c r="B49" s="6" t="s">
        <v>54</v>
      </c>
      <c r="C49" s="6" t="s">
        <v>70</v>
      </c>
      <c r="D49" s="3"/>
      <c r="E49" s="3"/>
      <c r="F49" s="3"/>
      <c r="G49" s="3"/>
      <c r="H49" s="12">
        <f>SUMIFS('OB History'!C:C,'OB History'!B:B,A49)</f>
        <v>102</v>
      </c>
      <c r="I49" s="4">
        <f>AVERAGEIFS('OB History'!C:C,'OB History'!B:B,A49)</f>
        <v>17</v>
      </c>
      <c r="J49" s="4">
        <f t="array" ref="J49">MEDIAN(IF('OB History'!B:B=A49, 'OB History'!C:C))</f>
        <v>14</v>
      </c>
      <c r="K49" s="13">
        <f t="array" ref="K49">MAX(IF('OB History'!B:B=A49, 'OB History'!C:C))</f>
        <v>29</v>
      </c>
      <c r="L49" s="12">
        <f>COUNTIFS('OB History'!B:B,A49,'OB History'!D:D, 1)</f>
        <v>5</v>
      </c>
      <c r="M49" s="2">
        <f>COUNTIFS('OB History'!B:B,A49,'OB History'!D:D, 0)</f>
        <v>1</v>
      </c>
      <c r="N49" s="42">
        <f>LOOKUP(2, 1/('OB History'!$B:$B=A49), 'OB History'!$AD:$AD)</f>
        <v>0.83333333333333337</v>
      </c>
      <c r="O49" s="12">
        <f>SUMIFS('OB History'!F:F,'OB History'!B:B,A49)</f>
        <v>17</v>
      </c>
      <c r="P49" s="2">
        <f>SUMIFS('OB History'!E:E,'OB History'!B:B,A49)-O49</f>
        <v>11</v>
      </c>
      <c r="Q49" s="42">
        <f>LOOKUP(2, 1/('OB History'!$B:$B=A49), 'OB History'!$AB:$AB)</f>
        <v>0.61666666666666659</v>
      </c>
      <c r="R49" s="12">
        <f>SUMIFS('OB History'!H:H,'OB History'!B:B,'Old Bow v2'!A49)</f>
        <v>66</v>
      </c>
      <c r="S49" s="2">
        <f>SUMIFS('OB History'!G:G,'OB History'!B:B,'Old Bow v2'!A49)-R49</f>
        <v>48</v>
      </c>
      <c r="T49" s="42">
        <f>LOOKUP(2, 1/('OB History'!$B:$B=A49), 'OB History'!$AC:$AC)</f>
        <v>0.58166666666666667</v>
      </c>
      <c r="U49" s="2">
        <f>COUNTIFS('OB History'!$B:$B,$A$49,'OB History'!K:K, 1)</f>
        <v>1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2</v>
      </c>
      <c r="Y49" s="2">
        <f>COUNTIFS('OB History'!$B:$B,$A$49,'OB History'!O:O, 1)</f>
        <v>2</v>
      </c>
      <c r="Z49" s="2">
        <f>COUNTIFS('OB History'!$B:$B,$A$49,'OB History'!P:P, 1)</f>
        <v>1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1</v>
      </c>
      <c r="AH49" s="2">
        <f>COUNTIFS('OB History'!$B:$B,$A$49,'OB History'!X:X, 1)</f>
        <v>1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5</v>
      </c>
      <c r="B50" s="6" t="s">
        <v>98</v>
      </c>
      <c r="C50" s="1" t="s">
        <v>131</v>
      </c>
      <c r="D50" s="3">
        <v>3</v>
      </c>
      <c r="E50" s="3"/>
      <c r="F50" s="3"/>
      <c r="G50" s="3"/>
      <c r="H50" s="12">
        <f>SUMIFS('OB History'!C:C,'OB History'!B:B,A50)</f>
        <v>1224</v>
      </c>
      <c r="I50" s="4">
        <f>AVERAGEIFS('OB History'!C:C,'OB History'!B:B,A50)</f>
        <v>22.254545454545454</v>
      </c>
      <c r="J50" s="4">
        <f t="array" ref="J50">MEDIAN(IF('OB History'!B:B=A50, 'OB History'!C:C))</f>
        <v>21</v>
      </c>
      <c r="K50" s="13">
        <f t="array" ref="K50">MAX(IF('OB History'!B:B=A50, 'OB History'!C:C))</f>
        <v>51</v>
      </c>
      <c r="L50" s="12">
        <f>COUNTIFS('OB History'!B:B,A50,'OB History'!D:D, 1)</f>
        <v>22</v>
      </c>
      <c r="M50" s="2">
        <f>COUNTIFS('OB History'!B:B,A50,'OB History'!D:D, 0)</f>
        <v>33</v>
      </c>
      <c r="N50" s="42">
        <f>LOOKUP(2, 1/('OB History'!$B:$B=A50), 'OB History'!$AD:$AD)</f>
        <v>0.4</v>
      </c>
      <c r="O50" s="12">
        <f>SUMIFS('OB History'!F:F,'OB History'!B:B,A50)</f>
        <v>107</v>
      </c>
      <c r="P50" s="2">
        <f>SUMIFS('OB History'!E:E,'OB History'!B:B,A50)-O50</f>
        <v>127</v>
      </c>
      <c r="Q50" s="42">
        <f>LOOKUP(2, 1/('OB History'!$B:$B=A50), 'OB History'!$AB:$AB)</f>
        <v>0.44999999999999996</v>
      </c>
      <c r="R50" s="12">
        <f>SUMIFS('OB History'!H:H,'OB History'!B:B,'Old Bow v2'!A50)</f>
        <v>472</v>
      </c>
      <c r="S50" s="2">
        <f>SUMIFS('OB History'!G:G,'OB History'!B:B,'Old Bow v2'!A50)-R50</f>
        <v>505</v>
      </c>
      <c r="T50" s="42">
        <f>LOOKUP(2, 1/('OB History'!$B:$B=A50), 'OB History'!$AC:$AC)</f>
        <v>0.47581818181818181</v>
      </c>
      <c r="U50" s="2">
        <f>COUNTIFS('OB History'!$B:$B,$A$50,'OB History'!K:K, 1)</f>
        <v>16</v>
      </c>
      <c r="V50" s="2">
        <f>COUNTIFS('OB History'!$B:$B,$A$50,'OB History'!L:L, 1)</f>
        <v>5</v>
      </c>
      <c r="W50" s="2">
        <f>COUNTIFS('OB History'!$B:$B,$A$50,'OB History'!M:M, 1)</f>
        <v>7</v>
      </c>
      <c r="X50" s="2">
        <f>COUNTIFS('OB History'!$B:$B,$A$50,'OB History'!N:N, 1)</f>
        <v>10</v>
      </c>
      <c r="Y50" s="2">
        <f>COUNTIFS('OB History'!$B:$B,$A$50,'OB History'!O:O, 1)</f>
        <v>5</v>
      </c>
      <c r="Z50" s="2">
        <f>COUNTIFS('OB History'!$B:$B,$A$50,'OB History'!P:P, 1)</f>
        <v>6</v>
      </c>
      <c r="AA50" s="2">
        <f>COUNTIFS('OB History'!$B:$B,$A$50,'OB History'!Q:Q, 1)</f>
        <v>2</v>
      </c>
      <c r="AB50" s="2">
        <f>COUNTIFS('OB History'!$B:$B,$A$50,'OB History'!R:R, 1)</f>
        <v>5</v>
      </c>
      <c r="AC50" s="2">
        <f>COUNTIFS('OB History'!$B:$B,$A$50,'OB History'!S:S, 1)</f>
        <v>0</v>
      </c>
      <c r="AD50" s="2">
        <f>COUNTIFS('OB History'!$B:$B,$A$50,'OB History'!T:T, 1)</f>
        <v>1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7</v>
      </c>
      <c r="AH50" s="2">
        <f>COUNTIFS('OB History'!$B:$B,$A$50,'OB History'!X:X, 1)</f>
        <v>17</v>
      </c>
      <c r="AI50" s="2">
        <f>COUNTIFS('OB History'!$B:$B,$A$50,'OB History'!Y:Y, 1)</f>
        <v>11</v>
      </c>
      <c r="AJ50" s="2">
        <f>COUNTIFS('OB History'!$B:$B,$A$50,'OB History'!Z:Z, 1)</f>
        <v>15</v>
      </c>
    </row>
    <row r="51" spans="1:36" x14ac:dyDescent="0.25">
      <c r="A51" s="2" t="s">
        <v>32</v>
      </c>
      <c r="B51" s="2" t="s">
        <v>70</v>
      </c>
      <c r="C51" s="2" t="s">
        <v>70</v>
      </c>
      <c r="D51" s="3">
        <v>3</v>
      </c>
      <c r="E51" s="3"/>
      <c r="F51" s="3"/>
      <c r="G51" s="3"/>
      <c r="H51" s="12">
        <f>SUMIFS('OB History'!C:C,'OB History'!B:B,A51)</f>
        <v>722</v>
      </c>
      <c r="I51" s="4">
        <f>AVERAGEIFS('OB History'!C:C,'OB History'!B:B,A51)</f>
        <v>12.033333333333333</v>
      </c>
      <c r="J51" s="4">
        <f t="array" ref="J51">MEDIAN(IF('OB History'!B:B=A51, 'OB History'!C:C))</f>
        <v>11</v>
      </c>
      <c r="K51" s="13">
        <f t="array" ref="K51">MAX(IF('OB History'!B:B=A51, 'OB History'!C:C))</f>
        <v>28</v>
      </c>
      <c r="L51" s="12">
        <f>COUNTIFS('OB History'!B:B,A51,'OB History'!D:D, 1)</f>
        <v>23</v>
      </c>
      <c r="M51" s="2">
        <f>COUNTIFS('OB History'!B:B,A51,'OB History'!D:D, 0)</f>
        <v>37</v>
      </c>
      <c r="N51" s="42">
        <f>LOOKUP(2, 1/('OB History'!$B:$B=A51), 'OB History'!$AD:$AD)</f>
        <v>0.38333333333333336</v>
      </c>
      <c r="O51" s="12">
        <f>SUMIFS('OB History'!F:F,'OB History'!B:B,A51)</f>
        <v>112</v>
      </c>
      <c r="P51" s="2">
        <f>SUMIFS('OB History'!E:E,'OB History'!B:B,A51)-O51</f>
        <v>139</v>
      </c>
      <c r="Q51" s="42">
        <f>LOOKUP(2, 1/('OB History'!$B:$B=A51), 'OB History'!$AB:$AB)</f>
        <v>0.43166666666666648</v>
      </c>
      <c r="R51" s="12">
        <f>SUMIFS('OB History'!H:H,'OB History'!B:B,'Old Bow v2'!A51)</f>
        <v>493</v>
      </c>
      <c r="S51" s="2">
        <f>SUMIFS('OB History'!G:G,'OB History'!B:B,'Old Bow v2'!A51)-R51</f>
        <v>546</v>
      </c>
      <c r="T51" s="42">
        <f>LOOKUP(2, 1/('OB History'!$B:$B=A51), 'OB History'!$AC:$AC)</f>
        <v>0.46983333333333338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5</v>
      </c>
      <c r="X51" s="2">
        <f>COUNTIFS('OB History'!$B:$B,$A$51,'OB History'!N:N, 1)</f>
        <v>19</v>
      </c>
      <c r="Y51" s="2">
        <f>COUNTIFS('OB History'!$B:$B,$A$51,'OB History'!O:O, 1)</f>
        <v>1</v>
      </c>
      <c r="Z51" s="2">
        <f>COUNTIFS('OB History'!$B:$B,$A$51,'OB History'!P:P, 1)</f>
        <v>5</v>
      </c>
      <c r="AA51" s="2">
        <f>COUNTIFS('OB History'!$B:$B,$A$51,'OB History'!Q:Q, 1)</f>
        <v>5</v>
      </c>
      <c r="AB51" s="2">
        <f>COUNTIFS('OB History'!$B:$B,$A$51,'OB History'!R:R, 1)</f>
        <v>8</v>
      </c>
      <c r="AC51" s="2">
        <f>COUNTIFS('OB History'!$B:$B,$A$51,'OB History'!S:S, 1)</f>
        <v>2</v>
      </c>
      <c r="AD51" s="2">
        <f>COUNTIFS('OB History'!$B:$B,$A$51,'OB History'!T:T, 1)</f>
        <v>1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6</v>
      </c>
      <c r="AH51" s="2">
        <f>COUNTIFS('OB History'!$B:$B,$A$51,'OB History'!X:X, 1)</f>
        <v>19</v>
      </c>
      <c r="AI51" s="2">
        <f>COUNTIFS('OB History'!$B:$B,$A$51,'OB History'!Y:Y, 1)</f>
        <v>14</v>
      </c>
      <c r="AJ51" s="2">
        <f>COUNTIFS('OB History'!$B:$B,$A$51,'OB History'!Z:Z, 1)</f>
        <v>17</v>
      </c>
    </row>
    <row r="52" spans="1:36" x14ac:dyDescent="0.25">
      <c r="A52" s="2" t="s">
        <v>207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72</v>
      </c>
      <c r="I52" s="4">
        <f>AVERAGEIFS('OB History'!C:C,'OB History'!B:B,A52)</f>
        <v>7.2</v>
      </c>
      <c r="J52" s="4">
        <f t="array" ref="J52">MEDIAN(IF('OB History'!B:B=A52, 'OB History'!C:C))</f>
        <v>5</v>
      </c>
      <c r="K52" s="13">
        <f t="array" ref="K52">MAX(IF('OB History'!B:B=A52, 'OB History'!C:C))</f>
        <v>16</v>
      </c>
      <c r="L52" s="12">
        <f>COUNTIFS('OB History'!B:B,A52,'OB History'!D:D, 1)</f>
        <v>1</v>
      </c>
      <c r="M52" s="2">
        <f>COUNTIFS('OB History'!B:B,A52,'OB History'!D:D, 0)</f>
        <v>9</v>
      </c>
      <c r="N52" s="42">
        <f>LOOKUP(2, 1/('OB History'!$B:$B=A52), 'OB History'!$AD:$AD)</f>
        <v>0.1</v>
      </c>
      <c r="O52" s="12">
        <f>SUMIFS('OB History'!F:F,'OB History'!B:B,A52)</f>
        <v>11</v>
      </c>
      <c r="P52" s="2">
        <f>SUMIFS('OB History'!E:E,'OB History'!B:B,A52)-O52</f>
        <v>28</v>
      </c>
      <c r="Q52" s="42">
        <f>LOOKUP(2, 1/('OB History'!$B:$B=A52), 'OB History'!$AB:$AB)</f>
        <v>0.255</v>
      </c>
      <c r="R52" s="12">
        <f>SUMIFS('OB History'!H:H,'OB History'!B:B,'Old Bow v2'!A52)</f>
        <v>66</v>
      </c>
      <c r="S52" s="2">
        <f>SUMIFS('OB History'!G:G,'OB History'!B:B,'Old Bow v2'!A52)-R52</f>
        <v>98</v>
      </c>
      <c r="T52" s="42">
        <f>LOOKUP(2, 1/('OB History'!$B:$B=A52), 'OB History'!$AC:$AC)</f>
        <v>0.38599999999999995</v>
      </c>
      <c r="U52" s="2">
        <f>COUNTIFS('OB History'!$B:$B,$A$52,'OB History'!K:K, 1)</f>
        <v>0</v>
      </c>
      <c r="V52" s="2">
        <f>COUNTIFS('OB History'!$B:$B,$A$52,'OB History'!L:L, 1)</f>
        <v>2</v>
      </c>
      <c r="W52" s="2">
        <f>COUNTIFS('OB History'!$B:$B,$A$52,'OB History'!M:M, 1)</f>
        <v>1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1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1</v>
      </c>
      <c r="AH52" s="2">
        <f>COUNTIFS('OB History'!$B:$B,$A$52,'OB History'!X:X, 1)</f>
        <v>2</v>
      </c>
      <c r="AI52" s="2">
        <f>COUNTIFS('OB History'!$B:$B,$A$52,'OB History'!Y:Y, 1)</f>
        <v>1</v>
      </c>
      <c r="AJ52" s="2">
        <f>COUNTIFS('OB History'!$B:$B,$A$52,'OB History'!Z:Z, 1)</f>
        <v>2</v>
      </c>
    </row>
    <row r="53" spans="1:36" x14ac:dyDescent="0.25">
      <c r="A53" s="2" t="s">
        <v>113</v>
      </c>
      <c r="B53" s="2" t="s">
        <v>70</v>
      </c>
      <c r="C53" s="2" t="s">
        <v>70</v>
      </c>
      <c r="D53" s="3">
        <v>6</v>
      </c>
      <c r="E53" s="3"/>
      <c r="F53" s="3"/>
      <c r="G53" s="3"/>
      <c r="H53" s="12">
        <f>SUMIFS('OB History'!C:C,'OB History'!B:B,A53)</f>
        <v>1339</v>
      </c>
      <c r="I53" s="4">
        <f>AVERAGEIFS('OB History'!C:C,'OB History'!B:B,A53)</f>
        <v>21.596774193548388</v>
      </c>
      <c r="J53" s="4">
        <f t="array" ref="J53">MEDIAN(IF('OB History'!B:B=A53, 'OB History'!C:C))</f>
        <v>20</v>
      </c>
      <c r="K53" s="13">
        <f t="array" ref="K53">MAX(IF('OB History'!B:B=A53, 'OB History'!C:C))</f>
        <v>52</v>
      </c>
      <c r="L53" s="12">
        <f>COUNTIFS('OB History'!B:B,A53,'OB History'!D:D, 1)</f>
        <v>39</v>
      </c>
      <c r="M53" s="2">
        <f>COUNTIFS('OB History'!B:B,A53,'OB History'!D:D, 0)</f>
        <v>23</v>
      </c>
      <c r="N53" s="42">
        <f>LOOKUP(2, 1/('OB History'!$B:$B=A53), 'OB History'!$AD:$AD)</f>
        <v>0.62903225806451613</v>
      </c>
      <c r="O53" s="12">
        <f>SUMIFS('OB History'!F:F,'OB History'!B:B,A53)</f>
        <v>141</v>
      </c>
      <c r="P53" s="2">
        <f>SUMIFS('OB History'!E:E,'OB History'!B:B,A53)-O53</f>
        <v>112</v>
      </c>
      <c r="Q53" s="42">
        <f>LOOKUP(2, 1/('OB History'!$B:$B=A53), 'OB History'!$AB:$AB)</f>
        <v>0.56887096774193557</v>
      </c>
      <c r="R53" s="12">
        <f>SUMIFS('OB History'!H:H,'OB History'!B:B,'Old Bow v2'!A53)</f>
        <v>547</v>
      </c>
      <c r="S53" s="2">
        <f>SUMIFS('OB History'!G:G,'OB History'!B:B,'Old Bow v2'!A53)-R53</f>
        <v>497</v>
      </c>
      <c r="T53" s="42">
        <f>LOOKUP(2, 1/('OB History'!$B:$B=A53), 'OB History'!$AC:$AC)</f>
        <v>0.53435483870967737</v>
      </c>
      <c r="U53" s="2">
        <f>COUNTIFS('OB History'!$B:$B,$A$53,'OB History'!K:K, 1)</f>
        <v>15</v>
      </c>
      <c r="V53" s="2">
        <f>COUNTIFS('OB History'!$B:$B,$A$53,'OB History'!L:L, 1)</f>
        <v>14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8</v>
      </c>
      <c r="Z53" s="2">
        <f>COUNTIFS('OB History'!$B:$B,$A$53,'OB History'!P:P, 1)</f>
        <v>7</v>
      </c>
      <c r="AA53" s="2">
        <f>COUNTIFS('OB History'!$B:$B,$A$53,'OB History'!Q:Q, 1)</f>
        <v>7</v>
      </c>
      <c r="AB53" s="2">
        <f>COUNTIFS('OB History'!$B:$B,$A$53,'OB History'!R:R, 1)</f>
        <v>5</v>
      </c>
      <c r="AC53" s="2">
        <f>COUNTIFS('OB History'!$B:$B,$A$53,'OB History'!S:S, 1)</f>
        <v>1</v>
      </c>
      <c r="AD53" s="2">
        <f>COUNTIFS('OB History'!$B:$B,$A$53,'OB History'!T:T, 1)</f>
        <v>2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10</v>
      </c>
      <c r="AH53" s="2">
        <f>COUNTIFS('OB History'!$B:$B,$A$53,'OB History'!X:X, 1)</f>
        <v>18</v>
      </c>
      <c r="AI53" s="2">
        <f>COUNTIFS('OB History'!$B:$B,$A$53,'OB History'!Y:Y, 1)</f>
        <v>19</v>
      </c>
      <c r="AJ53" s="2">
        <f>COUNTIFS('OB History'!$B:$B,$A$53,'OB History'!Z:Z, 1)</f>
        <v>17</v>
      </c>
    </row>
    <row r="54" spans="1:36" x14ac:dyDescent="0.25">
      <c r="A54" s="2" t="s">
        <v>121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</v>
      </c>
      <c r="I54" s="4">
        <f>AVERAGEIFS('OB History'!C:C,'OB History'!B:B,A54)</f>
        <v>4</v>
      </c>
      <c r="J54" s="4">
        <f t="array" ref="J54">MEDIAN(IF('OB History'!B:B=A54, 'OB History'!C:C))</f>
        <v>4</v>
      </c>
      <c r="K54" s="13">
        <f t="array" ref="K54">MAX(IF('OB History'!B:B=A54, 'OB History'!C:C))</f>
        <v>4</v>
      </c>
      <c r="L54" s="12">
        <f>COUNTIFS('OB History'!B:B,A54,'OB History'!D:D, 1)</f>
        <v>0</v>
      </c>
      <c r="M54" s="2">
        <f>COUNTIFS('OB History'!B:B,A54,'OB History'!D:D, 0)</f>
        <v>1</v>
      </c>
      <c r="N54" s="42">
        <f>LOOKUP(2, 1/('OB History'!$B:$B=A54), 'OB History'!$AD:$AD)</f>
        <v>0</v>
      </c>
      <c r="O54" s="12">
        <f>SUMIFS('OB History'!F:F,'OB History'!B:B,A54)</f>
        <v>2</v>
      </c>
      <c r="P54" s="2">
        <f>SUMIFS('OB History'!E:E,'OB History'!B:B,A54)-O54</f>
        <v>3</v>
      </c>
      <c r="Q54" s="42">
        <f>LOOKUP(2, 1/('OB History'!$B:$B=A54), 'OB History'!$AB:$AB)</f>
        <v>0.4</v>
      </c>
      <c r="R54" s="12">
        <f>SUMIFS('OB History'!H:H,'OB History'!B:B,'Old Bow v2'!A54)</f>
        <v>8</v>
      </c>
      <c r="S54" s="2">
        <f>SUMIFS('OB History'!G:G,'OB History'!B:B,'Old Bow v2'!A54)-R54</f>
        <v>10</v>
      </c>
      <c r="T54" s="42">
        <f>LOOKUP(2, 1/('OB History'!$B:$B=A54), 'OB History'!$AC:$AC)</f>
        <v>0.44</v>
      </c>
      <c r="U54" s="2">
        <f>COUNTIFS('OB History'!$B:$B,$A$54,'OB History'!K:K, 1)</f>
        <v>1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1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0</v>
      </c>
      <c r="AH54" s="2">
        <f>COUNTIFS('OB History'!$B:$B,$A$54,'OB History'!X:X, 1)</f>
        <v>0</v>
      </c>
      <c r="AI54" s="2">
        <f>COUNTIFS('OB History'!$B:$B,$A$54,'OB History'!Y:Y, 1)</f>
        <v>0</v>
      </c>
      <c r="AJ54" s="2">
        <f>COUNTIFS('OB History'!$B:$B,$A$54,'OB History'!Z:Z, 1)</f>
        <v>0</v>
      </c>
    </row>
    <row r="55" spans="1:36" x14ac:dyDescent="0.25">
      <c r="A55" s="2" t="s">
        <v>34</v>
      </c>
      <c r="B55" s="6" t="s">
        <v>54</v>
      </c>
      <c r="C55" s="2" t="s">
        <v>70</v>
      </c>
      <c r="D55" s="3">
        <v>2</v>
      </c>
      <c r="E55" s="3"/>
      <c r="F55" s="3"/>
      <c r="G55" s="3"/>
      <c r="H55" s="12">
        <f>SUMIFS('OB History'!C:C,'OB History'!B:B,A55)</f>
        <v>673</v>
      </c>
      <c r="I55" s="4">
        <f>AVERAGEIFS('OB History'!C:C,'OB History'!B:B,A55)</f>
        <v>20.393939393939394</v>
      </c>
      <c r="J55" s="4">
        <f t="array" ref="J55">MEDIAN(IF('OB History'!B:B=A55, 'OB History'!C:C))</f>
        <v>19</v>
      </c>
      <c r="K55" s="13">
        <f t="array" ref="K55">MAX(IF('OB History'!B:B=A55, 'OB History'!C:C))</f>
        <v>40</v>
      </c>
      <c r="L55" s="12">
        <f>COUNTIFS('OB History'!B:B,A55,'OB History'!D:D, 1)</f>
        <v>20</v>
      </c>
      <c r="M55" s="2">
        <f>COUNTIFS('OB History'!B:B,A55,'OB History'!D:D, 0)</f>
        <v>13</v>
      </c>
      <c r="N55" s="42">
        <f>LOOKUP(2, 1/('OB History'!$B:$B=A55), 'OB History'!$AD:$AD)</f>
        <v>0.60606060606060608</v>
      </c>
      <c r="O55" s="12">
        <f>SUMIFS('OB History'!F:F,'OB History'!B:B,A55)</f>
        <v>74</v>
      </c>
      <c r="P55" s="2">
        <f>SUMIFS('OB History'!E:E,'OB History'!B:B,A55)-O55</f>
        <v>58</v>
      </c>
      <c r="Q55" s="42">
        <f>LOOKUP(2, 1/('OB History'!$B:$B=A55), 'OB History'!$AB:$AB)</f>
        <v>0.56515151515151507</v>
      </c>
      <c r="R55" s="12">
        <f>SUMIFS('OB History'!H:H,'OB History'!B:B,'Old Bow v2'!A55)</f>
        <v>282</v>
      </c>
      <c r="S55" s="2">
        <f>SUMIFS('OB History'!G:G,'OB History'!B:B,'Old Bow v2'!A55)-R55</f>
        <v>263</v>
      </c>
      <c r="T55" s="42">
        <f>LOOKUP(2, 1/('OB History'!$B:$B=A55), 'OB History'!$AC:$AC)</f>
        <v>0.51484848484848489</v>
      </c>
      <c r="U55" s="2">
        <f>COUNTIFS('OB History'!$B:$B,$A$55,'OB History'!K:K, 1)</f>
        <v>7</v>
      </c>
      <c r="V55" s="2">
        <f>COUNTIFS('OB History'!$B:$B,$A$55,'OB History'!L:L, 1)</f>
        <v>4</v>
      </c>
      <c r="W55" s="2">
        <f>COUNTIFS('OB History'!$B:$B,$A$55,'OB History'!M:M, 1)</f>
        <v>8</v>
      </c>
      <c r="X55" s="2">
        <f>COUNTIFS('OB History'!$B:$B,$A$55,'OB History'!N:N, 1)</f>
        <v>7</v>
      </c>
      <c r="Y55" s="2">
        <f>COUNTIFS('OB History'!$B:$B,$A$55,'OB History'!O:O, 1)</f>
        <v>3</v>
      </c>
      <c r="Z55" s="2">
        <f>COUNTIFS('OB History'!$B:$B,$A$55,'OB History'!P:P, 1)</f>
        <v>4</v>
      </c>
      <c r="AA55" s="2">
        <f>COUNTIFS('OB History'!$B:$B,$A$55,'OB History'!Q:Q, 1)</f>
        <v>3</v>
      </c>
      <c r="AB55" s="2">
        <f>COUNTIFS('OB History'!$B:$B,$A$55,'OB History'!R:R, 1)</f>
        <v>2</v>
      </c>
      <c r="AC55" s="2">
        <f>COUNTIFS('OB History'!$B:$B,$A$55,'OB History'!S:S, 1)</f>
        <v>3</v>
      </c>
      <c r="AD55" s="2">
        <f>COUNTIFS('OB History'!$B:$B,$A$55,'OB History'!T:T, 1)</f>
        <v>0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2</v>
      </c>
      <c r="AH55" s="2">
        <f>COUNTIFS('OB History'!$B:$B,$A$55,'OB History'!X:X, 1)</f>
        <v>13</v>
      </c>
      <c r="AI55" s="2">
        <f>COUNTIFS('OB History'!$B:$B,$A$55,'OB History'!Y:Y, 1)</f>
        <v>9</v>
      </c>
      <c r="AJ55" s="2">
        <f>COUNTIFS('OB History'!$B:$B,$A$55,'OB History'!Z:Z, 1)</f>
        <v>8</v>
      </c>
    </row>
    <row r="56" spans="1:36" x14ac:dyDescent="0.25">
      <c r="A56" s="2" t="s">
        <v>257</v>
      </c>
      <c r="B56" s="6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86</v>
      </c>
      <c r="I56" s="4">
        <f>AVERAGEIFS('OB History'!C:C,'OB History'!B:B,A56)</f>
        <v>12.285714285714286</v>
      </c>
      <c r="J56" s="4">
        <f t="array" ref="J56">MEDIAN(IF('OB History'!B:B=A56, 'OB History'!C:C))</f>
        <v>11</v>
      </c>
      <c r="K56" s="13">
        <f t="array" ref="K56">MAX(IF('OB History'!B:B=A56, 'OB History'!C:C))</f>
        <v>17</v>
      </c>
      <c r="L56" s="12">
        <f>COUNTIFS('OB History'!B:B,A56,'OB History'!D:D, 1)</f>
        <v>4</v>
      </c>
      <c r="M56" s="2">
        <f>COUNTIFS('OB History'!B:B,A56,'OB History'!D:D, 0)</f>
        <v>3</v>
      </c>
      <c r="N56" s="42">
        <f>LOOKUP(2, 1/('OB History'!$B:$B=A56), 'OB History'!$AD:$AD)</f>
        <v>0.5714285714285714</v>
      </c>
      <c r="O56" s="12">
        <f>SUMIFS('OB History'!F:F,'OB History'!B:B,A56)</f>
        <v>17</v>
      </c>
      <c r="P56" s="2">
        <f>SUMIFS('OB History'!E:E,'OB History'!B:B,A56)-O56</f>
        <v>12</v>
      </c>
      <c r="Q56" s="42">
        <f>LOOKUP(2, 1/('OB History'!$B:$B=A56), 'OB History'!$AB:$AB)</f>
        <v>0.62857142857142867</v>
      </c>
      <c r="R56" s="12">
        <f>SUMIFS('OB History'!H:H,'OB History'!B:B,'Old Bow v2'!A56)</f>
        <v>64</v>
      </c>
      <c r="S56" s="2">
        <f>SUMIFS('OB History'!G:G,'OB History'!B:B,'Old Bow v2'!A56)-R56</f>
        <v>56</v>
      </c>
      <c r="T56" s="42">
        <f>LOOKUP(2, 1/('OB History'!$B:$B=A56), 'OB History'!$AC:$AC)</f>
        <v>0.55571428571428572</v>
      </c>
      <c r="U56" s="2">
        <f>COUNTIFS('OB History'!$B:$B,$A$56,'OB History'!K:K, 1)</f>
        <v>2</v>
      </c>
      <c r="V56" s="2">
        <f>COUNTIFS('OB History'!$B:$B,$A$56,'OB History'!L:L, 1)</f>
        <v>3</v>
      </c>
      <c r="W56" s="2">
        <f>COUNTIFS('OB History'!$B:$B,$A$56,'OB History'!M:M, 1)</f>
        <v>0</v>
      </c>
      <c r="X56" s="2">
        <f>COUNTIFS('OB History'!$B:$B,$A$56,'OB History'!N:N, 1)</f>
        <v>3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2</v>
      </c>
      <c r="AB56" s="2">
        <f>COUNTIFS('OB History'!$B:$B,$A$56,'OB History'!R:R, 1)</f>
        <v>1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119</v>
      </c>
      <c r="B57" s="6" t="s">
        <v>54</v>
      </c>
      <c r="C57" s="2" t="s">
        <v>70</v>
      </c>
      <c r="D57" s="3">
        <v>1</v>
      </c>
      <c r="E57" s="3"/>
      <c r="F57" s="3"/>
      <c r="G57" s="3"/>
      <c r="H57" s="12">
        <f>SUMIFS('OB History'!C:C,'OB History'!B:B,A57)</f>
        <v>430</v>
      </c>
      <c r="I57" s="4">
        <f>AVERAGEIFS('OB History'!C:C,'OB History'!B:B,A57)</f>
        <v>16.53846153846154</v>
      </c>
      <c r="J57" s="4">
        <f t="array" ref="J57">MEDIAN(IF('OB History'!B:B=A57, 'OB History'!C:C))</f>
        <v>14.5</v>
      </c>
      <c r="K57" s="13">
        <f t="array" ref="K57">MAX(IF('OB History'!B:B=A57, 'OB History'!C:C))</f>
        <v>35</v>
      </c>
      <c r="L57" s="12">
        <f>COUNTIFS('OB History'!B:B,A57,'OB History'!D:D, 1)</f>
        <v>13</v>
      </c>
      <c r="M57" s="2">
        <f>COUNTIFS('OB History'!B:B,A57,'OB History'!D:D, 0)</f>
        <v>13</v>
      </c>
      <c r="N57" s="42">
        <f>LOOKUP(2, 1/('OB History'!$B:$B=A57), 'OB History'!$AD:$AD)</f>
        <v>0.5</v>
      </c>
      <c r="O57" s="12">
        <f>SUMIFS('OB History'!F:F,'OB History'!B:B,A57)</f>
        <v>49</v>
      </c>
      <c r="P57" s="2">
        <f>SUMIFS('OB History'!E:E,'OB History'!B:B,A57)-O57</f>
        <v>52</v>
      </c>
      <c r="Q57" s="42">
        <f>LOOKUP(2, 1/('OB History'!$B:$B=A57), 'OB History'!$AB:$AB)</f>
        <v>0.47</v>
      </c>
      <c r="R57" s="12">
        <f>SUMIFS('OB History'!H:H,'OB History'!B:B,'Old Bow v2'!A57)</f>
        <v>206</v>
      </c>
      <c r="S57" s="2">
        <f>SUMIFS('OB History'!G:G,'OB History'!B:B,'Old Bow v2'!A57)-R57</f>
        <v>212</v>
      </c>
      <c r="T57" s="42">
        <f>LOOKUP(2, 1/('OB History'!$B:$B=A57), 'OB History'!$AC:$AC)</f>
        <v>0.48576923076923079</v>
      </c>
      <c r="U57" s="2">
        <f>COUNTIFS('OB History'!$B:$B,$A$57,'OB History'!K:K, 1)</f>
        <v>5</v>
      </c>
      <c r="V57" s="2">
        <f>COUNTIFS('OB History'!$B:$B,$A$57,'OB History'!L:L, 1)</f>
        <v>3</v>
      </c>
      <c r="W57" s="2">
        <f>COUNTIFS('OB History'!$B:$B,$A$57,'OB History'!M:M, 1)</f>
        <v>6</v>
      </c>
      <c r="X57" s="2">
        <f>COUNTIFS('OB History'!$B:$B,$A$57,'OB History'!N:N, 1)</f>
        <v>6</v>
      </c>
      <c r="Y57" s="2">
        <f>COUNTIFS('OB History'!$B:$B,$A$57,'OB History'!O:O, 1)</f>
        <v>2</v>
      </c>
      <c r="Z57" s="2">
        <f>COUNTIFS('OB History'!$B:$B,$A$57,'OB History'!P:P, 1)</f>
        <v>4</v>
      </c>
      <c r="AA57" s="2">
        <f>COUNTIFS('OB History'!$B:$B,$A$57,'OB History'!Q:Q, 1)</f>
        <v>2</v>
      </c>
      <c r="AB57" s="2">
        <f>COUNTIFS('OB History'!$B:$B,$A$57,'OB History'!R:R, 1)</f>
        <v>0</v>
      </c>
      <c r="AC57" s="2">
        <f>COUNTIFS('OB History'!$B:$B,$A$57,'OB History'!S:S, 1)</f>
        <v>2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7</v>
      </c>
      <c r="AI57" s="2">
        <f>COUNTIFS('OB History'!$B:$B,$A$57,'OB History'!Y:Y, 1)</f>
        <v>5</v>
      </c>
      <c r="AJ57" s="2">
        <f>COUNTIFS('OB History'!$B:$B,$A$57,'OB History'!Z:Z, 1)</f>
        <v>5</v>
      </c>
    </row>
    <row r="58" spans="1:36" ht="14.25" customHeight="1" x14ac:dyDescent="0.25">
      <c r="A58" s="2" t="s">
        <v>15</v>
      </c>
      <c r="B58" s="2" t="s">
        <v>70</v>
      </c>
      <c r="C58" s="2" t="s">
        <v>70</v>
      </c>
      <c r="D58" s="3">
        <v>21</v>
      </c>
      <c r="E58" s="3">
        <v>3</v>
      </c>
      <c r="F58" s="3"/>
      <c r="G58" s="3"/>
      <c r="H58" s="12">
        <f>SUMIFS('OB History'!C:C,'OB History'!B:B,A58)</f>
        <v>2512</v>
      </c>
      <c r="I58" s="4">
        <f>AVERAGEIFS('OB History'!C:C,'OB History'!B:B,A58)</f>
        <v>25.896907216494846</v>
      </c>
      <c r="J58" s="4">
        <f t="array" ref="J58">MEDIAN(IF('OB History'!B:B=A58, 'OB History'!C:C))</f>
        <v>24</v>
      </c>
      <c r="K58" s="13">
        <f t="array" ref="K58">MAX(IF('OB History'!B:B=A58, 'OB History'!C:C))</f>
        <v>58</v>
      </c>
      <c r="L58" s="12">
        <f>COUNTIFS('OB History'!B:B,A58,'OB History'!D:D, 1)</f>
        <v>41</v>
      </c>
      <c r="M58" s="2">
        <f>COUNTIFS('OB History'!B:B,A58,'OB History'!D:D, 0)</f>
        <v>56</v>
      </c>
      <c r="N58" s="42">
        <f>LOOKUP(2, 1/('OB History'!$B:$B=A58), 'OB History'!$AD:$AD)</f>
        <v>0.42268041237113402</v>
      </c>
      <c r="O58" s="12">
        <f>SUMIFS('OB History'!F:F,'OB History'!B:B,A58)</f>
        <v>190</v>
      </c>
      <c r="P58" s="2">
        <f>SUMIFS('OB History'!E:E,'OB History'!B:B,A58)-O58</f>
        <v>211</v>
      </c>
      <c r="Q58" s="42">
        <f>LOOKUP(2, 1/('OB History'!$B:$B=A58), 'OB History'!$AB:$AB)</f>
        <v>0.47628865979381446</v>
      </c>
      <c r="R58" s="12">
        <f>SUMIFS('OB History'!H:H,'OB History'!B:B,'Old Bow v2'!A58)</f>
        <v>822</v>
      </c>
      <c r="S58" s="2">
        <f>SUMIFS('OB History'!G:G,'OB History'!B:B,'Old Bow v2'!A58)-R58</f>
        <v>835</v>
      </c>
      <c r="T58" s="42">
        <f>LOOKUP(2, 1/('OB History'!$B:$B=A58), 'OB History'!$AC:$AC)</f>
        <v>0.50175257731958745</v>
      </c>
      <c r="U58" s="2">
        <f>COUNTIFS('OB History'!$B:$B,$A$58,'OB History'!K:K, 1)</f>
        <v>11</v>
      </c>
      <c r="V58" s="2">
        <f>COUNTIFS('OB History'!$B:$B,$A$58,'OB History'!L:L, 1)</f>
        <v>18</v>
      </c>
      <c r="W58" s="2">
        <f>COUNTIFS('OB History'!$B:$B,$A$58,'OB History'!M:M, 1)</f>
        <v>5</v>
      </c>
      <c r="X58" s="2">
        <f>COUNTIFS('OB History'!$B:$B,$A$58,'OB History'!N:N, 1)</f>
        <v>17</v>
      </c>
      <c r="Y58" s="2">
        <f>COUNTIFS('OB History'!$B:$B,$A$58,'OB History'!O:O, 1)</f>
        <v>3</v>
      </c>
      <c r="Z58" s="2">
        <f>COUNTIFS('OB History'!$B:$B,$A$58,'OB History'!P:P, 1)</f>
        <v>18</v>
      </c>
      <c r="AA58" s="2">
        <f>COUNTIFS('OB History'!$B:$B,$A$58,'OB History'!Q:Q, 1)</f>
        <v>8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3</v>
      </c>
      <c r="AE58" s="2">
        <f>COUNTIFS('OB History'!$B:$B,$A$58,'OB History'!U:U, 1)</f>
        <v>3</v>
      </c>
      <c r="AF58" s="2">
        <f>COUNTIFS('OB History'!$B:$B,$A$58,'OB History'!V:V, 1)</f>
        <v>3</v>
      </c>
      <c r="AG58" s="2">
        <f>COUNTIFS('OB History'!$B:$B,$A$58,'OB History'!W:W, 1)</f>
        <v>8</v>
      </c>
      <c r="AH58" s="2">
        <f>COUNTIFS('OB History'!$B:$B,$A$58,'OB History'!X:X, 1)</f>
        <v>34</v>
      </c>
      <c r="AI58" s="2">
        <f>COUNTIFS('OB History'!$B:$B,$A$58,'OB History'!Y:Y, 1)</f>
        <v>22</v>
      </c>
      <c r="AJ58" s="2">
        <f>COUNTIFS('OB History'!$B:$B,$A$58,'OB History'!Z:Z, 1)</f>
        <v>28</v>
      </c>
    </row>
    <row r="59" spans="1:36" ht="14.25" customHeight="1" x14ac:dyDescent="0.25">
      <c r="A59" s="2" t="s">
        <v>252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122</v>
      </c>
      <c r="I59" s="4">
        <f>AVERAGEIFS('OB History'!C:C,'OB History'!B:B,A59)</f>
        <v>10.166666666666666</v>
      </c>
      <c r="J59" s="4">
        <f t="array" ref="J59">MEDIAN(IF('OB History'!B:B=A59, 'OB History'!C:C))</f>
        <v>10.5</v>
      </c>
      <c r="K59" s="13">
        <f t="array" ref="K59">MAX(IF('OB History'!B:B=A59, 'OB History'!C:C))</f>
        <v>15</v>
      </c>
      <c r="L59" s="12">
        <f>COUNTIFS('OB History'!B:B,A59,'OB History'!D:D, 1)</f>
        <v>0</v>
      </c>
      <c r="M59" s="2">
        <f>COUNTIFS('OB History'!B:B,A59,'OB History'!D:D, 0)</f>
        <v>12</v>
      </c>
      <c r="N59" s="42">
        <f>LOOKUP(2, 1/('OB History'!$B:$B=A59), 'OB History'!$AD:$AD)</f>
        <v>0</v>
      </c>
      <c r="O59" s="12">
        <f>SUMIFS('OB History'!F:F,'OB History'!B:B,A59)</f>
        <v>11</v>
      </c>
      <c r="P59" s="2">
        <f>SUMIFS('OB History'!E:E,'OB History'!B:B,A59)-O59</f>
        <v>36</v>
      </c>
      <c r="Q59" s="42">
        <f>LOOKUP(2, 1/('OB History'!$B:$B=A59), 'OB History'!$AB:$AB)</f>
        <v>0.19583333333333333</v>
      </c>
      <c r="R59" s="12">
        <f>SUMIFS('OB History'!H:H,'OB History'!B:B,'Old Bow v2'!A59)</f>
        <v>71</v>
      </c>
      <c r="S59" s="2">
        <f>SUMIFS('OB History'!G:G,'OB History'!B:B,'Old Bow v2'!A59)-R59</f>
        <v>118</v>
      </c>
      <c r="T59" s="42">
        <f>LOOKUP(2, 1/('OB History'!$B:$B=A59), 'OB History'!$AC:$AC)</f>
        <v>0.35333333333333328</v>
      </c>
      <c r="U59" s="2">
        <f>COUNTIFS('OB History'!$B:$B,$A$59,'OB History'!K:K, 1)</f>
        <v>1</v>
      </c>
      <c r="V59" s="2">
        <f>COUNTIFS('OB History'!$B:$B,$A$59,'OB History'!L:L, 1)</f>
        <v>4</v>
      </c>
      <c r="W59" s="2">
        <f>COUNTIFS('OB History'!$B:$B,$A$59,'OB History'!M:M, 1)</f>
        <v>0</v>
      </c>
      <c r="X59" s="2">
        <f>COUNTIFS('OB History'!$B:$B,$A$59,'OB History'!N:N, 1)</f>
        <v>1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1</v>
      </c>
      <c r="AI59" s="2">
        <f>COUNTIFS('OB History'!$B:$B,$A$59,'OB History'!Y:Y, 1)</f>
        <v>1</v>
      </c>
      <c r="AJ59" s="2">
        <f>COUNTIFS('OB History'!$B:$B,$A$59,'OB History'!Z:Z, 1)</f>
        <v>2</v>
      </c>
    </row>
    <row r="60" spans="1:36" ht="14.25" customHeight="1" x14ac:dyDescent="0.25">
      <c r="A60" s="2" t="s">
        <v>239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4</v>
      </c>
      <c r="I60" s="4">
        <f>AVERAGEIFS('OB History'!C:C,'OB History'!B:B,A60)</f>
        <v>4</v>
      </c>
      <c r="J60" s="4">
        <f t="array" ref="J60">MEDIAN(IF('OB History'!B:B=A60, 'OB History'!C:C))</f>
        <v>4</v>
      </c>
      <c r="K60" s="13">
        <f t="array" ref="K60">MAX(IF('OB History'!B:B=A60, 'OB History'!C:C))</f>
        <v>4</v>
      </c>
      <c r="L60" s="12">
        <f>COUNTIFS('OB History'!B:B,A60,'OB History'!D:D, 1)</f>
        <v>0</v>
      </c>
      <c r="M60" s="2">
        <f>COUNTIFS('OB History'!B:B,A60,'OB History'!D:D, 0)</f>
        <v>1</v>
      </c>
      <c r="N60" s="42">
        <f>LOOKUP(2, 1/('OB History'!$B:$B=A60), 'OB History'!$AD:$AD)</f>
        <v>0</v>
      </c>
      <c r="O60" s="12">
        <f>SUMIFS('OB History'!F:F,'OB History'!B:B,A60)</f>
        <v>0</v>
      </c>
      <c r="P60" s="2">
        <f>SUMIFS('OB History'!E:E,'OB History'!B:B,A60)-O60</f>
        <v>3</v>
      </c>
      <c r="Q60" s="42">
        <f>LOOKUP(2, 1/('OB History'!$B:$B=A60), 'OB History'!$AB:$AB)</f>
        <v>0</v>
      </c>
      <c r="R60" s="12">
        <f>SUMIFS('OB History'!H:H,'OB History'!B:B,'Old Bow v2'!A60)</f>
        <v>2</v>
      </c>
      <c r="S60" s="2">
        <f>SUMIFS('OB History'!G:G,'OB History'!B:B,'Old Bow v2'!A60)-R60</f>
        <v>9</v>
      </c>
      <c r="T60" s="42">
        <f>LOOKUP(2, 1/('OB History'!$B:$B=A60), 'OB History'!$AC:$AC)</f>
        <v>0.18</v>
      </c>
      <c r="U60" s="2">
        <f>COUNTIFS('OB History'!$B:$B,$A$60,'OB History'!K:K, 1)</f>
        <v>0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0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0</v>
      </c>
      <c r="AJ60" s="2">
        <f>COUNTIFS('OB History'!$B:$B,$A$60,'OB History'!Z:Z, 1)</f>
        <v>0</v>
      </c>
    </row>
    <row r="61" spans="1:36" ht="14.25" customHeight="1" x14ac:dyDescent="0.25">
      <c r="A61" s="2" t="s">
        <v>243</v>
      </c>
      <c r="B61" s="1" t="s">
        <v>54</v>
      </c>
      <c r="C61" s="2" t="s">
        <v>70</v>
      </c>
      <c r="D61" s="3"/>
      <c r="E61" s="3"/>
      <c r="F61" s="3">
        <v>1</v>
      </c>
      <c r="G61" s="3"/>
      <c r="H61" s="12">
        <f>SUMIFS('OB History'!C:C,'OB History'!B:B,A61)</f>
        <v>387</v>
      </c>
      <c r="I61" s="4">
        <f>AVERAGEIFS('OB History'!C:C,'OB History'!B:B,A61)</f>
        <v>12.483870967741936</v>
      </c>
      <c r="J61" s="4">
        <f t="array" ref="J61">MEDIAN(IF('OB History'!B:B=A61, 'OB History'!C:C))</f>
        <v>13</v>
      </c>
      <c r="K61" s="13">
        <f t="array" ref="K61">MAX(IF('OB History'!B:B=A61, 'OB History'!C:C))</f>
        <v>22</v>
      </c>
      <c r="L61" s="12">
        <f>COUNTIFS('OB History'!B:B,A61,'OB History'!D:D, 1)</f>
        <v>18</v>
      </c>
      <c r="M61" s="2">
        <f>COUNTIFS('OB History'!B:B,A61,'OB History'!D:D, 0)</f>
        <v>13</v>
      </c>
      <c r="N61" s="42">
        <f>LOOKUP(2, 1/('OB History'!$B:$B=A61), 'OB History'!$AD:$AD)</f>
        <v>0.58064516129032262</v>
      </c>
      <c r="O61" s="12">
        <f>SUMIFS('OB History'!F:F,'OB History'!B:B,A61)</f>
        <v>69</v>
      </c>
      <c r="P61" s="2">
        <f>SUMIFS('OB History'!E:E,'OB History'!B:B,A61)-O61</f>
        <v>64</v>
      </c>
      <c r="Q61" s="42">
        <f>LOOKUP(2, 1/('OB History'!$B:$B=A61), 'OB History'!$AB:$AB)</f>
        <v>0.50967741935483868</v>
      </c>
      <c r="R61" s="12">
        <f>SUMIFS('OB History'!H:H,'OB History'!B:B,'Old Bow v2'!A61)</f>
        <v>279</v>
      </c>
      <c r="S61" s="2">
        <f>SUMIFS('OB History'!G:G,'OB History'!B:B,'Old Bow v2'!A61)-R61</f>
        <v>278</v>
      </c>
      <c r="T61" s="42">
        <f>LOOKUP(2, 1/('OB History'!$B:$B=A61), 'OB History'!$AC:$AC)</f>
        <v>0.49483870967741944</v>
      </c>
      <c r="U61" s="2">
        <f>COUNTIFS('OB History'!$B:$B,$A$61,'OB History'!K:K, 1)</f>
        <v>13</v>
      </c>
      <c r="V61" s="2">
        <f>COUNTIFS('OB History'!$B:$B,$A$61,'OB History'!L:L, 1)</f>
        <v>8</v>
      </c>
      <c r="W61" s="2">
        <f>COUNTIFS('OB History'!$B:$B,$A$61,'OB History'!M:M, 1)</f>
        <v>2</v>
      </c>
      <c r="X61" s="2">
        <f>COUNTIFS('OB History'!$B:$B,$A$61,'OB History'!N:N, 1)</f>
        <v>5</v>
      </c>
      <c r="Y61" s="2">
        <f>COUNTIFS('OB History'!$B:$B,$A$61,'OB History'!O:O, 1)</f>
        <v>2</v>
      </c>
      <c r="Z61" s="2">
        <f>COUNTIFS('OB History'!$B:$B,$A$61,'OB History'!P:P, 1)</f>
        <v>3</v>
      </c>
      <c r="AA61" s="2">
        <f>COUNTIFS('OB History'!$B:$B,$A$61,'OB History'!Q:Q, 1)</f>
        <v>5</v>
      </c>
      <c r="AB61" s="2">
        <f>COUNTIFS('OB History'!$B:$B,$A$61,'OB History'!R:R, 1)</f>
        <v>3</v>
      </c>
      <c r="AC61" s="2">
        <f>COUNTIFS('OB History'!$B:$B,$A$61,'OB History'!S:S, 1)</f>
        <v>2</v>
      </c>
      <c r="AD61" s="2">
        <f>COUNTIFS('OB History'!$B:$B,$A$61,'OB History'!T:T, 1)</f>
        <v>1</v>
      </c>
      <c r="AE61" s="2">
        <f>COUNTIFS('OB History'!$B:$B,$A$61,'OB History'!U:U, 1)</f>
        <v>2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7</v>
      </c>
      <c r="AI61" s="2">
        <f>COUNTIFS('OB History'!$B:$B,$A$61,'OB History'!Y:Y, 1)</f>
        <v>6</v>
      </c>
      <c r="AJ61" s="2">
        <f>COUNTIFS('OB History'!$B:$B,$A$61,'OB History'!Z:Z, 1)</f>
        <v>7</v>
      </c>
    </row>
    <row r="62" spans="1:36" ht="14.25" customHeight="1" x14ac:dyDescent="0.25">
      <c r="A62" s="2" t="s">
        <v>251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82</v>
      </c>
      <c r="I62" s="4">
        <f>AVERAGEIFS('OB History'!C:C,'OB History'!B:B,A62)</f>
        <v>9.1111111111111107</v>
      </c>
      <c r="J62" s="4">
        <f t="array" ref="J62">MEDIAN(IF('OB History'!B:B=A62, 'OB History'!C:C))</f>
        <v>8</v>
      </c>
      <c r="K62" s="13">
        <f t="array" ref="K62">MAX(IF('OB History'!B:B=A62, 'OB History'!C:C))</f>
        <v>14</v>
      </c>
      <c r="L62" s="12">
        <f>COUNTIFS('OB History'!B:B,A62,'OB History'!D:D, 1)</f>
        <v>3</v>
      </c>
      <c r="M62" s="2">
        <f>COUNTIFS('OB History'!B:B,A62,'OB History'!D:D, 0)</f>
        <v>6</v>
      </c>
      <c r="N62" s="42">
        <f>LOOKUP(2, 1/('OB History'!$B:$B=A62), 'OB History'!$AD:$AD)</f>
        <v>0.33333333333333331</v>
      </c>
      <c r="O62" s="12">
        <f>SUMIFS('OB History'!F:F,'OB History'!B:B,A62)</f>
        <v>15</v>
      </c>
      <c r="P62" s="2">
        <f>SUMIFS('OB History'!E:E,'OB History'!B:B,A62)-O62</f>
        <v>22</v>
      </c>
      <c r="Q62" s="42">
        <f>LOOKUP(2, 1/('OB History'!$B:$B=A62), 'OB History'!$AB:$AB)</f>
        <v>0.36666666666666664</v>
      </c>
      <c r="R62" s="12">
        <f>SUMIFS('OB History'!H:H,'OB History'!B:B,'Old Bow v2'!A62)</f>
        <v>69</v>
      </c>
      <c r="S62" s="2">
        <f>SUMIFS('OB History'!G:G,'OB History'!B:B,'Old Bow v2'!A62)-R62</f>
        <v>87</v>
      </c>
      <c r="T62" s="42">
        <f>LOOKUP(2, 1/('OB History'!$B:$B=A62), 'OB History'!$AC:$AC)</f>
        <v>0.42333333333333339</v>
      </c>
      <c r="U62" s="2">
        <f>COUNTIFS('OB History'!$B:$B,$A$62,'OB History'!K:K, 1)</f>
        <v>3</v>
      </c>
      <c r="V62" s="2">
        <f>COUNTIFS('OB History'!$B:$B,$A$62,'OB History'!L:L, 1)</f>
        <v>2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1</v>
      </c>
      <c r="AA62" s="2">
        <f>COUNTIFS('OB History'!$B:$B,$A$62,'OB History'!Q:Q, 1)</f>
        <v>3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0</v>
      </c>
      <c r="AH62" s="2">
        <f>COUNTIFS('OB History'!$B:$B,$A$62,'OB History'!X:X, 1)</f>
        <v>4</v>
      </c>
      <c r="AI62" s="2">
        <f>COUNTIFS('OB History'!$B:$B,$A$62,'OB History'!Y:Y, 1)</f>
        <v>0</v>
      </c>
      <c r="AJ62" s="2">
        <f>COUNTIFS('OB History'!$B:$B,$A$62,'OB History'!Z:Z, 1)</f>
        <v>0</v>
      </c>
    </row>
    <row r="63" spans="1:36" ht="14.25" customHeight="1" x14ac:dyDescent="0.25">
      <c r="A63" s="2" t="s">
        <v>247</v>
      </c>
      <c r="B63" s="2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6</v>
      </c>
      <c r="I63" s="4">
        <f>AVERAGEIFS('OB History'!C:C,'OB History'!B:B,A63)</f>
        <v>6</v>
      </c>
      <c r="J63" s="4">
        <f t="array" ref="J63">MEDIAN(IF('OB History'!B:B=A63, 'OB History'!C:C))</f>
        <v>6</v>
      </c>
      <c r="K63" s="13">
        <f t="array" ref="K63">MAX(IF('OB History'!B:B=A63, 'OB History'!C:C))</f>
        <v>6</v>
      </c>
      <c r="L63" s="12">
        <f>COUNTIFS('OB History'!B:B,A63,'OB History'!D:D, 1)</f>
        <v>1</v>
      </c>
      <c r="M63" s="2">
        <f>COUNTIFS('OB History'!B:B,A63,'OB History'!D:D, 0)</f>
        <v>0</v>
      </c>
      <c r="N63" s="42">
        <f>LOOKUP(2, 1/('OB History'!$B:$B=A63), 'OB History'!$AD:$AD)</f>
        <v>1</v>
      </c>
      <c r="O63" s="12">
        <f>SUMIFS('OB History'!F:F,'OB History'!B:B,A63)</f>
        <v>3</v>
      </c>
      <c r="P63" s="2">
        <f>SUMIFS('OB History'!E:E,'OB History'!B:B,A63)-O63</f>
        <v>2</v>
      </c>
      <c r="Q63" s="42">
        <f>LOOKUP(2, 1/('OB History'!$B:$B=A63), 'OB History'!$AB:$AB)</f>
        <v>0.6</v>
      </c>
      <c r="R63" s="12">
        <f>SUMIFS('OB History'!H:H,'OB History'!B:B,'Old Bow v2'!A63)</f>
        <v>11</v>
      </c>
      <c r="S63" s="2">
        <f>SUMIFS('OB History'!G:G,'OB History'!B:B,'Old Bow v2'!A63)-R63</f>
        <v>11</v>
      </c>
      <c r="T63" s="42">
        <f>LOOKUP(2, 1/('OB History'!$B:$B=A63), 'OB History'!$AC:$AC)</f>
        <v>0.5</v>
      </c>
      <c r="U63" s="2">
        <f>COUNTIFS('OB History'!$B:$B,$A$63,'OB History'!K:K, 1)</f>
        <v>1</v>
      </c>
      <c r="V63" s="2">
        <f>COUNTIFS('OB History'!$B:$B,$A$63,'OB History'!L:L, 1)</f>
        <v>0</v>
      </c>
      <c r="W63" s="2">
        <f>COUNTIFS('OB History'!$B:$B,$A$63,'OB History'!M:M, 1)</f>
        <v>0</v>
      </c>
      <c r="X63" s="2">
        <f>COUNTIFS('OB History'!$B:$B,$A$63,'OB History'!N:N, 1)</f>
        <v>1</v>
      </c>
      <c r="Y63" s="2">
        <f>COUNTIFS('OB History'!$B:$B,$A$63,'OB History'!O:O, 1)</f>
        <v>0</v>
      </c>
      <c r="Z63" s="2">
        <f>COUNTIFS('OB History'!$B:$B,$A$63,'OB History'!P:P, 1)</f>
        <v>0</v>
      </c>
      <c r="AA63" s="2">
        <f>COUNTIFS('OB History'!$B:$B,$A$63,'OB History'!Q:Q, 1)</f>
        <v>0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0</v>
      </c>
      <c r="AH63" s="2">
        <f>COUNTIFS('OB History'!$B:$B,$A$63,'OB History'!X:X, 1)</f>
        <v>0</v>
      </c>
      <c r="AI63" s="2">
        <f>COUNTIFS('OB History'!$B:$B,$A$63,'OB History'!Y:Y, 1)</f>
        <v>1</v>
      </c>
      <c r="AJ63" s="2">
        <f>COUNTIFS('OB History'!$B:$B,$A$63,'OB History'!Z:Z, 1)</f>
        <v>0</v>
      </c>
    </row>
    <row r="64" spans="1:36" x14ac:dyDescent="0.25">
      <c r="A64" s="2" t="s">
        <v>127</v>
      </c>
      <c r="B64" s="6" t="s">
        <v>54</v>
      </c>
      <c r="C64" s="2" t="s">
        <v>70</v>
      </c>
      <c r="D64" s="3">
        <v>13</v>
      </c>
      <c r="E64" s="3">
        <v>2</v>
      </c>
      <c r="F64" s="3"/>
      <c r="G64" s="3"/>
      <c r="H64" s="12">
        <f>SUMIFS('OB History'!C:C,'OB History'!B:B,A64)</f>
        <v>2287</v>
      </c>
      <c r="I64" s="4">
        <f>AVERAGEIFS('OB History'!C:C,'OB History'!B:B,A64)</f>
        <v>21.373831775700936</v>
      </c>
      <c r="J64" s="4">
        <f t="array" ref="J64">MEDIAN(IF('OB History'!B:B=A64, 'OB History'!C:C))</f>
        <v>20</v>
      </c>
      <c r="K64" s="13">
        <f t="array" ref="K64">MAX(IF('OB History'!B:B=A64, 'OB History'!C:C))</f>
        <v>50</v>
      </c>
      <c r="L64" s="12">
        <f>COUNTIFS('OB History'!B:B,A64,'OB History'!D:D, 1)</f>
        <v>47</v>
      </c>
      <c r="M64" s="2">
        <f>COUNTIFS('OB History'!B:B,A64,'OB History'!D:D, 0)</f>
        <v>60</v>
      </c>
      <c r="N64" s="42">
        <f>LOOKUP(2, 1/('OB History'!$B:$B=A64), 'OB History'!$AD:$AD)</f>
        <v>0.43925233644859812</v>
      </c>
      <c r="O64" s="12">
        <f>SUMIFS('OB History'!F:F,'OB History'!B:B,A64)</f>
        <v>203</v>
      </c>
      <c r="P64" s="2">
        <f>SUMIFS('OB History'!E:E,'OB History'!B:B,A64)-O64</f>
        <v>237</v>
      </c>
      <c r="Q64" s="42">
        <f>LOOKUP(2, 1/('OB History'!$B:$B=A64), 'OB History'!$AB:$AB)</f>
        <v>0.45355140186915888</v>
      </c>
      <c r="R64" s="12">
        <f>SUMIFS('OB History'!H:H,'OB History'!B:B,'Old Bow v2'!A64)</f>
        <v>880</v>
      </c>
      <c r="S64" s="2">
        <f>SUMIFS('OB History'!G:G,'OB History'!B:B,'Old Bow v2'!A64)-R64</f>
        <v>940</v>
      </c>
      <c r="T64" s="42">
        <f>LOOKUP(2, 1/('OB History'!$B:$B=A64), 'OB History'!$AC:$AC)</f>
        <v>0.47943925233644868</v>
      </c>
      <c r="U64" s="2">
        <f>COUNTIFS('OB History'!$B:$B,$A$64,'OB History'!K:K, 1)</f>
        <v>17</v>
      </c>
      <c r="V64" s="2">
        <f>COUNTIFS('OB History'!$B:$B,$A$64,'OB History'!L:L, 1)</f>
        <v>10</v>
      </c>
      <c r="W64" s="2">
        <f>COUNTIFS('OB History'!$B:$B,$A$64,'OB History'!M:M, 1)</f>
        <v>5</v>
      </c>
      <c r="X64" s="2">
        <f>COUNTIFS('OB History'!$B:$B,$A$64,'OB History'!N:N, 1)</f>
        <v>33</v>
      </c>
      <c r="Y64" s="2">
        <f>COUNTIFS('OB History'!$B:$B,$A$64,'OB History'!O:O, 1)</f>
        <v>7</v>
      </c>
      <c r="Z64" s="2">
        <f>COUNTIFS('OB History'!$B:$B,$A$64,'OB History'!P:P, 1)</f>
        <v>10</v>
      </c>
      <c r="AA64" s="2">
        <f>COUNTIFS('OB History'!$B:$B,$A$64,'OB History'!Q:Q, 1)</f>
        <v>4</v>
      </c>
      <c r="AB64" s="2">
        <f>COUNTIFS('OB History'!$B:$B,$A$64,'OB History'!R:R, 1)</f>
        <v>7</v>
      </c>
      <c r="AC64" s="2">
        <f>COUNTIFS('OB History'!$B:$B,$A$64,'OB History'!S:S, 1)</f>
        <v>2</v>
      </c>
      <c r="AD64" s="2">
        <f>COUNTIFS('OB History'!$B:$B,$A$64,'OB History'!T:T, 1)</f>
        <v>4</v>
      </c>
      <c r="AE64" s="2">
        <f>COUNTIFS('OB History'!$B:$B,$A$64,'OB History'!U:U, 1)</f>
        <v>0</v>
      </c>
      <c r="AF64" s="2">
        <f>COUNTIFS('OB History'!$B:$B,$A$64,'OB History'!V:V, 1)</f>
        <v>2</v>
      </c>
      <c r="AG64" s="2">
        <f>COUNTIFS('OB History'!$B:$B,$A$64,'OB History'!W:W, 1)</f>
        <v>13</v>
      </c>
      <c r="AH64" s="2">
        <f>COUNTIFS('OB History'!$B:$B,$A$64,'OB History'!X:X, 1)</f>
        <v>25</v>
      </c>
      <c r="AI64" s="2">
        <f>COUNTIFS('OB History'!$B:$B,$A$64,'OB History'!Y:Y, 1)</f>
        <v>30</v>
      </c>
      <c r="AJ64" s="2">
        <f>COUNTIFS('OB History'!$B:$B,$A$64,'OB History'!Z:Z, 1)</f>
        <v>32</v>
      </c>
    </row>
    <row r="65" spans="1:36" x14ac:dyDescent="0.25">
      <c r="A65" s="2" t="s">
        <v>6</v>
      </c>
      <c r="B65" s="6" t="s">
        <v>98</v>
      </c>
      <c r="C65" s="1" t="s">
        <v>131</v>
      </c>
      <c r="D65" s="3">
        <v>6</v>
      </c>
      <c r="E65" s="3">
        <v>1</v>
      </c>
      <c r="F65" s="3"/>
      <c r="G65" s="3"/>
      <c r="H65" s="12">
        <f>SUMIFS('OB History'!C:C,'OB History'!B:B,A65)</f>
        <v>1767</v>
      </c>
      <c r="I65" s="4">
        <f>AVERAGEIFS('OB History'!C:C,'OB History'!B:B,A65)</f>
        <v>25.242857142857144</v>
      </c>
      <c r="J65" s="4">
        <f t="array" ref="J65">MEDIAN(IF('OB History'!B:B=A65, 'OB History'!C:C))</f>
        <v>23.5</v>
      </c>
      <c r="K65" s="13">
        <f t="array" ref="K65">MAX(IF('OB History'!B:B=A65, 'OB History'!C:C))</f>
        <v>66</v>
      </c>
      <c r="L65" s="12">
        <f>COUNTIFS('OB History'!B:B,A65,'OB History'!D:D, 1)</f>
        <v>46</v>
      </c>
      <c r="M65" s="2">
        <f>COUNTIFS('OB History'!B:B,A65,'OB History'!D:D, 0)</f>
        <v>24</v>
      </c>
      <c r="N65" s="42">
        <f>LOOKUP(2, 1/('OB History'!$B:$B=A65), 'OB History'!$AD:$AD)</f>
        <v>0.65714285714285714</v>
      </c>
      <c r="O65" s="12">
        <f>SUMIFS('OB History'!F:F,'OB History'!B:B,A65)</f>
        <v>167</v>
      </c>
      <c r="P65" s="2">
        <f>SUMIFS('OB History'!E:E,'OB History'!B:B,A65)-O65</f>
        <v>117</v>
      </c>
      <c r="Q65" s="42">
        <f>LOOKUP(2, 1/('OB History'!$B:$B=A65), 'OB History'!$AB:$AB)</f>
        <v>0.6042857142857142</v>
      </c>
      <c r="R65" s="12">
        <f>SUMIFS('OB History'!H:H,'OB History'!B:B,'Old Bow v2'!A65)</f>
        <v>656</v>
      </c>
      <c r="S65" s="2">
        <f>SUMIFS('OB History'!G:G,'OB History'!B:B,'Old Bow v2'!A65)-R65</f>
        <v>534</v>
      </c>
      <c r="T65" s="42">
        <f>LOOKUP(2, 1/('OB History'!$B:$B=A65), 'OB History'!$AC:$AC)</f>
        <v>0.56028571428571428</v>
      </c>
      <c r="U65" s="2">
        <f>COUNTIFS('OB History'!$B:$B,$A$65,'OB History'!K:K, 1)</f>
        <v>12</v>
      </c>
      <c r="V65" s="2">
        <f>COUNTIFS('OB History'!$B:$B,$A$65,'OB History'!L:L, 1)</f>
        <v>15</v>
      </c>
      <c r="W65" s="2">
        <f>COUNTIFS('OB History'!$B:$B,$A$65,'OB History'!M:M, 1)</f>
        <v>17</v>
      </c>
      <c r="X65" s="2">
        <f>COUNTIFS('OB History'!$B:$B,$A$65,'OB History'!N:N, 1)</f>
        <v>18</v>
      </c>
      <c r="Y65" s="2">
        <f>COUNTIFS('OB History'!$B:$B,$A$65,'OB History'!O:O, 1)</f>
        <v>5</v>
      </c>
      <c r="Z65" s="2">
        <f>COUNTIFS('OB History'!$B:$B,$A$65,'OB History'!P:P, 1)</f>
        <v>13</v>
      </c>
      <c r="AA65" s="2">
        <f>COUNTIFS('OB History'!$B:$B,$A$65,'OB History'!Q:Q, 1)</f>
        <v>8</v>
      </c>
      <c r="AB65" s="2">
        <f>COUNTIFS('OB History'!$B:$B,$A$65,'OB History'!R:R, 1)</f>
        <v>2</v>
      </c>
      <c r="AC65" s="2">
        <f>COUNTIFS('OB History'!$B:$B,$A$65,'OB History'!S:S, 1)</f>
        <v>2</v>
      </c>
      <c r="AD65" s="2">
        <f>COUNTIFS('OB History'!$B:$B,$A$65,'OB History'!T:T, 1)</f>
        <v>4</v>
      </c>
      <c r="AE65" s="2">
        <f>COUNTIFS('OB History'!$B:$B,$A$65,'OB History'!U:U, 1)</f>
        <v>0</v>
      </c>
      <c r="AF65" s="2">
        <f>COUNTIFS('OB History'!$B:$B,$A$65,'OB History'!V:V, 1)</f>
        <v>1</v>
      </c>
      <c r="AG65" s="2">
        <f>COUNTIFS('OB History'!$B:$B,$A$65,'OB History'!W:W, 1)</f>
        <v>13</v>
      </c>
      <c r="AH65" s="2">
        <f>COUNTIFS('OB History'!$B:$B,$A$65,'OB History'!X:X, 1)</f>
        <v>20</v>
      </c>
      <c r="AI65" s="2">
        <f>COUNTIFS('OB History'!$B:$B,$A$65,'OB History'!Y:Y, 1)</f>
        <v>16</v>
      </c>
      <c r="AJ65" s="2">
        <f>COUNTIFS('OB History'!$B:$B,$A$65,'OB History'!Z:Z, 1)</f>
        <v>21</v>
      </c>
    </row>
    <row r="66" spans="1:36" x14ac:dyDescent="0.25">
      <c r="A66" s="2" t="s">
        <v>16</v>
      </c>
      <c r="B66" s="6" t="s">
        <v>54</v>
      </c>
      <c r="C66" s="2" t="s">
        <v>70</v>
      </c>
      <c r="D66" s="3">
        <v>6</v>
      </c>
      <c r="E66" s="3">
        <v>3</v>
      </c>
      <c r="F66" s="3"/>
      <c r="G66" s="3">
        <v>1</v>
      </c>
      <c r="H66" s="12">
        <f>SUMIFS('OB History'!C:C,'OB History'!B:B,A66)</f>
        <v>1400</v>
      </c>
      <c r="I66" s="4">
        <f>AVERAGEIFS('OB History'!C:C,'OB History'!B:B,A66)</f>
        <v>24.561403508771932</v>
      </c>
      <c r="J66" s="4">
        <f t="array" ref="J66">MEDIAN(IF('OB History'!B:B=A66, 'OB History'!C:C))</f>
        <v>24</v>
      </c>
      <c r="K66" s="13">
        <f t="array" ref="K66">MAX(IF('OB History'!B:B=A66, 'OB History'!C:C))</f>
        <v>58</v>
      </c>
      <c r="L66" s="12">
        <f>COUNTIFS('OB History'!B:B,A66,'OB History'!D:D, 1)</f>
        <v>26</v>
      </c>
      <c r="M66" s="2">
        <f>COUNTIFS('OB History'!B:B,A66,'OB History'!D:D, 0)</f>
        <v>31</v>
      </c>
      <c r="N66" s="42">
        <f>LOOKUP(2, 1/('OB History'!$B:$B=A66), 'OB History'!$AD:$AD)</f>
        <v>0.45614035087719296</v>
      </c>
      <c r="O66" s="12">
        <f>SUMIFS('OB History'!F:F,'OB History'!B:B,A66)</f>
        <v>109</v>
      </c>
      <c r="P66" s="2">
        <f>SUMIFS('OB History'!E:E,'OB History'!B:B,A66)-O66</f>
        <v>123</v>
      </c>
      <c r="Q66" s="42">
        <f>LOOKUP(2, 1/('OB History'!$B:$B=A66), 'OB History'!$AB:$AB)</f>
        <v>0.46228070175438607</v>
      </c>
      <c r="R66" s="12">
        <f>SUMIFS('OB History'!H:H,'OB History'!B:B,'Old Bow v2'!A66)</f>
        <v>466</v>
      </c>
      <c r="S66" s="2">
        <f>SUMIFS('OB History'!G:G,'OB History'!B:B,'Old Bow v2'!A66)-R66</f>
        <v>504</v>
      </c>
      <c r="T66" s="42">
        <f>LOOKUP(2, 1/('OB History'!$B:$B=A66), 'OB History'!$AC:$AC)</f>
        <v>0.47736842105263166</v>
      </c>
      <c r="U66" s="2">
        <f>COUNTIFS('OB History'!$B:$B,$A$66,'OB History'!K:K, 1)</f>
        <v>8</v>
      </c>
      <c r="V66" s="2">
        <f>COUNTIFS('OB History'!$B:$B,$A$66,'OB History'!L:L, 1)</f>
        <v>6</v>
      </c>
      <c r="W66" s="2">
        <f>COUNTIFS('OB History'!$B:$B,$A$66,'OB History'!M:M, 1)</f>
        <v>2</v>
      </c>
      <c r="X66" s="2">
        <f>COUNTIFS('OB History'!$B:$B,$A$66,'OB History'!N:N, 1)</f>
        <v>15</v>
      </c>
      <c r="Y66" s="2">
        <f>COUNTIFS('OB History'!$B:$B,$A$66,'OB History'!O:O, 1)</f>
        <v>3</v>
      </c>
      <c r="Z66" s="2">
        <f>COUNTIFS('OB History'!$B:$B,$A$66,'OB History'!P:P, 1)</f>
        <v>9</v>
      </c>
      <c r="AA66" s="2">
        <f>COUNTIFS('OB History'!$B:$B,$A$66,'OB History'!Q:Q, 1)</f>
        <v>5</v>
      </c>
      <c r="AB66" s="2">
        <f>COUNTIFS('OB History'!$B:$B,$A$66,'OB History'!R:R, 1)</f>
        <v>4</v>
      </c>
      <c r="AC66" s="2">
        <f>COUNTIFS('OB History'!$B:$B,$A$66,'OB History'!S:S, 1)</f>
        <v>0</v>
      </c>
      <c r="AD66" s="2">
        <f>COUNTIFS('OB History'!$B:$B,$A$66,'OB History'!T:T, 1)</f>
        <v>2</v>
      </c>
      <c r="AE66" s="2">
        <f>COUNTIFS('OB History'!$B:$B,$A$66,'OB History'!U:U, 1)</f>
        <v>2</v>
      </c>
      <c r="AF66" s="2">
        <f>COUNTIFS('OB History'!$B:$B,$A$66,'OB History'!V:V, 1)</f>
        <v>2</v>
      </c>
      <c r="AG66" s="2">
        <f>COUNTIFS('OB History'!$B:$B,$A$66,'OB History'!W:W, 1)</f>
        <v>11</v>
      </c>
      <c r="AH66" s="2">
        <f>COUNTIFS('OB History'!$B:$B,$A$66,'OB History'!X:X, 1)</f>
        <v>16</v>
      </c>
      <c r="AI66" s="2">
        <f>COUNTIFS('OB History'!$B:$B,$A$66,'OB History'!Y:Y, 1)</f>
        <v>11</v>
      </c>
      <c r="AJ66" s="2">
        <f>COUNTIFS('OB History'!$B:$B,$A$66,'OB History'!Z:Z, 1)</f>
        <v>13</v>
      </c>
    </row>
    <row r="67" spans="1:36" x14ac:dyDescent="0.25">
      <c r="A67" s="2" t="s">
        <v>90</v>
      </c>
      <c r="B67" s="6" t="s">
        <v>54</v>
      </c>
      <c r="C67" s="2" t="s">
        <v>70</v>
      </c>
      <c r="D67" s="3">
        <v>6</v>
      </c>
      <c r="E67" s="3"/>
      <c r="F67" s="3"/>
      <c r="G67" s="3"/>
      <c r="H67" s="12">
        <f>SUMIFS('OB History'!C:C,'OB History'!B:B,A67)</f>
        <v>1181</v>
      </c>
      <c r="I67" s="4">
        <f>AVERAGEIFS('OB History'!C:C,'OB History'!B:B,A67)</f>
        <v>23.62</v>
      </c>
      <c r="J67" s="4">
        <f t="array" ref="J67">MEDIAN(IF('OB History'!B:B=A67, 'OB History'!C:C))</f>
        <v>22.5</v>
      </c>
      <c r="K67" s="13">
        <f t="array" ref="K67">MAX(IF('OB History'!B:B=A67, 'OB History'!C:C))</f>
        <v>50</v>
      </c>
      <c r="L67" s="12">
        <f>COUNTIFS('OB History'!B:B,A67,'OB History'!D:D, 1)</f>
        <v>30</v>
      </c>
      <c r="M67" s="2">
        <f>COUNTIFS('OB History'!B:B,A67,'OB History'!D:D, 0)</f>
        <v>20</v>
      </c>
      <c r="N67" s="42">
        <f>LOOKUP(2, 1/('OB History'!$B:$B=A67), 'OB History'!$AD:$AD)</f>
        <v>0.6</v>
      </c>
      <c r="O67" s="12">
        <f>SUMIFS('OB History'!F:F,'OB History'!B:B,A67)</f>
        <v>114</v>
      </c>
      <c r="P67" s="2">
        <f>SUMIFS('OB History'!E:E,'OB History'!B:B,A67)-O67</f>
        <v>90</v>
      </c>
      <c r="Q67" s="42">
        <f>LOOKUP(2, 1/('OB History'!$B:$B=A67), 'OB History'!$AB:$AB)</f>
        <v>0.56999999999999995</v>
      </c>
      <c r="R67" s="12">
        <f>SUMIFS('OB History'!H:H,'OB History'!B:B,'Old Bow v2'!A67)</f>
        <v>455</v>
      </c>
      <c r="S67" s="2">
        <f>SUMIFS('OB History'!G:G,'OB History'!B:B,'Old Bow v2'!A67)-R67</f>
        <v>398</v>
      </c>
      <c r="T67" s="42">
        <f>LOOKUP(2, 1/('OB History'!$B:$B=A67), 'OB History'!$AC:$AC)</f>
        <v>0.53799999999999981</v>
      </c>
      <c r="U67" s="2">
        <f>COUNTIFS('OB History'!$B:$B,$A$67,'OB History'!K:K, 1)</f>
        <v>6</v>
      </c>
      <c r="V67" s="2">
        <f>COUNTIFS('OB History'!$B:$B,$A$67,'OB History'!L:L, 1)</f>
        <v>13</v>
      </c>
      <c r="W67" s="2">
        <f>COUNTIFS('OB History'!$B:$B,$A$67,'OB History'!M:M, 1)</f>
        <v>11</v>
      </c>
      <c r="X67" s="2">
        <f>COUNTIFS('OB History'!$B:$B,$A$67,'OB History'!N:N, 1)</f>
        <v>11</v>
      </c>
      <c r="Y67" s="2">
        <f>COUNTIFS('OB History'!$B:$B,$A$67,'OB History'!O:O, 1)</f>
        <v>3</v>
      </c>
      <c r="Z67" s="2">
        <f>COUNTIFS('OB History'!$B:$B,$A$67,'OB History'!P:P, 1)</f>
        <v>5</v>
      </c>
      <c r="AA67" s="2">
        <f>COUNTIFS('OB History'!$B:$B,$A$67,'OB History'!Q:Q, 1)</f>
        <v>4</v>
      </c>
      <c r="AB67" s="2">
        <f>COUNTIFS('OB History'!$B:$B,$A$67,'OB History'!R:R, 1)</f>
        <v>4</v>
      </c>
      <c r="AC67" s="2">
        <f>COUNTIFS('OB History'!$B:$B,$A$67,'OB History'!S:S, 1)</f>
        <v>3</v>
      </c>
      <c r="AD67" s="2">
        <f>COUNTIFS('OB History'!$B:$B,$A$67,'OB History'!T:T, 1)</f>
        <v>1</v>
      </c>
      <c r="AE67" s="2">
        <f>COUNTIFS('OB History'!$B:$B,$A$67,'OB History'!U:U, 1)</f>
        <v>1</v>
      </c>
      <c r="AF67" s="2">
        <f>COUNTIFS('OB History'!$B:$B,$A$67,'OB History'!V:V, 1)</f>
        <v>1</v>
      </c>
      <c r="AG67" s="2">
        <f>COUNTIFS('OB History'!$B:$B,$A$67,'OB History'!W:W, 1)</f>
        <v>5</v>
      </c>
      <c r="AH67" s="2">
        <f>COUNTIFS('OB History'!$B:$B,$A$67,'OB History'!X:X, 1)</f>
        <v>22</v>
      </c>
      <c r="AI67" s="2">
        <f>COUNTIFS('OB History'!$B:$B,$A$67,'OB History'!Y:Y, 1)</f>
        <v>9</v>
      </c>
      <c r="AJ67" s="2">
        <f>COUNTIFS('OB History'!$B:$B,$A$67,'OB History'!Z:Z, 1)</f>
        <v>15</v>
      </c>
    </row>
    <row r="68" spans="1:36" x14ac:dyDescent="0.25">
      <c r="A68" s="2" t="s">
        <v>141</v>
      </c>
      <c r="B68" s="2" t="s">
        <v>70</v>
      </c>
      <c r="C68" s="2" t="s">
        <v>70</v>
      </c>
      <c r="D68" s="3"/>
      <c r="E68" s="3"/>
      <c r="F68" s="3"/>
      <c r="G68" s="3"/>
      <c r="H68" s="12">
        <f>SUMIFS('OB History'!C:C,'OB History'!B:B,A68)</f>
        <v>2</v>
      </c>
      <c r="I68" s="4">
        <f>AVERAGEIFS('OB History'!C:C,'OB History'!B:B,A68)</f>
        <v>2</v>
      </c>
      <c r="J68" s="4">
        <f t="array" ref="J68">MEDIAN(IF('OB History'!B:B=A68, 'OB History'!C:C))</f>
        <v>2</v>
      </c>
      <c r="K68" s="13">
        <f t="array" ref="K68">MAX(IF('OB History'!B:B=A68, 'OB History'!C:C))</f>
        <v>2</v>
      </c>
      <c r="L68" s="12">
        <f>COUNTIFS('OB History'!B:B,A68,'OB History'!D:D, 1)</f>
        <v>0</v>
      </c>
      <c r="M68" s="2">
        <f>COUNTIFS('OB History'!B:B,A68,'OB History'!D:D, 0)</f>
        <v>1</v>
      </c>
      <c r="N68" s="42">
        <f>LOOKUP(2, 1/('OB History'!$B:$B=A68), 'OB History'!$AD:$AD)</f>
        <v>0</v>
      </c>
      <c r="O68" s="12">
        <f>SUMIFS('OB History'!F:F,'OB History'!B:B,A68)</f>
        <v>2</v>
      </c>
      <c r="P68" s="2">
        <f>SUMIFS('OB History'!E:E,'OB History'!B:B,A68)-O68</f>
        <v>3</v>
      </c>
      <c r="Q68" s="42">
        <f>LOOKUP(2, 1/('OB History'!$B:$B=A68), 'OB History'!$AB:$AB)</f>
        <v>0.4</v>
      </c>
      <c r="R68" s="12">
        <f>SUMIFS('OB History'!H:H,'OB History'!B:B,'Old Bow v2'!A68)</f>
        <v>6</v>
      </c>
      <c r="S68" s="2">
        <f>SUMIFS('OB History'!G:G,'OB History'!B:B,'Old Bow v2'!A68)-R68</f>
        <v>14</v>
      </c>
      <c r="T68" s="42">
        <f>LOOKUP(2, 1/('OB History'!$B:$B=A68), 'OB History'!$AC:$AC)</f>
        <v>0.3</v>
      </c>
      <c r="U68" s="2">
        <f>COUNTIFS('OB History'!$B:$B,$A$68,'OB History'!K:K, 1)</f>
        <v>0</v>
      </c>
      <c r="V68" s="2">
        <f>COUNTIFS('OB History'!$B:$B,$A$68,'OB History'!L:L, 1)</f>
        <v>0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1</v>
      </c>
      <c r="AH68" s="2">
        <f>COUNTIFS('OB History'!$B:$B,$A$68,'OB History'!X:X, 1)</f>
        <v>0</v>
      </c>
      <c r="AI68" s="2">
        <f>COUNTIFS('OB History'!$B:$B,$A$68,'OB History'!Y:Y, 1)</f>
        <v>1</v>
      </c>
      <c r="AJ68" s="2">
        <f>COUNTIFS('OB History'!$B:$B,$A$68,'OB History'!Z:Z, 1)</f>
        <v>0</v>
      </c>
    </row>
    <row r="69" spans="1:36" x14ac:dyDescent="0.25">
      <c r="A69" s="2" t="s">
        <v>13</v>
      </c>
      <c r="B69" s="6" t="s">
        <v>253</v>
      </c>
      <c r="C69" s="1" t="s">
        <v>132</v>
      </c>
      <c r="D69" s="3">
        <v>12</v>
      </c>
      <c r="E69" s="3">
        <v>6</v>
      </c>
      <c r="F69" s="3"/>
      <c r="G69" s="3"/>
      <c r="H69" s="12">
        <f>SUMIFS('OB History'!C:C,'OB History'!B:B,A69)</f>
        <v>2398</v>
      </c>
      <c r="I69" s="4">
        <f>AVERAGEIFS('OB History'!C:C,'OB History'!B:B,A69)</f>
        <v>23.742574257425744</v>
      </c>
      <c r="J69" s="4">
        <f t="array" ref="J69">MEDIAN(IF('OB History'!B:B=A69, 'OB History'!C:C))</f>
        <v>21</v>
      </c>
      <c r="K69" s="13">
        <f t="array" ref="K69">MAX(IF('OB History'!B:B=A69, 'OB History'!C:C))</f>
        <v>56</v>
      </c>
      <c r="L69" s="12">
        <f>COUNTIFS('OB History'!B:B,A69,'OB History'!D:D, 1)</f>
        <v>42</v>
      </c>
      <c r="M69" s="2">
        <f>COUNTIFS('OB History'!B:B,A69,'OB History'!D:D, 0)</f>
        <v>59</v>
      </c>
      <c r="N69" s="42">
        <f>LOOKUP(2, 1/('OB History'!$B:$B=A69), 'OB History'!$AD:$AD)</f>
        <v>0.41584158415841582</v>
      </c>
      <c r="O69" s="12">
        <f>SUMIFS('OB History'!F:F,'OB History'!B:B,A69)</f>
        <v>188</v>
      </c>
      <c r="P69" s="2">
        <f>SUMIFS('OB History'!E:E,'OB History'!B:B,A69)-O69</f>
        <v>226</v>
      </c>
      <c r="Q69" s="42">
        <f>LOOKUP(2, 1/('OB History'!$B:$B=A69), 'OB History'!$AB:$AB)</f>
        <v>0.44999999999999996</v>
      </c>
      <c r="R69" s="12">
        <f>SUMIFS('OB History'!H:H,'OB History'!B:B,'Old Bow v2'!A69)</f>
        <v>824</v>
      </c>
      <c r="S69" s="2">
        <f>SUMIFS('OB History'!G:G,'OB History'!B:B,'Old Bow v2'!A69)-R69</f>
        <v>897</v>
      </c>
      <c r="T69" s="42">
        <f>LOOKUP(2, 1/('OB History'!$B:$B=A69), 'OB History'!$AC:$AC)</f>
        <v>0.47861386138613865</v>
      </c>
      <c r="U69" s="2">
        <f>COUNTIFS('OB History'!$B:$B,$A$69,'OB History'!K:K, 1)</f>
        <v>16</v>
      </c>
      <c r="V69" s="2">
        <f>COUNTIFS('OB History'!$B:$B,$A$69,'OB History'!L:L, 1)</f>
        <v>19</v>
      </c>
      <c r="W69" s="2">
        <f>COUNTIFS('OB History'!$B:$B,$A$69,'OB History'!M:M, 1)</f>
        <v>7</v>
      </c>
      <c r="X69" s="2">
        <f>COUNTIFS('OB History'!$B:$B,$A$69,'OB History'!N:N, 1)</f>
        <v>17</v>
      </c>
      <c r="Y69" s="2">
        <f>COUNTIFS('OB History'!$B:$B,$A$69,'OB History'!O:O, 1)</f>
        <v>5</v>
      </c>
      <c r="Z69" s="2">
        <f>COUNTIFS('OB History'!$B:$B,$A$69,'OB History'!P:P, 1)</f>
        <v>11</v>
      </c>
      <c r="AA69" s="2">
        <f>COUNTIFS('OB History'!$B:$B,$A$69,'OB History'!Q:Q, 1)</f>
        <v>7</v>
      </c>
      <c r="AB69" s="2">
        <f>COUNTIFS('OB History'!$B:$B,$A$69,'OB History'!R:R, 1)</f>
        <v>3</v>
      </c>
      <c r="AC69" s="2">
        <f>COUNTIFS('OB History'!$B:$B,$A$69,'OB History'!S:S, 1)</f>
        <v>2</v>
      </c>
      <c r="AD69" s="2">
        <f>COUNTIFS('OB History'!$B:$B,$A$69,'OB History'!T:T, 1)</f>
        <v>1</v>
      </c>
      <c r="AE69" s="2">
        <f>COUNTIFS('OB History'!$B:$B,$A$69,'OB History'!U:U, 1)</f>
        <v>2</v>
      </c>
      <c r="AF69" s="2">
        <f>COUNTIFS('OB History'!$B:$B,$A$69,'OB History'!V:V, 1)</f>
        <v>4</v>
      </c>
      <c r="AG69" s="2">
        <f>COUNTIFS('OB History'!$B:$B,$A$69,'OB History'!W:W, 1)</f>
        <v>17</v>
      </c>
      <c r="AH69" s="2">
        <f>COUNTIFS('OB History'!$B:$B,$A$69,'OB History'!X:X, 1)</f>
        <v>41</v>
      </c>
      <c r="AI69" s="2">
        <f>COUNTIFS('OB History'!$B:$B,$A$69,'OB History'!Y:Y, 1)</f>
        <v>15</v>
      </c>
      <c r="AJ69" s="2">
        <f>COUNTIFS('OB History'!$B:$B,$A$69,'OB History'!Z:Z, 1)</f>
        <v>19</v>
      </c>
    </row>
    <row r="70" spans="1:36" x14ac:dyDescent="0.25">
      <c r="A70" s="2" t="s">
        <v>64</v>
      </c>
      <c r="B70" s="6" t="s">
        <v>70</v>
      </c>
      <c r="C70" s="6" t="s">
        <v>70</v>
      </c>
      <c r="D70" s="3"/>
      <c r="E70" s="3"/>
      <c r="F70" s="3"/>
      <c r="G70" s="3"/>
      <c r="H70" s="12">
        <f>SUMIFS('OB History'!C:C,'OB History'!B:B,A70)</f>
        <v>216</v>
      </c>
      <c r="I70" s="4">
        <f>AVERAGEIFS('OB History'!C:C,'OB History'!B:B,A70)</f>
        <v>15.428571428571429</v>
      </c>
      <c r="J70" s="4">
        <f t="array" ref="J70">MEDIAN(IF('OB History'!B:B=A70, 'OB History'!C:C))</f>
        <v>16</v>
      </c>
      <c r="K70" s="13">
        <f t="array" ref="K70">MAX(IF('OB History'!B:B=A70, 'OB History'!C:C))</f>
        <v>27</v>
      </c>
      <c r="L70" s="12">
        <f>COUNTIFS('OB History'!B:B,A70,'OB History'!D:D, 1)</f>
        <v>7</v>
      </c>
      <c r="M70" s="2">
        <f>COUNTIFS('OB History'!B:B,A70,'OB History'!D:D, 0)</f>
        <v>7</v>
      </c>
      <c r="N70" s="42">
        <f>LOOKUP(2, 1/('OB History'!$B:$B=A70), 'OB History'!$AD:$AD)</f>
        <v>0.5</v>
      </c>
      <c r="O70" s="12">
        <f>SUMIFS('OB History'!F:F,'OB History'!B:B,A70)</f>
        <v>32</v>
      </c>
      <c r="P70" s="2">
        <f>SUMIFS('OB History'!E:E,'OB History'!B:B,A70)-O70</f>
        <v>31</v>
      </c>
      <c r="Q70" s="42">
        <f>LOOKUP(2, 1/('OB History'!$B:$B=A70), 'OB History'!$AB:$AB)</f>
        <v>0.52500000000000002</v>
      </c>
      <c r="R70" s="12">
        <f>SUMIFS('OB History'!H:H,'OB History'!B:B,'Old Bow v2'!A70)</f>
        <v>132</v>
      </c>
      <c r="S70" s="2">
        <f>SUMIFS('OB History'!G:G,'OB History'!B:B,'Old Bow v2'!A70)-R70</f>
        <v>128</v>
      </c>
      <c r="T70" s="42">
        <f>LOOKUP(2, 1/('OB History'!$B:$B=A70), 'OB History'!$AC:$AC)</f>
        <v>0.51214285714285712</v>
      </c>
      <c r="U70" s="2">
        <f>COUNTIFS('OB History'!$B:$B,$A$70,'OB History'!K:K, 1)</f>
        <v>1</v>
      </c>
      <c r="V70" s="2">
        <f>COUNTIFS('OB History'!$B:$B,$A$70,'OB History'!L:L, 1)</f>
        <v>2</v>
      </c>
      <c r="W70" s="2">
        <f>COUNTIFS('OB History'!$B:$B,$A$70,'OB History'!M:M, 1)</f>
        <v>0</v>
      </c>
      <c r="X70" s="2">
        <f>COUNTIFS('OB History'!$B:$B,$A$70,'OB History'!N:N, 1)</f>
        <v>2</v>
      </c>
      <c r="Y70" s="2">
        <f>COUNTIFS('OB History'!$B:$B,$A$70,'OB History'!O:O, 1)</f>
        <v>4</v>
      </c>
      <c r="Z70" s="2">
        <f>COUNTIFS('OB History'!$B:$B,$A$70,'OB History'!P:P, 1)</f>
        <v>0</v>
      </c>
      <c r="AA70" s="2">
        <f>COUNTIFS('OB History'!$B:$B,$A$70,'OB History'!Q:Q, 1)</f>
        <v>0</v>
      </c>
      <c r="AB70" s="2">
        <f>COUNTIFS('OB History'!$B:$B,$A$70,'OB History'!R:R, 1)</f>
        <v>3</v>
      </c>
      <c r="AC70" s="2">
        <f>COUNTIFS('OB History'!$B:$B,$A$70,'OB History'!S:S, 1)</f>
        <v>0</v>
      </c>
      <c r="AD70" s="2">
        <f>COUNTIFS('OB History'!$B:$B,$A$70,'OB History'!T:T, 1)</f>
        <v>0</v>
      </c>
      <c r="AE70" s="2">
        <f>COUNTIFS('OB History'!$B:$B,$A$70,'OB History'!U:U, 1)</f>
        <v>0</v>
      </c>
      <c r="AF70" s="2">
        <f>COUNTIFS('OB History'!$B:$B,$A$70,'OB History'!V:V, 1)</f>
        <v>1</v>
      </c>
      <c r="AG70" s="2">
        <f>COUNTIFS('OB History'!$B:$B,$A$70,'OB History'!W:W, 1)</f>
        <v>0</v>
      </c>
      <c r="AH70" s="2">
        <f>COUNTIFS('OB History'!$B:$B,$A$70,'OB History'!X:X, 1)</f>
        <v>7</v>
      </c>
      <c r="AI70" s="2">
        <f>COUNTIFS('OB History'!$B:$B,$A$70,'OB History'!Y:Y, 1)</f>
        <v>6</v>
      </c>
      <c r="AJ70" s="2">
        <f>COUNTIFS('OB History'!$B:$B,$A$70,'OB History'!Z:Z, 1)</f>
        <v>6</v>
      </c>
    </row>
    <row r="71" spans="1:36" x14ac:dyDescent="0.25">
      <c r="A71" s="2" t="s">
        <v>4</v>
      </c>
      <c r="B71" s="6" t="s">
        <v>98</v>
      </c>
      <c r="C71" s="2" t="s">
        <v>70</v>
      </c>
      <c r="D71" s="3">
        <v>7</v>
      </c>
      <c r="E71" s="3"/>
      <c r="F71" s="3"/>
      <c r="G71" s="3"/>
      <c r="H71" s="12">
        <f>SUMIFS('OB History'!C:C,'OB History'!B:B,A71)</f>
        <v>712</v>
      </c>
      <c r="I71" s="4">
        <f>AVERAGEIFS('OB History'!C:C,'OB History'!B:B,A71)</f>
        <v>25.428571428571427</v>
      </c>
      <c r="J71" s="4">
        <f t="array" ref="J71">MEDIAN(IF('OB History'!B:B=A71, 'OB History'!C:C))</f>
        <v>22</v>
      </c>
      <c r="K71" s="13">
        <f t="array" ref="K71">MAX(IF('OB History'!B:B=A71, 'OB History'!C:C))</f>
        <v>53</v>
      </c>
      <c r="L71" s="12">
        <f>COUNTIFS('OB History'!B:B,A71,'OB History'!D:D, 1)</f>
        <v>17</v>
      </c>
      <c r="M71" s="2">
        <f>COUNTIFS('OB History'!B:B,A71,'OB History'!D:D, 0)</f>
        <v>11</v>
      </c>
      <c r="N71" s="42">
        <f>LOOKUP(2, 1/('OB History'!$B:$B=A71), 'OB History'!$AD:$AD)</f>
        <v>0.6071428571428571</v>
      </c>
      <c r="O71" s="12">
        <f>SUMIFS('OB History'!F:F,'OB History'!B:B,A71)</f>
        <v>61</v>
      </c>
      <c r="P71" s="2">
        <f>SUMIFS('OB History'!E:E,'OB History'!B:B,A71)-O71</f>
        <v>56</v>
      </c>
      <c r="Q71" s="42">
        <f>LOOKUP(2, 1/('OB History'!$B:$B=A71), 'OB History'!$AB:$AB)</f>
        <v>0.5178571428571429</v>
      </c>
      <c r="R71" s="12">
        <f>SUMIFS('OB History'!H:H,'OB History'!B:B,'Old Bow v2'!A71)</f>
        <v>241</v>
      </c>
      <c r="S71" s="2">
        <f>SUMIFS('OB History'!G:G,'OB History'!B:B,'Old Bow v2'!A71)-R71</f>
        <v>236</v>
      </c>
      <c r="T71" s="42">
        <f>LOOKUP(2, 1/('OB History'!$B:$B=A71), 'OB History'!$AC:$AC)</f>
        <v>0.49857142857142861</v>
      </c>
      <c r="U71" s="2">
        <f>COUNTIFS('OB History'!$B:$B,$A$71,'OB History'!K:K, 1)</f>
        <v>8</v>
      </c>
      <c r="V71" s="2">
        <f>COUNTIFS('OB History'!$B:$B,$A$71,'OB History'!L:L, 1)</f>
        <v>7</v>
      </c>
      <c r="W71" s="2">
        <f>COUNTIFS('OB History'!$B:$B,$A$71,'OB History'!M:M, 1)</f>
        <v>5</v>
      </c>
      <c r="X71" s="2">
        <f>COUNTIFS('OB History'!$B:$B,$A$71,'OB History'!N:N, 1)</f>
        <v>3</v>
      </c>
      <c r="Y71" s="2">
        <f>COUNTIFS('OB History'!$B:$B,$A$71,'OB History'!O:O, 1)</f>
        <v>5</v>
      </c>
      <c r="Z71" s="2">
        <f>COUNTIFS('OB History'!$B:$B,$A$71,'OB History'!P:P, 1)</f>
        <v>4</v>
      </c>
      <c r="AA71" s="2">
        <f>COUNTIFS('OB History'!$B:$B,$A$71,'OB History'!Q:Q, 1)</f>
        <v>3</v>
      </c>
      <c r="AB71" s="2">
        <f>COUNTIFS('OB History'!$B:$B,$A$71,'OB History'!R:R, 1)</f>
        <v>1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1</v>
      </c>
      <c r="AF71" s="2">
        <f>COUNTIFS('OB History'!$B:$B,$A$71,'OB History'!V:V, 1)</f>
        <v>0</v>
      </c>
      <c r="AG71" s="2">
        <f>COUNTIFS('OB History'!$B:$B,$A$71,'OB History'!W:W, 1)</f>
        <v>5</v>
      </c>
      <c r="AH71" s="2">
        <f>COUNTIFS('OB History'!$B:$B,$A$71,'OB History'!X:X, 1)</f>
        <v>6</v>
      </c>
      <c r="AI71" s="2">
        <f>COUNTIFS('OB History'!$B:$B,$A$71,'OB History'!Y:Y, 1)</f>
        <v>5</v>
      </c>
      <c r="AJ71" s="2">
        <f>COUNTIFS('OB History'!$B:$B,$A$71,'OB History'!Z:Z, 1)</f>
        <v>8</v>
      </c>
    </row>
    <row r="72" spans="1:36" x14ac:dyDescent="0.25">
      <c r="A72" s="2" t="s">
        <v>88</v>
      </c>
      <c r="B72" s="6" t="s">
        <v>98</v>
      </c>
      <c r="C72" s="2" t="s">
        <v>70</v>
      </c>
      <c r="D72" s="3"/>
      <c r="E72" s="3"/>
      <c r="F72" s="3"/>
      <c r="G72" s="3"/>
      <c r="H72" s="12">
        <f>SUMIFS('OB History'!C:C,'OB History'!B:B,A72)</f>
        <v>335</v>
      </c>
      <c r="I72" s="4">
        <f>AVERAGEIFS('OB History'!C:C,'OB History'!B:B,A72)</f>
        <v>20.9375</v>
      </c>
      <c r="J72" s="4">
        <f t="array" ref="J72">MEDIAN(IF('OB History'!B:B=A72, 'OB History'!C:C))</f>
        <v>20</v>
      </c>
      <c r="K72" s="13">
        <f t="array" ref="K72">MAX(IF('OB History'!B:B=A72, 'OB History'!C:C))</f>
        <v>37</v>
      </c>
      <c r="L72" s="12">
        <f>COUNTIFS('OB History'!B:B,A72,'OB History'!D:D, 1)</f>
        <v>10</v>
      </c>
      <c r="M72" s="2">
        <f>COUNTIFS('OB History'!B:B,A72,'OB History'!D:D, 0)</f>
        <v>6</v>
      </c>
      <c r="N72" s="42">
        <f>LOOKUP(2, 1/('OB History'!$B:$B=A72), 'OB History'!$AD:$AD)</f>
        <v>0.625</v>
      </c>
      <c r="O72" s="12">
        <f>SUMIFS('OB History'!F:F,'OB History'!B:B,A72)</f>
        <v>39</v>
      </c>
      <c r="P72" s="2">
        <f>SUMIFS('OB History'!E:E,'OB History'!B:B,A72)-O72</f>
        <v>32</v>
      </c>
      <c r="Q72" s="42">
        <f>LOOKUP(2, 1/('OB History'!$B:$B=A72), 'OB History'!$AB:$AB)</f>
        <v>0.55312499999999998</v>
      </c>
      <c r="R72" s="12">
        <f>SUMIFS('OB History'!H:H,'OB History'!B:B,'Old Bow v2'!A72)</f>
        <v>157</v>
      </c>
      <c r="S72" s="2">
        <f>SUMIFS('OB History'!G:G,'OB History'!B:B,'Old Bow v2'!A72)-R72</f>
        <v>141</v>
      </c>
      <c r="T72" s="42">
        <f>LOOKUP(2, 1/('OB History'!$B:$B=A72), 'OB History'!$AC:$AC)</f>
        <v>0.52937500000000004</v>
      </c>
      <c r="U72" s="2">
        <f>COUNTIFS('OB History'!$B:$B,$A$72,'OB History'!K:K, 1)</f>
        <v>5</v>
      </c>
      <c r="V72" s="2">
        <f>COUNTIFS('OB History'!$B:$B,$A$72,'OB History'!L:L, 1)</f>
        <v>6</v>
      </c>
      <c r="W72" s="2">
        <f>COUNTIFS('OB History'!$B:$B,$A$72,'OB History'!M:M, 1)</f>
        <v>1</v>
      </c>
      <c r="X72" s="2">
        <f>COUNTIFS('OB History'!$B:$B,$A$72,'OB History'!N:N, 1)</f>
        <v>2</v>
      </c>
      <c r="Y72" s="2">
        <f>COUNTIFS('OB History'!$B:$B,$A$72,'OB History'!O:O, 1)</f>
        <v>4</v>
      </c>
      <c r="Z72" s="2">
        <f>COUNTIFS('OB History'!$B:$B,$A$72,'OB History'!P:P, 1)</f>
        <v>3</v>
      </c>
      <c r="AA72" s="2">
        <f>COUNTIFS('OB History'!$B:$B,$A$72,'OB History'!Q:Q, 1)</f>
        <v>4</v>
      </c>
      <c r="AB72" s="2">
        <f>COUNTIFS('OB History'!$B:$B,$A$72,'OB History'!R:R, 1)</f>
        <v>0</v>
      </c>
      <c r="AC72" s="2">
        <f>COUNTIFS('OB History'!$B:$B,$A$72,'OB History'!S:S, 1)</f>
        <v>0</v>
      </c>
      <c r="AD72" s="2">
        <f>COUNTIFS('OB History'!$B:$B,$A$72,'OB History'!T:T, 1)</f>
        <v>0</v>
      </c>
      <c r="AE72" s="2">
        <f>COUNTIFS('OB History'!$B:$B,$A$72,'OB History'!U:U, 1)</f>
        <v>1</v>
      </c>
      <c r="AF72" s="2">
        <f>COUNTIFS('OB History'!$B:$B,$A$72,'OB History'!V:V, 1)</f>
        <v>0</v>
      </c>
      <c r="AG72" s="2">
        <f>COUNTIFS('OB History'!$B:$B,$A$72,'OB History'!W:W, 1)</f>
        <v>2</v>
      </c>
      <c r="AH72" s="2">
        <f>COUNTIFS('OB History'!$B:$B,$A$72,'OB History'!X:X, 1)</f>
        <v>6</v>
      </c>
      <c r="AI72" s="2">
        <f>COUNTIFS('OB History'!$B:$B,$A$72,'OB History'!Y:Y, 1)</f>
        <v>2</v>
      </c>
      <c r="AJ72" s="2">
        <f>COUNTIFS('OB History'!$B:$B,$A$72,'OB History'!Z:Z, 1)</f>
        <v>3</v>
      </c>
    </row>
    <row r="73" spans="1:36" x14ac:dyDescent="0.25">
      <c r="A73" s="2" t="s">
        <v>49</v>
      </c>
      <c r="B73" s="2" t="s">
        <v>70</v>
      </c>
      <c r="C73" s="2" t="s">
        <v>70</v>
      </c>
      <c r="D73" s="3">
        <v>1</v>
      </c>
      <c r="E73" s="3"/>
      <c r="F73" s="3"/>
      <c r="G73" s="3"/>
      <c r="H73" s="12">
        <f>SUMIFS('OB History'!C:C,'OB History'!B:B,A73)</f>
        <v>354</v>
      </c>
      <c r="I73" s="4">
        <f>AVERAGEIFS('OB History'!C:C,'OB History'!B:B,A73)</f>
        <v>10.727272727272727</v>
      </c>
      <c r="J73" s="4">
        <f t="array" ref="J73">MEDIAN(IF('OB History'!B:B=A73, 'OB History'!C:C))</f>
        <v>10</v>
      </c>
      <c r="K73" s="13">
        <f t="array" ref="K73">MAX(IF('OB History'!B:B=A73, 'OB History'!C:C))</f>
        <v>20</v>
      </c>
      <c r="L73" s="12">
        <f>COUNTIFS('OB History'!B:B,A73,'OB History'!D:D, 1)</f>
        <v>18</v>
      </c>
      <c r="M73" s="2">
        <f>COUNTIFS('OB History'!B:B,A73,'OB History'!D:D, 0)</f>
        <v>15</v>
      </c>
      <c r="N73" s="42">
        <f>LOOKUP(2, 1/('OB History'!$B:$B=A73), 'OB History'!$AD:$AD)</f>
        <v>0.54545454545454541</v>
      </c>
      <c r="O73" s="12">
        <f>SUMIFS('OB History'!F:F,'OB History'!B:B,A73)</f>
        <v>73</v>
      </c>
      <c r="P73" s="2">
        <f>SUMIFS('OB History'!E:E,'OB History'!B:B,A73)-O73</f>
        <v>66</v>
      </c>
      <c r="Q73" s="42">
        <f>LOOKUP(2, 1/('OB History'!$B:$B=A73), 'OB History'!$AB:$AB)</f>
        <v>0.53030303030303028</v>
      </c>
      <c r="R73" s="12">
        <f>SUMIFS('OB History'!H:H,'OB History'!B:B,'Old Bow v2'!A73)</f>
        <v>300</v>
      </c>
      <c r="S73" s="2">
        <f>SUMIFS('OB History'!G:G,'OB History'!B:B,'Old Bow v2'!A73)-R73</f>
        <v>281</v>
      </c>
      <c r="T73" s="42">
        <f>LOOKUP(2, 1/('OB History'!$B:$B=A73), 'OB History'!$AC:$AC)</f>
        <v>0.51757575757575758</v>
      </c>
      <c r="U73" s="2">
        <f>COUNTIFS('OB History'!$B:$B,$A$73,'OB History'!K:K, 1)</f>
        <v>7</v>
      </c>
      <c r="V73" s="2">
        <f>COUNTIFS('OB History'!$B:$B,$A$73,'OB History'!L:L, 1)</f>
        <v>9</v>
      </c>
      <c r="W73" s="2">
        <f>COUNTIFS('OB History'!$B:$B,$A$73,'OB History'!M:M, 1)</f>
        <v>1</v>
      </c>
      <c r="X73" s="2">
        <f>COUNTIFS('OB History'!$B:$B,$A$73,'OB History'!N:N, 1)</f>
        <v>10</v>
      </c>
      <c r="Y73" s="2">
        <f>COUNTIFS('OB History'!$B:$B,$A$73,'OB History'!O:O, 1)</f>
        <v>1</v>
      </c>
      <c r="Z73" s="2">
        <f>COUNTIFS('OB History'!$B:$B,$A$73,'OB History'!P:P, 1)</f>
        <v>4</v>
      </c>
      <c r="AA73" s="2">
        <f>COUNTIFS('OB History'!$B:$B,$A$73,'OB History'!Q:Q, 1)</f>
        <v>2</v>
      </c>
      <c r="AB73" s="2">
        <f>COUNTIFS('OB History'!$B:$B,$A$73,'OB History'!R:R, 1)</f>
        <v>1</v>
      </c>
      <c r="AC73" s="2">
        <f>COUNTIFS('OB History'!$B:$B,$A$73,'OB History'!S:S, 1)</f>
        <v>0</v>
      </c>
      <c r="AD73" s="2">
        <f>COUNTIFS('OB History'!$B:$B,$A$73,'OB History'!T:T, 1)</f>
        <v>2</v>
      </c>
      <c r="AE73" s="2">
        <f>COUNTIFS('OB History'!$B:$B,$A$73,'OB History'!U:U, 1)</f>
        <v>1</v>
      </c>
      <c r="AF73" s="2">
        <f>COUNTIFS('OB History'!$B:$B,$A$73,'OB History'!V:V, 1)</f>
        <v>0</v>
      </c>
      <c r="AG73" s="2">
        <f>COUNTIFS('OB History'!$B:$B,$A$73,'OB History'!W:W, 1)</f>
        <v>3</v>
      </c>
      <c r="AH73" s="2">
        <f>COUNTIFS('OB History'!$B:$B,$A$73,'OB History'!X:X, 1)</f>
        <v>12</v>
      </c>
      <c r="AI73" s="2">
        <f>COUNTIFS('OB History'!$B:$B,$A$73,'OB History'!Y:Y, 1)</f>
        <v>9</v>
      </c>
      <c r="AJ73" s="2">
        <f>COUNTIFS('OB History'!$B:$B,$A$73,'OB History'!Z:Z, 1)</f>
        <v>11</v>
      </c>
    </row>
    <row r="74" spans="1:36" x14ac:dyDescent="0.25">
      <c r="A74" s="2" t="s">
        <v>248</v>
      </c>
      <c r="B74" s="6" t="s">
        <v>70</v>
      </c>
      <c r="C74" s="1" t="s">
        <v>70</v>
      </c>
      <c r="H74" s="12">
        <f>SUMIFS('OB History'!C:C,'OB History'!B:B,A74)</f>
        <v>17</v>
      </c>
      <c r="I74" s="4">
        <f>AVERAGEIFS('OB History'!C:C,'OB History'!B:B,A74)</f>
        <v>5.666666666666667</v>
      </c>
      <c r="J74" s="4">
        <f t="array" ref="J74">MEDIAN(IF('OB History'!B:B=A74, 'OB History'!C:C))</f>
        <v>6</v>
      </c>
      <c r="K74" s="13">
        <f t="array" ref="K74">MAX(IF('OB History'!B:B=A74, 'OB History'!C:C))</f>
        <v>8</v>
      </c>
      <c r="L74" s="12">
        <f>COUNTIFS('OB History'!B:B,A74,'OB History'!D:D, 1)</f>
        <v>2</v>
      </c>
      <c r="M74" s="2">
        <f>COUNTIFS('OB History'!B:B,A74,'OB History'!D:D, 0)</f>
        <v>1</v>
      </c>
      <c r="N74" s="42">
        <f>LOOKUP(2, 1/('OB History'!$B:$B=A74), 'OB History'!$AD:$AD)</f>
        <v>0.66666666666666663</v>
      </c>
      <c r="O74" s="12">
        <f>SUMIFS('OB History'!F:F,'OB History'!B:B,A74)</f>
        <v>8</v>
      </c>
      <c r="P74" s="2">
        <f>SUMIFS('OB History'!E:E,'OB History'!B:B,A74)-O74</f>
        <v>7</v>
      </c>
      <c r="Q74" s="42">
        <f>LOOKUP(2, 1/('OB History'!$B:$B=A74), 'OB History'!$AB:$AB)</f>
        <v>0.53333333333333333</v>
      </c>
      <c r="R74" s="12">
        <f>SUMIFS('OB History'!H:H,'OB History'!B:B,'Old Bow v2'!A74)</f>
        <v>34</v>
      </c>
      <c r="S74" s="2">
        <f>SUMIFS('OB History'!G:G,'OB History'!B:B,'Old Bow v2'!A74)-R74</f>
        <v>27</v>
      </c>
      <c r="T74" s="42">
        <f>LOOKUP(2, 1/('OB History'!$B:$B=A74), 'OB History'!$AC:$AC)</f>
        <v>0.56000000000000005</v>
      </c>
      <c r="U74" s="2">
        <f>COUNTIFS('OB History'!$B:$B,$A$74,'OB History'!K:K, 1)</f>
        <v>1</v>
      </c>
      <c r="V74" s="2">
        <f>COUNTIFS('OB History'!$B:$B,$A$74,'OB History'!L:L, 1)</f>
        <v>1</v>
      </c>
      <c r="W74" s="2">
        <f>COUNTIFS('OB History'!$B:$B,$A$74,'OB History'!M:M, 1)</f>
        <v>0</v>
      </c>
      <c r="X74" s="2">
        <f>COUNTIFS('OB History'!$B:$B,$A$74,'OB History'!N:N, 1)</f>
        <v>0</v>
      </c>
      <c r="Y74" s="2">
        <f>COUNTIFS('OB History'!$B:$B,$A$74,'OB History'!O:O, 1)</f>
        <v>0</v>
      </c>
      <c r="Z74" s="2">
        <f>COUNTIFS('OB History'!$B:$B,$A$74,'OB History'!P:P, 1)</f>
        <v>0</v>
      </c>
      <c r="AA74" s="2">
        <f>COUNTIFS('OB History'!$B:$B,$A$74,'OB History'!Q:Q, 1)</f>
        <v>0</v>
      </c>
      <c r="AB74" s="2">
        <f>COUNTIFS('OB History'!$B:$B,$A$74,'OB History'!R:R, 1)</f>
        <v>0</v>
      </c>
      <c r="AC74" s="2">
        <f>COUNTIFS('OB History'!$B:$B,$A$74,'OB History'!S:S, 1)</f>
        <v>0</v>
      </c>
      <c r="AD74" s="2">
        <f>COUNTIFS('OB History'!$B:$B,$A$74,'OB History'!T:T, 1)</f>
        <v>0</v>
      </c>
      <c r="AE74" s="2">
        <f>COUNTIFS('OB History'!$B:$B,$A$74,'OB History'!U:U, 1)</f>
        <v>0</v>
      </c>
      <c r="AF74" s="2">
        <f>COUNTIFS('OB History'!$B:$B,$A$74,'OB History'!V:V, 1)</f>
        <v>0</v>
      </c>
      <c r="AG74" s="2">
        <f>COUNTIFS('OB History'!$B:$B,$A$74,'OB History'!W:W, 1)</f>
        <v>0</v>
      </c>
      <c r="AH74" s="2">
        <f>COUNTIFS('OB History'!$B:$B,$A$74,'OB History'!X:X, 1)</f>
        <v>2</v>
      </c>
      <c r="AI74" s="2">
        <f>COUNTIFS('OB History'!$B:$B,$A$74,'OB History'!Y:Y, 1)</f>
        <v>2</v>
      </c>
      <c r="AJ74" s="2">
        <f>COUNTIFS('OB History'!$B:$B,$A$74,'OB History'!Z:Z, 1)</f>
        <v>2</v>
      </c>
    </row>
  </sheetData>
  <autoFilter ref="A1:AJ7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505"/>
  <sheetViews>
    <sheetView workbookViewId="0">
      <pane ySplit="1" topLeftCell="A2464" activePane="bottomLeft" state="frozen"/>
      <selection pane="bottomLeft" activeCell="B2514" sqref="B2514"/>
    </sheetView>
  </sheetViews>
  <sheetFormatPr defaultRowHeight="15" x14ac:dyDescent="0.25"/>
  <cols>
    <col min="1" max="1" width="10.710937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242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242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242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242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242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242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242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242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150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242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150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150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242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242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242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150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242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150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242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180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181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182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183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184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185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187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150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242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242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150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149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182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182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242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150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242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242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207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242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150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150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242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207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242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150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207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207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150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150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207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211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211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242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242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211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250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207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182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219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220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211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182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207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207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207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182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150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182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150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150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187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182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237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237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242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237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182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242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182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182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242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182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207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237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182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238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237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182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239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240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182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242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237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182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237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241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182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182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237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187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242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150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242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237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242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182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182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242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150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182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242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242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182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237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242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182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243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243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242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150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182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244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242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243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182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182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243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182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182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237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243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243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247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182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248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243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182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243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237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249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182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182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248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243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250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243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182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243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248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182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211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150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243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182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182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243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251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243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244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252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243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251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251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182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243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182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243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251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243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251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182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243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  <row r="2240" spans="1:30" x14ac:dyDescent="0.25">
      <c r="A2240" s="39">
        <v>46277</v>
      </c>
      <c r="B2240" t="s">
        <v>65</v>
      </c>
      <c r="C2240">
        <v>21</v>
      </c>
      <c r="D2240" s="40">
        <v>1</v>
      </c>
      <c r="E2240">
        <v>4</v>
      </c>
      <c r="F2240">
        <v>3</v>
      </c>
      <c r="G2240">
        <v>18</v>
      </c>
      <c r="H2240">
        <v>9</v>
      </c>
      <c r="I2240">
        <v>0.75</v>
      </c>
      <c r="J2240">
        <v>0.5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 s="40">
        <f>AVERAGEIFS($C$2:C2240, $B$2:B2240, B2240)</f>
        <v>19.275862068965516</v>
      </c>
      <c r="AB2240" s="40">
        <f>AVERAGEIFS($I$2:I2240, $B$2:B2240, B2240)</f>
        <v>0.56620689655172418</v>
      </c>
      <c r="AC2240" s="40">
        <f>AVERAGEIFS($J$2:J2240, $B$2:B2240, B2240)</f>
        <v>0.5293103448275861</v>
      </c>
      <c r="AD2240" s="40">
        <f>AVERAGEIFS($D$2:D2240, $B$2:B2240, B2240)</f>
        <v>0.65517241379310343</v>
      </c>
    </row>
    <row r="2241" spans="1:30" x14ac:dyDescent="0.25">
      <c r="A2241" s="39">
        <v>46277</v>
      </c>
      <c r="B2241" t="s">
        <v>21</v>
      </c>
      <c r="C2241">
        <v>12</v>
      </c>
      <c r="D2241" s="40">
        <v>1</v>
      </c>
      <c r="E2241">
        <v>4</v>
      </c>
      <c r="F2241">
        <v>3</v>
      </c>
      <c r="G2241">
        <v>18</v>
      </c>
      <c r="H2241">
        <v>9</v>
      </c>
      <c r="I2241">
        <v>0.75</v>
      </c>
      <c r="J2241">
        <v>0.5</v>
      </c>
      <c r="K2241">
        <v>1</v>
      </c>
      <c r="L2241">
        <v>1</v>
      </c>
      <c r="M2241">
        <v>0</v>
      </c>
      <c r="N2241">
        <v>0</v>
      </c>
      <c r="O2241">
        <v>0</v>
      </c>
      <c r="P2241">
        <v>0</v>
      </c>
      <c r="Q2241">
        <v>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 s="40">
        <f>AVERAGEIFS($C$2:C2241, $B$2:B2241, B2241)</f>
        <v>15.673469387755102</v>
      </c>
      <c r="AB2241" s="40">
        <f>AVERAGEIFS($I$2:I2241, $B$2:B2241, B2241)</f>
        <v>0.49040816326530601</v>
      </c>
      <c r="AC2241" s="40">
        <f>AVERAGEIFS($J$2:J2241, $B$2:B2241, B2241)</f>
        <v>0.49183673469387751</v>
      </c>
      <c r="AD2241" s="40">
        <f>AVERAGEIFS($D$2:D2241, $B$2:B2241, B2241)</f>
        <v>0.51020408163265307</v>
      </c>
    </row>
    <row r="2242" spans="1:30" x14ac:dyDescent="0.25">
      <c r="A2242" s="39">
        <v>46277</v>
      </c>
      <c r="B2242" t="s">
        <v>133</v>
      </c>
      <c r="C2242">
        <v>15</v>
      </c>
      <c r="D2242" s="40">
        <v>1</v>
      </c>
      <c r="E2242">
        <v>4</v>
      </c>
      <c r="F2242">
        <v>3</v>
      </c>
      <c r="G2242">
        <v>18</v>
      </c>
      <c r="H2242">
        <v>9</v>
      </c>
      <c r="I2242">
        <v>0.75</v>
      </c>
      <c r="J2242">
        <v>0.5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 s="40">
        <f>AVERAGEIFS($C$2:C2242, $B$2:B2242, B2242)</f>
        <v>13.736842105263158</v>
      </c>
      <c r="AB2242" s="40">
        <f>AVERAGEIFS($I$2:I2242, $B$2:B2242, B2242)</f>
        <v>0.51052631578947361</v>
      </c>
      <c r="AC2242" s="40">
        <f>AVERAGEIFS($J$2:J2242, $B$2:B2242, B2242)</f>
        <v>0.49315789473684218</v>
      </c>
      <c r="AD2242" s="40">
        <f>AVERAGEIFS($D$2:D2242, $B$2:B2242, B2242)</f>
        <v>0.47368421052631576</v>
      </c>
    </row>
    <row r="2243" spans="1:30" x14ac:dyDescent="0.25">
      <c r="A2243" s="39">
        <v>46277</v>
      </c>
      <c r="B2243" t="s">
        <v>6</v>
      </c>
      <c r="C2243">
        <v>39</v>
      </c>
      <c r="D2243" s="40">
        <v>1</v>
      </c>
      <c r="E2243">
        <v>4</v>
      </c>
      <c r="F2243">
        <v>3</v>
      </c>
      <c r="G2243">
        <v>18</v>
      </c>
      <c r="H2243">
        <v>9</v>
      </c>
      <c r="I2243">
        <v>0.75</v>
      </c>
      <c r="J2243">
        <v>0.5</v>
      </c>
      <c r="K2243">
        <v>1</v>
      </c>
      <c r="L2243">
        <v>1</v>
      </c>
      <c r="M2243">
        <v>0</v>
      </c>
      <c r="N2243">
        <v>0</v>
      </c>
      <c r="O2243">
        <v>0</v>
      </c>
      <c r="P2243">
        <v>0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 s="40">
        <f>AVERAGEIFS($C$2:C2243, $B$2:B2243, B2243)</f>
        <v>25.242857142857144</v>
      </c>
      <c r="AB2243" s="40">
        <f>AVERAGEIFS($I$2:I2243, $B$2:B2243, B2243)</f>
        <v>0.6042857142857142</v>
      </c>
      <c r="AC2243" s="40">
        <f>AVERAGEIFS($J$2:J2243, $B$2:B2243, B2243)</f>
        <v>0.56028571428571428</v>
      </c>
      <c r="AD2243" s="40">
        <f>AVERAGEIFS($D$2:D2243, $B$2:B2243, B2243)</f>
        <v>0.65714285714285714</v>
      </c>
    </row>
    <row r="2244" spans="1:30" x14ac:dyDescent="0.25">
      <c r="A2244" s="39">
        <v>46277</v>
      </c>
      <c r="B2244" t="s">
        <v>4</v>
      </c>
      <c r="C2244">
        <v>33</v>
      </c>
      <c r="D2244" s="40">
        <v>1</v>
      </c>
      <c r="E2244">
        <v>4</v>
      </c>
      <c r="F2244">
        <v>3</v>
      </c>
      <c r="G2244">
        <v>18</v>
      </c>
      <c r="H2244">
        <v>9</v>
      </c>
      <c r="I2244">
        <v>0.75</v>
      </c>
      <c r="J2244">
        <v>0.5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 s="40">
        <f>AVERAGEIFS($C$2:C2244, $B$2:B2244, B2244)</f>
        <v>25.46153846153846</v>
      </c>
      <c r="AB2244" s="40">
        <f>AVERAGEIFS($I$2:I2244, $B$2:B2244, B2244)</f>
        <v>0.52500000000000002</v>
      </c>
      <c r="AC2244" s="40">
        <f>AVERAGEIFS($J$2:J2244, $B$2:B2244, B2244)</f>
        <v>0.50538461538461543</v>
      </c>
      <c r="AD2244" s="40">
        <f>AVERAGEIFS($D$2:D2244, $B$2:B2244, B2244)</f>
        <v>0.61538461538461542</v>
      </c>
    </row>
    <row r="2245" spans="1:30" x14ac:dyDescent="0.25">
      <c r="A2245" s="39">
        <v>46277</v>
      </c>
      <c r="B2245" t="s">
        <v>88</v>
      </c>
      <c r="C2245">
        <v>29</v>
      </c>
      <c r="D2245" s="40">
        <v>1</v>
      </c>
      <c r="E2245">
        <v>4</v>
      </c>
      <c r="F2245">
        <v>3</v>
      </c>
      <c r="G2245">
        <v>18</v>
      </c>
      <c r="H2245">
        <v>9</v>
      </c>
      <c r="I2245">
        <v>0.75</v>
      </c>
      <c r="J2245">
        <v>0.5</v>
      </c>
      <c r="K2245">
        <v>1</v>
      </c>
      <c r="L2245">
        <v>1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 s="40">
        <f>AVERAGEIFS($C$2:C2245, $B$2:B2245, B2245)</f>
        <v>19.923076923076923</v>
      </c>
      <c r="AB2245" s="40">
        <f>AVERAGEIFS($I$2:I2245, $B$2:B2245, B2245)</f>
        <v>0.5346153846153846</v>
      </c>
      <c r="AC2245" s="40">
        <f>AVERAGEIFS($J$2:J2245, $B$2:B2245, B2245)</f>
        <v>0.50615384615384618</v>
      </c>
      <c r="AD2245" s="40">
        <f>AVERAGEIFS($D$2:D2245, $B$2:B2245, B2245)</f>
        <v>0.61538461538461542</v>
      </c>
    </row>
    <row r="2246" spans="1:30" x14ac:dyDescent="0.25">
      <c r="A2246" s="39">
        <v>46277</v>
      </c>
      <c r="B2246" t="s">
        <v>182</v>
      </c>
      <c r="C2246">
        <v>21</v>
      </c>
      <c r="D2246" s="40">
        <v>0</v>
      </c>
      <c r="E2246">
        <v>4</v>
      </c>
      <c r="F2246">
        <v>1</v>
      </c>
      <c r="G2246">
        <v>18</v>
      </c>
      <c r="H2246">
        <v>9</v>
      </c>
      <c r="I2246">
        <v>0.25</v>
      </c>
      <c r="J2246">
        <v>0.5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1</v>
      </c>
      <c r="Y2246">
        <v>0</v>
      </c>
      <c r="Z2246">
        <v>0</v>
      </c>
      <c r="AA2246" s="40">
        <f>AVERAGEIFS($C$2:C2246, $B$2:B2246, B2246)</f>
        <v>14.65</v>
      </c>
      <c r="AB2246" s="40">
        <f>AVERAGEIFS($I$2:I2246, $B$2:B2246, B2246)</f>
        <v>0.60875000000000001</v>
      </c>
      <c r="AC2246" s="40">
        <f>AVERAGEIFS($J$2:J2246, $B$2:B2246, B2246)</f>
        <v>0.55800000000000005</v>
      </c>
      <c r="AD2246" s="40">
        <f>AVERAGEIFS($D$2:D2246, $B$2:B2246, B2246)</f>
        <v>0.67500000000000004</v>
      </c>
    </row>
    <row r="2247" spans="1:30" x14ac:dyDescent="0.25">
      <c r="A2247" s="39">
        <v>46277</v>
      </c>
      <c r="B2247" t="s">
        <v>22</v>
      </c>
      <c r="C2247">
        <v>14</v>
      </c>
      <c r="D2247" s="40">
        <v>0</v>
      </c>
      <c r="E2247">
        <v>4</v>
      </c>
      <c r="F2247">
        <v>1</v>
      </c>
      <c r="G2247">
        <v>18</v>
      </c>
      <c r="H2247">
        <v>9</v>
      </c>
      <c r="I2247">
        <v>0.25</v>
      </c>
      <c r="J2247">
        <v>0.5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 s="40">
        <f>AVERAGEIFS($C$2:C2247, $B$2:B2247, B2247)</f>
        <v>15.5</v>
      </c>
      <c r="AB2247" s="40">
        <f>AVERAGEIFS($I$2:I2247, $B$2:B2247, B2247)</f>
        <v>0.44727272727272732</v>
      </c>
      <c r="AC2247" s="40">
        <f>AVERAGEIFS($J$2:J2247, $B$2:B2247, B2247)</f>
        <v>0.47113636363636374</v>
      </c>
      <c r="AD2247" s="40">
        <f>AVERAGEIFS($D$2:D2247, $B$2:B2247, B2247)</f>
        <v>0.43181818181818182</v>
      </c>
    </row>
    <row r="2248" spans="1:30" x14ac:dyDescent="0.25">
      <c r="A2248" s="39">
        <v>46277</v>
      </c>
      <c r="B2248" t="s">
        <v>3</v>
      </c>
      <c r="C2248">
        <v>21</v>
      </c>
      <c r="D2248" s="40">
        <v>0</v>
      </c>
      <c r="E2248">
        <v>4</v>
      </c>
      <c r="F2248">
        <v>1</v>
      </c>
      <c r="G2248">
        <v>18</v>
      </c>
      <c r="H2248">
        <v>9</v>
      </c>
      <c r="I2248">
        <v>0.25</v>
      </c>
      <c r="J2248">
        <v>0.5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1</v>
      </c>
      <c r="Y2248">
        <v>0</v>
      </c>
      <c r="Z2248">
        <v>0</v>
      </c>
      <c r="AA2248" s="40">
        <f>AVERAGEIFS($C$2:C2248, $B$2:B2248, B2248)</f>
        <v>23.06451612903226</v>
      </c>
      <c r="AB2248" s="40">
        <f>AVERAGEIFS($I$2:I2248, $B$2:B2248, B2248)</f>
        <v>0.49193548387096769</v>
      </c>
      <c r="AC2248" s="40">
        <f>AVERAGEIFS($J$2:J2248, $B$2:B2248, B2248)</f>
        <v>0.49129032258064514</v>
      </c>
      <c r="AD2248" s="40">
        <f>AVERAGEIFS($D$2:D2248, $B$2:B2248, B2248)</f>
        <v>0.5161290322580645</v>
      </c>
    </row>
    <row r="2249" spans="1:30" x14ac:dyDescent="0.25">
      <c r="A2249" s="39">
        <v>46277</v>
      </c>
      <c r="B2249" t="s">
        <v>120</v>
      </c>
      <c r="C2249">
        <v>17</v>
      </c>
      <c r="D2249" s="40">
        <v>0</v>
      </c>
      <c r="E2249">
        <v>4</v>
      </c>
      <c r="F2249">
        <v>1</v>
      </c>
      <c r="G2249">
        <v>18</v>
      </c>
      <c r="H2249">
        <v>9</v>
      </c>
      <c r="I2249">
        <v>0.25</v>
      </c>
      <c r="J2249">
        <v>0.5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0</v>
      </c>
      <c r="Z2249">
        <v>0</v>
      </c>
      <c r="AA2249" s="40">
        <f>AVERAGEIFS($C$2:C2249, $B$2:B2249, B2249)</f>
        <v>14.627659574468085</v>
      </c>
      <c r="AB2249" s="40">
        <f>AVERAGEIFS($I$2:I2249, $B$2:B2249, B2249)</f>
        <v>0.51308510638297877</v>
      </c>
      <c r="AC2249" s="40">
        <f>AVERAGEIFS($J$2:J2249, $B$2:B2249, B2249)</f>
        <v>0.50340425531914879</v>
      </c>
      <c r="AD2249" s="40">
        <f>AVERAGEIFS($D$2:D2249, $B$2:B2249, B2249)</f>
        <v>0.5</v>
      </c>
    </row>
    <row r="2250" spans="1:30" x14ac:dyDescent="0.25">
      <c r="A2250" s="39">
        <v>46277</v>
      </c>
      <c r="B2250" t="s">
        <v>34</v>
      </c>
      <c r="C2250">
        <v>28</v>
      </c>
      <c r="D2250" s="40">
        <v>0</v>
      </c>
      <c r="E2250">
        <v>4</v>
      </c>
      <c r="F2250">
        <v>1</v>
      </c>
      <c r="G2250">
        <v>18</v>
      </c>
      <c r="H2250">
        <v>9</v>
      </c>
      <c r="I2250">
        <v>0.25</v>
      </c>
      <c r="J2250">
        <v>0.5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1</v>
      </c>
      <c r="Y2250">
        <v>0</v>
      </c>
      <c r="Z2250">
        <v>0</v>
      </c>
      <c r="AA2250" s="40">
        <f>AVERAGEIFS($C$2:C2250, $B$2:B2250, B2250)</f>
        <v>20.4375</v>
      </c>
      <c r="AB2250" s="40">
        <f>AVERAGEIFS($I$2:I2250, $B$2:B2250, B2250)</f>
        <v>0.55937499999999996</v>
      </c>
      <c r="AC2250" s="40">
        <f>AVERAGEIFS($J$2:J2250, $B$2:B2250, B2250)</f>
        <v>0.51218750000000002</v>
      </c>
      <c r="AD2250" s="40">
        <f>AVERAGEIFS($D$2:D2250, $B$2:B2250, B2250)</f>
        <v>0.59375</v>
      </c>
    </row>
    <row r="2251" spans="1:30" x14ac:dyDescent="0.25">
      <c r="A2251" s="39">
        <v>46277</v>
      </c>
      <c r="B2251" t="s">
        <v>2</v>
      </c>
      <c r="C2251">
        <v>36</v>
      </c>
      <c r="D2251" s="40">
        <v>0</v>
      </c>
      <c r="E2251">
        <v>4</v>
      </c>
      <c r="F2251">
        <v>1</v>
      </c>
      <c r="G2251">
        <v>18</v>
      </c>
      <c r="H2251">
        <v>9</v>
      </c>
      <c r="I2251">
        <v>0.25</v>
      </c>
      <c r="J2251">
        <v>0.5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1</v>
      </c>
      <c r="Y2251">
        <v>0</v>
      </c>
      <c r="Z2251">
        <v>0</v>
      </c>
      <c r="AA2251" s="40">
        <f>AVERAGEIFS($C$2:C2251, $B$2:B2251, B2251)</f>
        <v>29.839285714285715</v>
      </c>
      <c r="AB2251" s="40">
        <f>AVERAGEIFS($I$2:I2251, $B$2:B2251, B2251)</f>
        <v>0.62946428571428581</v>
      </c>
      <c r="AC2251" s="40">
        <f>AVERAGEIFS($J$2:J2251, $B$2:B2251, B2251)</f>
        <v>0.5658928571428572</v>
      </c>
      <c r="AD2251" s="40">
        <f>AVERAGEIFS($D$2:D2251, $B$2:B2251, B2251)</f>
        <v>0.6428571428571429</v>
      </c>
    </row>
    <row r="2252" spans="1:30" x14ac:dyDescent="0.25">
      <c r="A2252" s="39">
        <v>46278</v>
      </c>
      <c r="B2252" t="s">
        <v>31</v>
      </c>
      <c r="C2252">
        <v>34</v>
      </c>
      <c r="D2252" s="40">
        <v>0</v>
      </c>
      <c r="E2252">
        <v>4</v>
      </c>
      <c r="F2252">
        <v>1</v>
      </c>
      <c r="G2252">
        <v>19</v>
      </c>
      <c r="H2252">
        <v>8</v>
      </c>
      <c r="I2252">
        <v>0.25</v>
      </c>
      <c r="J2252">
        <v>0.42</v>
      </c>
      <c r="K2252">
        <v>1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 s="40">
        <f>AVERAGEIFS($C$2:C2252, $B$2:B2252, B2252)</f>
        <v>19.754716981132077</v>
      </c>
      <c r="AB2252" s="40">
        <f>AVERAGEIFS($I$2:I2252, $B$2:B2252, B2252)</f>
        <v>0.45716981132075474</v>
      </c>
      <c r="AC2252" s="40">
        <f>AVERAGEIFS($J$2:J2252, $B$2:B2252, B2252)</f>
        <v>0.47264150943396227</v>
      </c>
      <c r="AD2252" s="40">
        <f>AVERAGEIFS($D$2:D2252, $B$2:B2252, B2252)</f>
        <v>0.49056603773584906</v>
      </c>
    </row>
    <row r="2253" spans="1:30" x14ac:dyDescent="0.25">
      <c r="A2253" s="39">
        <v>46278</v>
      </c>
      <c r="B2253" t="s">
        <v>17</v>
      </c>
      <c r="C2253">
        <v>15</v>
      </c>
      <c r="D2253" s="40">
        <v>0</v>
      </c>
      <c r="E2253">
        <v>4</v>
      </c>
      <c r="F2253">
        <v>1</v>
      </c>
      <c r="G2253">
        <v>19</v>
      </c>
      <c r="H2253">
        <v>8</v>
      </c>
      <c r="I2253">
        <v>0.25</v>
      </c>
      <c r="J2253">
        <v>0.42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 s="40">
        <f>AVERAGEIFS($C$2:C2253, $B$2:B2253, B2253)</f>
        <v>12.243243243243244</v>
      </c>
      <c r="AB2253" s="40">
        <f>AVERAGEIFS($I$2:I2253, $B$2:B2253, B2253)</f>
        <v>0.47499999999999987</v>
      </c>
      <c r="AC2253" s="40">
        <f>AVERAGEIFS($J$2:J2253, $B$2:B2253, B2253)</f>
        <v>0.48499999999999999</v>
      </c>
      <c r="AD2253" s="40">
        <f>AVERAGEIFS($D$2:D2253, $B$2:B2253, B2253)</f>
        <v>0.41891891891891891</v>
      </c>
    </row>
    <row r="2254" spans="1:30" x14ac:dyDescent="0.25">
      <c r="A2254" s="39">
        <v>46278</v>
      </c>
      <c r="B2254" t="s">
        <v>21</v>
      </c>
      <c r="C2254">
        <v>23</v>
      </c>
      <c r="D2254" s="40">
        <v>0</v>
      </c>
      <c r="E2254">
        <v>4</v>
      </c>
      <c r="F2254">
        <v>1</v>
      </c>
      <c r="G2254">
        <v>19</v>
      </c>
      <c r="H2254">
        <v>8</v>
      </c>
      <c r="I2254">
        <v>0.25</v>
      </c>
      <c r="J2254">
        <v>0.42</v>
      </c>
      <c r="K2254">
        <v>1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 s="40">
        <f>AVERAGEIFS($C$2:C2254, $B$2:B2254, B2254)</f>
        <v>15.82</v>
      </c>
      <c r="AB2254" s="40">
        <f>AVERAGEIFS($I$2:I2254, $B$2:B2254, B2254)</f>
        <v>0.48559999999999987</v>
      </c>
      <c r="AC2254" s="40">
        <f>AVERAGEIFS($J$2:J2254, $B$2:B2254, B2254)</f>
        <v>0.4904</v>
      </c>
      <c r="AD2254" s="40">
        <f>AVERAGEIFS($D$2:D2254, $B$2:B2254, B2254)</f>
        <v>0.5</v>
      </c>
    </row>
    <row r="2255" spans="1:30" x14ac:dyDescent="0.25">
      <c r="A2255" s="39">
        <v>46278</v>
      </c>
      <c r="B2255" t="s">
        <v>111</v>
      </c>
      <c r="C2255">
        <v>30</v>
      </c>
      <c r="D2255" s="40">
        <v>0</v>
      </c>
      <c r="E2255">
        <v>4</v>
      </c>
      <c r="F2255">
        <v>1</v>
      </c>
      <c r="G2255">
        <v>19</v>
      </c>
      <c r="H2255">
        <v>8</v>
      </c>
      <c r="I2255">
        <v>0.25</v>
      </c>
      <c r="J2255">
        <v>0.42</v>
      </c>
      <c r="K2255">
        <v>1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 s="40">
        <f>AVERAGEIFS($C$2:C2255, $B$2:B2255, B2255)</f>
        <v>13.0375</v>
      </c>
      <c r="AB2255" s="40">
        <f>AVERAGEIFS($I$2:I2255, $B$2:B2255, B2255)</f>
        <v>0.46687500000000004</v>
      </c>
      <c r="AC2255" s="40">
        <f>AVERAGEIFS($J$2:J2255, $B$2:B2255, B2255)</f>
        <v>0.49375000000000008</v>
      </c>
      <c r="AD2255" s="40">
        <f>AVERAGEIFS($D$2:D2255, $B$2:B2255, B2255)</f>
        <v>0.48749999999999999</v>
      </c>
    </row>
    <row r="2256" spans="1:30" x14ac:dyDescent="0.25">
      <c r="A2256" s="39">
        <v>46278</v>
      </c>
      <c r="B2256" t="s">
        <v>23</v>
      </c>
      <c r="C2256">
        <v>22</v>
      </c>
      <c r="D2256" s="40">
        <v>0</v>
      </c>
      <c r="E2256">
        <v>4</v>
      </c>
      <c r="F2256">
        <v>1</v>
      </c>
      <c r="G2256">
        <v>19</v>
      </c>
      <c r="H2256">
        <v>8</v>
      </c>
      <c r="I2256">
        <v>0.25</v>
      </c>
      <c r="J2256">
        <v>0.42</v>
      </c>
      <c r="K2256">
        <v>1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 s="40">
        <f>AVERAGEIFS($C$2:C2256, $B$2:B2256, B2256)</f>
        <v>11.574257425742575</v>
      </c>
      <c r="AB2256" s="40">
        <f>AVERAGEIFS($I$2:I2256, $B$2:B2256, B2256)</f>
        <v>0.47277227722772275</v>
      </c>
      <c r="AC2256" s="40">
        <f>AVERAGEIFS($J$2:J2256, $B$2:B2256, B2256)</f>
        <v>0.49029702970297045</v>
      </c>
      <c r="AD2256" s="40">
        <f>AVERAGEIFS($D$2:D2256, $B$2:B2256, B2256)</f>
        <v>0.43564356435643564</v>
      </c>
    </row>
    <row r="2257" spans="1:30" x14ac:dyDescent="0.25">
      <c r="A2257" s="39">
        <v>46278</v>
      </c>
      <c r="B2257" t="s">
        <v>18</v>
      </c>
      <c r="C2257">
        <v>16</v>
      </c>
      <c r="D2257" s="40">
        <v>0</v>
      </c>
      <c r="E2257">
        <v>4</v>
      </c>
      <c r="F2257">
        <v>1</v>
      </c>
      <c r="G2257">
        <v>19</v>
      </c>
      <c r="H2257">
        <v>8</v>
      </c>
      <c r="I2257">
        <v>0.25</v>
      </c>
      <c r="J2257">
        <v>0.42</v>
      </c>
      <c r="K2257">
        <v>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 s="40">
        <f>AVERAGEIFS($C$2:C2257, $B$2:B2257, B2257)</f>
        <v>15.764705882352942</v>
      </c>
      <c r="AB2257" s="40">
        <f>AVERAGEIFS($I$2:I2257, $B$2:B2257, B2257)</f>
        <v>0.4450980392156863</v>
      </c>
      <c r="AC2257" s="40">
        <f>AVERAGEIFS($J$2:J2257, $B$2:B2257, B2257)</f>
        <v>0.48058823529411776</v>
      </c>
      <c r="AD2257" s="40">
        <f>AVERAGEIFS($D$2:D2257, $B$2:B2257, B2257)</f>
        <v>0.37254901960784315</v>
      </c>
    </row>
    <row r="2258" spans="1:30" x14ac:dyDescent="0.25">
      <c r="A2258" s="39">
        <v>46278</v>
      </c>
      <c r="B2258" t="s">
        <v>120</v>
      </c>
      <c r="C2258">
        <v>12</v>
      </c>
      <c r="D2258" s="40">
        <v>0</v>
      </c>
      <c r="E2258">
        <v>4</v>
      </c>
      <c r="F2258">
        <v>1</v>
      </c>
      <c r="G2258">
        <v>19</v>
      </c>
      <c r="H2258">
        <v>8</v>
      </c>
      <c r="I2258">
        <v>0.25</v>
      </c>
      <c r="J2258">
        <v>0.42</v>
      </c>
      <c r="K2258">
        <v>1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 s="40">
        <f>AVERAGEIFS($C$2:C2258, $B$2:B2258, B2258)</f>
        <v>14.6</v>
      </c>
      <c r="AB2258" s="40">
        <f>AVERAGEIFS($I$2:I2258, $B$2:B2258, B2258)</f>
        <v>0.51031578947368428</v>
      </c>
      <c r="AC2258" s="40">
        <f>AVERAGEIFS($J$2:J2258, $B$2:B2258, B2258)</f>
        <v>0.5025263157894736</v>
      </c>
      <c r="AD2258" s="40">
        <f>AVERAGEIFS($D$2:D2258, $B$2:B2258, B2258)</f>
        <v>0.49473684210526314</v>
      </c>
    </row>
    <row r="2259" spans="1:30" x14ac:dyDescent="0.25">
      <c r="A2259" s="39">
        <v>46278</v>
      </c>
      <c r="B2259" t="s">
        <v>127</v>
      </c>
      <c r="C2259">
        <v>37</v>
      </c>
      <c r="D2259" s="40">
        <v>0</v>
      </c>
      <c r="E2259">
        <v>4</v>
      </c>
      <c r="F2259">
        <v>1</v>
      </c>
      <c r="G2259">
        <v>19</v>
      </c>
      <c r="H2259">
        <v>8</v>
      </c>
      <c r="I2259">
        <v>0.25</v>
      </c>
      <c r="J2259">
        <v>0.42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 s="40">
        <f>AVERAGEIFS($C$2:C2259, $B$2:B2259, B2259)</f>
        <v>21.52577319587629</v>
      </c>
      <c r="AB2259" s="40">
        <f>AVERAGEIFS($I$2:I2259, $B$2:B2259, B2259)</f>
        <v>0.45237113402061857</v>
      </c>
      <c r="AC2259" s="40">
        <f>AVERAGEIFS($J$2:J2259, $B$2:B2259, B2259)</f>
        <v>0.47845360824742278</v>
      </c>
      <c r="AD2259" s="40">
        <f>AVERAGEIFS($D$2:D2259, $B$2:B2259, B2259)</f>
        <v>0.45360824742268041</v>
      </c>
    </row>
    <row r="2260" spans="1:30" x14ac:dyDescent="0.25">
      <c r="A2260" s="39">
        <v>46278</v>
      </c>
      <c r="B2260" t="s">
        <v>36</v>
      </c>
      <c r="C2260">
        <v>32</v>
      </c>
      <c r="D2260" s="40">
        <v>1</v>
      </c>
      <c r="E2260">
        <v>4</v>
      </c>
      <c r="F2260">
        <v>3</v>
      </c>
      <c r="G2260">
        <v>19</v>
      </c>
      <c r="H2260">
        <v>11</v>
      </c>
      <c r="I2260">
        <v>0.75</v>
      </c>
      <c r="J2260">
        <v>0.57999999999999996</v>
      </c>
      <c r="K2260">
        <v>0</v>
      </c>
      <c r="L2260">
        <v>1</v>
      </c>
      <c r="M2260">
        <v>0</v>
      </c>
      <c r="N2260">
        <v>1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1</v>
      </c>
      <c r="Y2260">
        <v>0</v>
      </c>
      <c r="Z2260">
        <v>0</v>
      </c>
      <c r="AA2260" s="40">
        <f>AVERAGEIFS($C$2:C2260, $B$2:B2260, B2260)</f>
        <v>16.318181818181817</v>
      </c>
      <c r="AB2260" s="40">
        <f>AVERAGEIFS($I$2:I2260, $B$2:B2260, B2260)</f>
        <v>0.4681818181818182</v>
      </c>
      <c r="AC2260" s="40">
        <f>AVERAGEIFS($J$2:J2260, $B$2:B2260, B2260)</f>
        <v>0.46363636363636379</v>
      </c>
      <c r="AD2260" s="40">
        <f>AVERAGEIFS($D$2:D2260, $B$2:B2260, B2260)</f>
        <v>0.45454545454545453</v>
      </c>
    </row>
    <row r="2261" spans="1:30" x14ac:dyDescent="0.25">
      <c r="A2261" s="39">
        <v>46278</v>
      </c>
      <c r="B2261" t="s">
        <v>182</v>
      </c>
      <c r="C2261">
        <v>27</v>
      </c>
      <c r="D2261" s="40">
        <v>1</v>
      </c>
      <c r="E2261">
        <v>4</v>
      </c>
      <c r="F2261">
        <v>3</v>
      </c>
      <c r="G2261">
        <v>19</v>
      </c>
      <c r="H2261">
        <v>11</v>
      </c>
      <c r="I2261">
        <v>0.75</v>
      </c>
      <c r="J2261">
        <v>0.57999999999999996</v>
      </c>
      <c r="K2261">
        <v>0</v>
      </c>
      <c r="L2261">
        <v>1</v>
      </c>
      <c r="M2261">
        <v>0</v>
      </c>
      <c r="N2261">
        <v>1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 s="40">
        <f>AVERAGEIFS($C$2:C2261, $B$2:B2261, B2261)</f>
        <v>14.951219512195122</v>
      </c>
      <c r="AB2261" s="40">
        <f>AVERAGEIFS($I$2:I2261, $B$2:B2261, B2261)</f>
        <v>0.6121951219512195</v>
      </c>
      <c r="AC2261" s="40">
        <f>AVERAGEIFS($J$2:J2261, $B$2:B2261, B2261)</f>
        <v>0.5585365853658536</v>
      </c>
      <c r="AD2261" s="40">
        <f>AVERAGEIFS($D$2:D2261, $B$2:B2261, B2261)</f>
        <v>0.68292682926829273</v>
      </c>
    </row>
    <row r="2262" spans="1:30" x14ac:dyDescent="0.25">
      <c r="A2262" s="39">
        <v>46278</v>
      </c>
      <c r="B2262" t="s">
        <v>92</v>
      </c>
      <c r="C2262">
        <v>14</v>
      </c>
      <c r="D2262" s="40">
        <v>1</v>
      </c>
      <c r="E2262">
        <v>4</v>
      </c>
      <c r="F2262">
        <v>3</v>
      </c>
      <c r="G2262">
        <v>19</v>
      </c>
      <c r="H2262">
        <v>11</v>
      </c>
      <c r="I2262">
        <v>0.75</v>
      </c>
      <c r="J2262">
        <v>0.57999999999999996</v>
      </c>
      <c r="K2262">
        <v>0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 s="40">
        <f>AVERAGEIFS($C$2:C2262, $B$2:B2262, B2262)</f>
        <v>15</v>
      </c>
      <c r="AB2262" s="40">
        <f>AVERAGEIFS($I$2:I2262, $B$2:B2262, B2262)</f>
        <v>0.51</v>
      </c>
      <c r="AC2262" s="40">
        <f>AVERAGEIFS($J$2:J2262, $B$2:B2262, B2262)</f>
        <v>0.53600000000000003</v>
      </c>
      <c r="AD2262" s="40">
        <f>AVERAGEIFS($D$2:D2262, $B$2:B2262, B2262)</f>
        <v>0.4</v>
      </c>
    </row>
    <row r="2263" spans="1:30" x14ac:dyDescent="0.25">
      <c r="A2263" s="39">
        <v>46278</v>
      </c>
      <c r="B2263" t="s">
        <v>124</v>
      </c>
      <c r="C2263">
        <v>33</v>
      </c>
      <c r="D2263" s="40">
        <v>1</v>
      </c>
      <c r="E2263">
        <v>4</v>
      </c>
      <c r="F2263">
        <v>3</v>
      </c>
      <c r="G2263">
        <v>19</v>
      </c>
      <c r="H2263">
        <v>11</v>
      </c>
      <c r="I2263">
        <v>0.75</v>
      </c>
      <c r="J2263">
        <v>0.57999999999999996</v>
      </c>
      <c r="K2263">
        <v>0</v>
      </c>
      <c r="L2263">
        <v>1</v>
      </c>
      <c r="M2263">
        <v>0</v>
      </c>
      <c r="N2263">
        <v>1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1</v>
      </c>
      <c r="Y2263">
        <v>0</v>
      </c>
      <c r="Z2263">
        <v>0</v>
      </c>
      <c r="AA2263" s="40">
        <f>AVERAGEIFS($C$2:C2263, $B$2:B2263, B2263)</f>
        <v>14.7</v>
      </c>
      <c r="AB2263" s="40">
        <f>AVERAGEIFS($I$2:I2263, $B$2:B2263, B2263)</f>
        <v>0.40600000000000003</v>
      </c>
      <c r="AC2263" s="40">
        <f>AVERAGEIFS($J$2:J2263, $B$2:B2263, B2263)</f>
        <v>0.44700000000000006</v>
      </c>
      <c r="AD2263" s="40">
        <f>AVERAGEIFS($D$2:D2263, $B$2:B2263, B2263)</f>
        <v>0.4</v>
      </c>
    </row>
    <row r="2264" spans="1:30" x14ac:dyDescent="0.25">
      <c r="A2264" s="39">
        <v>46278</v>
      </c>
      <c r="B2264" t="s">
        <v>38</v>
      </c>
      <c r="C2264">
        <v>26</v>
      </c>
      <c r="D2264" s="40">
        <v>1</v>
      </c>
      <c r="E2264">
        <v>4</v>
      </c>
      <c r="F2264">
        <v>3</v>
      </c>
      <c r="G2264">
        <v>19</v>
      </c>
      <c r="H2264">
        <v>11</v>
      </c>
      <c r="I2264">
        <v>0.75</v>
      </c>
      <c r="J2264">
        <v>0.57999999999999996</v>
      </c>
      <c r="K2264">
        <v>0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1</v>
      </c>
      <c r="Y2264">
        <v>0</v>
      </c>
      <c r="Z2264">
        <v>0</v>
      </c>
      <c r="AA2264" s="40">
        <f>AVERAGEIFS($C$2:C2264, $B$2:B2264, B2264)</f>
        <v>16.307692307692307</v>
      </c>
      <c r="AB2264" s="40">
        <f>AVERAGEIFS($I$2:I2264, $B$2:B2264, B2264)</f>
        <v>0.77307692307692311</v>
      </c>
      <c r="AC2264" s="40">
        <f>AVERAGEIFS($J$2:J2264, $B$2:B2264, B2264)</f>
        <v>0.63307692307692298</v>
      </c>
      <c r="AD2264" s="40">
        <f>AVERAGEIFS($D$2:D2264, $B$2:B2264, B2264)</f>
        <v>0.92307692307692313</v>
      </c>
    </row>
    <row r="2265" spans="1:30" x14ac:dyDescent="0.25">
      <c r="A2265" s="39">
        <v>46278</v>
      </c>
      <c r="B2265" t="s">
        <v>133</v>
      </c>
      <c r="C2265">
        <v>26</v>
      </c>
      <c r="D2265" s="40">
        <v>1</v>
      </c>
      <c r="E2265">
        <v>4</v>
      </c>
      <c r="F2265">
        <v>3</v>
      </c>
      <c r="G2265">
        <v>19</v>
      </c>
      <c r="H2265">
        <v>11</v>
      </c>
      <c r="I2265">
        <v>0.75</v>
      </c>
      <c r="J2265">
        <v>0.57999999999999996</v>
      </c>
      <c r="K2265">
        <v>0</v>
      </c>
      <c r="L2265">
        <v>1</v>
      </c>
      <c r="M2265">
        <v>0</v>
      </c>
      <c r="N2265">
        <v>1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1</v>
      </c>
      <c r="Y2265">
        <v>0</v>
      </c>
      <c r="Z2265">
        <v>0</v>
      </c>
      <c r="AA2265" s="40">
        <f>AVERAGEIFS($C$2:C2265, $B$2:B2265, B2265)</f>
        <v>14.35</v>
      </c>
      <c r="AB2265" s="40">
        <f>AVERAGEIFS($I$2:I2265, $B$2:B2265, B2265)</f>
        <v>0.52249999999999996</v>
      </c>
      <c r="AC2265" s="40">
        <f>AVERAGEIFS($J$2:J2265, $B$2:B2265, B2265)</f>
        <v>0.49750000000000005</v>
      </c>
      <c r="AD2265" s="40">
        <f>AVERAGEIFS($D$2:D2265, $B$2:B2265, B2265)</f>
        <v>0.5</v>
      </c>
    </row>
    <row r="2266" spans="1:30" x14ac:dyDescent="0.25">
      <c r="A2266" s="39">
        <v>46278</v>
      </c>
      <c r="B2266" t="s">
        <v>243</v>
      </c>
      <c r="C2266">
        <v>15</v>
      </c>
      <c r="D2266" s="40">
        <v>1</v>
      </c>
      <c r="E2266">
        <v>4</v>
      </c>
      <c r="F2266">
        <v>3</v>
      </c>
      <c r="G2266">
        <v>19</v>
      </c>
      <c r="H2266">
        <v>11</v>
      </c>
      <c r="I2266">
        <v>0.75</v>
      </c>
      <c r="J2266">
        <v>0.57999999999999996</v>
      </c>
      <c r="K2266">
        <v>0</v>
      </c>
      <c r="L2266">
        <v>1</v>
      </c>
      <c r="M2266">
        <v>0</v>
      </c>
      <c r="N2266">
        <v>1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 s="40">
        <f>AVERAGEIFS($C$2:C2266, $B$2:B2266, B2266)</f>
        <v>12.9</v>
      </c>
      <c r="AB2266" s="40">
        <f>AVERAGEIFS($I$2:I2266, $B$2:B2266, B2266)</f>
        <v>0.53749999999999998</v>
      </c>
      <c r="AC2266" s="40">
        <f>AVERAGEIFS($J$2:J2266, $B$2:B2266, B2266)</f>
        <v>0.4915000000000001</v>
      </c>
      <c r="AD2266" s="40">
        <f>AVERAGEIFS($D$2:D2266, $B$2:B2266, B2266)</f>
        <v>0.65</v>
      </c>
    </row>
    <row r="2267" spans="1:30" x14ac:dyDescent="0.25">
      <c r="A2267" s="39">
        <v>46278</v>
      </c>
      <c r="B2267" t="s">
        <v>88</v>
      </c>
      <c r="C2267">
        <v>32</v>
      </c>
      <c r="D2267" s="40">
        <v>1</v>
      </c>
      <c r="E2267">
        <v>4</v>
      </c>
      <c r="F2267">
        <v>3</v>
      </c>
      <c r="G2267">
        <v>19</v>
      </c>
      <c r="H2267">
        <v>11</v>
      </c>
      <c r="I2267">
        <v>0.75</v>
      </c>
      <c r="J2267">
        <v>0.57999999999999996</v>
      </c>
      <c r="K2267">
        <v>0</v>
      </c>
      <c r="L2267">
        <v>1</v>
      </c>
      <c r="M2267">
        <v>0</v>
      </c>
      <c r="N2267">
        <v>1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 s="40">
        <f>AVERAGEIFS($C$2:C2267, $B$2:B2267, B2267)</f>
        <v>20.785714285714285</v>
      </c>
      <c r="AB2267" s="40">
        <f>AVERAGEIFS($I$2:I2267, $B$2:B2267, B2267)</f>
        <v>0.54999999999999993</v>
      </c>
      <c r="AC2267" s="40">
        <f>AVERAGEIFS($J$2:J2267, $B$2:B2267, B2267)</f>
        <v>0.51142857142857145</v>
      </c>
      <c r="AD2267" s="40">
        <f>AVERAGEIFS($D$2:D2267, $B$2:B2267, B2267)</f>
        <v>0.6428571428571429</v>
      </c>
    </row>
    <row r="2268" spans="1:30" x14ac:dyDescent="0.25">
      <c r="A2268" s="39">
        <v>46281</v>
      </c>
      <c r="B2268" t="s">
        <v>16</v>
      </c>
      <c r="C2268">
        <v>21</v>
      </c>
      <c r="D2268" s="40">
        <v>1</v>
      </c>
      <c r="E2268">
        <v>3</v>
      </c>
      <c r="F2268">
        <v>3</v>
      </c>
      <c r="G2268">
        <v>13</v>
      </c>
      <c r="H2268">
        <v>9</v>
      </c>
      <c r="I2268">
        <v>1</v>
      </c>
      <c r="J2268">
        <v>0.69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1</v>
      </c>
      <c r="W2268">
        <v>0</v>
      </c>
      <c r="X2268">
        <v>1</v>
      </c>
      <c r="Y2268">
        <v>0</v>
      </c>
      <c r="Z2268">
        <v>1</v>
      </c>
      <c r="AA2268" s="40">
        <f>AVERAGEIFS($C$2:C2268, $B$2:B2268, B2268)</f>
        <v>25.339622641509433</v>
      </c>
      <c r="AB2268" s="40">
        <f>AVERAGEIFS($I$2:I2268, $B$2:B2268, B2268)</f>
        <v>0.4764150943396227</v>
      </c>
      <c r="AC2268" s="40">
        <f>AVERAGEIFS($J$2:J2268, $B$2:B2268, B2268)</f>
        <v>0.48566037735849066</v>
      </c>
      <c r="AD2268" s="40">
        <f>AVERAGEIFS($D$2:D2268, $B$2:B2268, B2268)</f>
        <v>0.47169811320754718</v>
      </c>
    </row>
    <row r="2269" spans="1:30" x14ac:dyDescent="0.25">
      <c r="A2269" s="39">
        <v>46281</v>
      </c>
      <c r="B2269" t="s">
        <v>3</v>
      </c>
      <c r="C2269">
        <v>10</v>
      </c>
      <c r="D2269" s="40">
        <v>1</v>
      </c>
      <c r="E2269">
        <v>3</v>
      </c>
      <c r="F2269">
        <v>3</v>
      </c>
      <c r="G2269">
        <v>13</v>
      </c>
      <c r="H2269">
        <v>9</v>
      </c>
      <c r="I2269">
        <v>1</v>
      </c>
      <c r="J2269">
        <v>0.69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1</v>
      </c>
      <c r="W2269">
        <v>0</v>
      </c>
      <c r="X2269">
        <v>1</v>
      </c>
      <c r="Y2269">
        <v>0</v>
      </c>
      <c r="Z2269">
        <v>1</v>
      </c>
      <c r="AA2269" s="40">
        <f>AVERAGEIFS($C$2:C2269, $B$2:B2269, B2269)</f>
        <v>22.65625</v>
      </c>
      <c r="AB2269" s="40">
        <f>AVERAGEIFS($I$2:I2269, $B$2:B2269, B2269)</f>
        <v>0.5078125</v>
      </c>
      <c r="AC2269" s="40">
        <f>AVERAGEIFS($J$2:J2269, $B$2:B2269, B2269)</f>
        <v>0.49749999999999994</v>
      </c>
      <c r="AD2269" s="40">
        <f>AVERAGEIFS($D$2:D2269, $B$2:B2269, B2269)</f>
        <v>0.53125</v>
      </c>
    </row>
    <row r="2270" spans="1:30" x14ac:dyDescent="0.25">
      <c r="A2270" s="39">
        <v>46281</v>
      </c>
      <c r="B2270" t="s">
        <v>127</v>
      </c>
      <c r="C2270">
        <v>22</v>
      </c>
      <c r="D2270" s="40">
        <v>1</v>
      </c>
      <c r="E2270">
        <v>3</v>
      </c>
      <c r="F2270">
        <v>3</v>
      </c>
      <c r="G2270">
        <v>13</v>
      </c>
      <c r="H2270">
        <v>9</v>
      </c>
      <c r="I2270">
        <v>1</v>
      </c>
      <c r="J2270">
        <v>0.69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1</v>
      </c>
      <c r="Y2270">
        <v>0</v>
      </c>
      <c r="Z2270">
        <v>1</v>
      </c>
      <c r="AA2270" s="40">
        <f>AVERAGEIFS($C$2:C2270, $B$2:B2270, B2270)</f>
        <v>21.530612244897959</v>
      </c>
      <c r="AB2270" s="40">
        <f>AVERAGEIFS($I$2:I2270, $B$2:B2270, B2270)</f>
        <v>0.45795918367346944</v>
      </c>
      <c r="AC2270" s="40">
        <f>AVERAGEIFS($J$2:J2270, $B$2:B2270, B2270)</f>
        <v>0.48061224489795928</v>
      </c>
      <c r="AD2270" s="40">
        <f>AVERAGEIFS($D$2:D2270, $B$2:B2270, B2270)</f>
        <v>0.45918367346938777</v>
      </c>
    </row>
    <row r="2271" spans="1:30" x14ac:dyDescent="0.25">
      <c r="A2271" s="39">
        <v>46281</v>
      </c>
      <c r="B2271" t="s">
        <v>31</v>
      </c>
      <c r="C2271">
        <v>12</v>
      </c>
      <c r="D2271" s="40">
        <v>1</v>
      </c>
      <c r="E2271">
        <v>3</v>
      </c>
      <c r="F2271">
        <v>3</v>
      </c>
      <c r="G2271">
        <v>13</v>
      </c>
      <c r="H2271">
        <v>9</v>
      </c>
      <c r="I2271">
        <v>1</v>
      </c>
      <c r="J2271">
        <v>0.69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1</v>
      </c>
      <c r="Y2271">
        <v>0</v>
      </c>
      <c r="Z2271">
        <v>1</v>
      </c>
      <c r="AA2271" s="40">
        <f>AVERAGEIFS($C$2:C2271, $B$2:B2271, B2271)</f>
        <v>19.611111111111111</v>
      </c>
      <c r="AB2271" s="40">
        <f>AVERAGEIFS($I$2:I2271, $B$2:B2271, B2271)</f>
        <v>0.46722222222222221</v>
      </c>
      <c r="AC2271" s="40">
        <f>AVERAGEIFS($J$2:J2271, $B$2:B2271, B2271)</f>
        <v>0.47666666666666668</v>
      </c>
      <c r="AD2271" s="40">
        <f>AVERAGEIFS($D$2:D2271, $B$2:B2271, B2271)</f>
        <v>0.5</v>
      </c>
    </row>
    <row r="2272" spans="1:30" x14ac:dyDescent="0.25">
      <c r="A2272" s="39">
        <v>46281</v>
      </c>
      <c r="B2272" t="s">
        <v>36</v>
      </c>
      <c r="C2272">
        <v>9</v>
      </c>
      <c r="D2272" s="40">
        <v>1</v>
      </c>
      <c r="E2272">
        <v>3</v>
      </c>
      <c r="F2272">
        <v>3</v>
      </c>
      <c r="G2272">
        <v>13</v>
      </c>
      <c r="H2272">
        <v>9</v>
      </c>
      <c r="I2272">
        <v>1</v>
      </c>
      <c r="J2272">
        <v>0.69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1</v>
      </c>
      <c r="W2272">
        <v>0</v>
      </c>
      <c r="X2272">
        <v>1</v>
      </c>
      <c r="Y2272">
        <v>0</v>
      </c>
      <c r="Z2272">
        <v>1</v>
      </c>
      <c r="AA2272" s="40">
        <f>AVERAGEIFS($C$2:C2272, $B$2:B2272, B2272)</f>
        <v>16</v>
      </c>
      <c r="AB2272" s="40">
        <f>AVERAGEIFS($I$2:I2272, $B$2:B2272, B2272)</f>
        <v>0.49130434782608701</v>
      </c>
      <c r="AC2272" s="40">
        <f>AVERAGEIFS($J$2:J2272, $B$2:B2272, B2272)</f>
        <v>0.47347826086956529</v>
      </c>
      <c r="AD2272" s="40">
        <f>AVERAGEIFS($D$2:D2272, $B$2:B2272, B2272)</f>
        <v>0.47826086956521741</v>
      </c>
    </row>
    <row r="2273" spans="1:30" x14ac:dyDescent="0.25">
      <c r="A2273" s="39">
        <v>46281</v>
      </c>
      <c r="B2273" t="s">
        <v>17</v>
      </c>
      <c r="C2273">
        <v>17</v>
      </c>
      <c r="D2273" s="40">
        <v>1</v>
      </c>
      <c r="E2273">
        <v>3</v>
      </c>
      <c r="F2273">
        <v>3</v>
      </c>
      <c r="G2273">
        <v>13</v>
      </c>
      <c r="H2273">
        <v>9</v>
      </c>
      <c r="I2273">
        <v>1</v>
      </c>
      <c r="J2273">
        <v>0.69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1</v>
      </c>
      <c r="W2273">
        <v>0</v>
      </c>
      <c r="X2273">
        <v>1</v>
      </c>
      <c r="Y2273">
        <v>0</v>
      </c>
      <c r="Z2273">
        <v>1</v>
      </c>
      <c r="AA2273" s="40">
        <f>AVERAGEIFS($C$2:C2273, $B$2:B2273, B2273)</f>
        <v>12.306666666666667</v>
      </c>
      <c r="AB2273" s="40">
        <f>AVERAGEIFS($I$2:I2273, $B$2:B2273, B2273)</f>
        <v>0.48199999999999987</v>
      </c>
      <c r="AC2273" s="40">
        <f>AVERAGEIFS($J$2:J2273, $B$2:B2273, B2273)</f>
        <v>0.4877333333333333</v>
      </c>
      <c r="AD2273" s="40">
        <f>AVERAGEIFS($D$2:D2273, $B$2:B2273, B2273)</f>
        <v>0.42666666666666669</v>
      </c>
    </row>
    <row r="2274" spans="1:30" x14ac:dyDescent="0.25">
      <c r="A2274" s="39">
        <v>46281</v>
      </c>
      <c r="B2274" t="s">
        <v>255</v>
      </c>
      <c r="C2274">
        <v>1</v>
      </c>
      <c r="D2274" s="40">
        <v>1</v>
      </c>
      <c r="E2274">
        <v>3</v>
      </c>
      <c r="F2274">
        <v>3</v>
      </c>
      <c r="G2274">
        <v>13</v>
      </c>
      <c r="H2274">
        <v>9</v>
      </c>
      <c r="I2274">
        <v>1</v>
      </c>
      <c r="J2274">
        <v>0.69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1</v>
      </c>
      <c r="Y2274">
        <v>0</v>
      </c>
      <c r="Z2274">
        <v>1</v>
      </c>
      <c r="AA2274" s="40">
        <f>AVERAGEIFS($C$2:C2274, $B$2:B2274, B2274)</f>
        <v>1</v>
      </c>
      <c r="AB2274" s="40">
        <f>AVERAGEIFS($I$2:I2274, $B$2:B2274, B2274)</f>
        <v>1</v>
      </c>
      <c r="AC2274" s="40">
        <f>AVERAGEIFS($J$2:J2274, $B$2:B2274, B2274)</f>
        <v>0.69</v>
      </c>
      <c r="AD2274" s="40">
        <f>AVERAGEIFS($D$2:D2274, $B$2:B2274, B2274)</f>
        <v>1</v>
      </c>
    </row>
    <row r="2275" spans="1:30" x14ac:dyDescent="0.25">
      <c r="A2275" s="39">
        <v>46281</v>
      </c>
      <c r="B2275" t="s">
        <v>65</v>
      </c>
      <c r="C2275">
        <v>11</v>
      </c>
      <c r="D2275" s="40">
        <v>1</v>
      </c>
      <c r="E2275">
        <v>3</v>
      </c>
      <c r="F2275">
        <v>3</v>
      </c>
      <c r="G2275">
        <v>13</v>
      </c>
      <c r="H2275">
        <v>9</v>
      </c>
      <c r="I2275">
        <v>1</v>
      </c>
      <c r="J2275">
        <v>0.69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1</v>
      </c>
      <c r="W2275">
        <v>0</v>
      </c>
      <c r="X2275">
        <v>1</v>
      </c>
      <c r="Y2275">
        <v>0</v>
      </c>
      <c r="Z2275">
        <v>1</v>
      </c>
      <c r="AA2275" s="40">
        <f>AVERAGEIFS($C$2:C2275, $B$2:B2275, B2275)</f>
        <v>19</v>
      </c>
      <c r="AB2275" s="40">
        <f>AVERAGEIFS($I$2:I2275, $B$2:B2275, B2275)</f>
        <v>0.58066666666666678</v>
      </c>
      <c r="AC2275" s="40">
        <f>AVERAGEIFS($J$2:J2275, $B$2:B2275, B2275)</f>
        <v>0.53466666666666662</v>
      </c>
      <c r="AD2275" s="40">
        <f>AVERAGEIFS($D$2:D2275, $B$2:B2275, B2275)</f>
        <v>0.66666666666666663</v>
      </c>
    </row>
    <row r="2276" spans="1:30" x14ac:dyDescent="0.25">
      <c r="A2276" s="39">
        <v>46281</v>
      </c>
      <c r="B2276" t="s">
        <v>13</v>
      </c>
      <c r="C2276">
        <v>11</v>
      </c>
      <c r="D2276" s="40">
        <v>0</v>
      </c>
      <c r="E2276">
        <v>3</v>
      </c>
      <c r="F2276">
        <v>0</v>
      </c>
      <c r="G2276">
        <v>13</v>
      </c>
      <c r="H2276">
        <v>4</v>
      </c>
      <c r="I2276">
        <v>0</v>
      </c>
      <c r="J2276">
        <v>0.31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 s="40">
        <f>AVERAGEIFS($C$2:C2276, $B$2:B2276, B2276)</f>
        <v>23.652173913043477</v>
      </c>
      <c r="AB2276" s="40">
        <f>AVERAGEIFS($I$2:I2276, $B$2:B2276, B2276)</f>
        <v>0.4418478260869565</v>
      </c>
      <c r="AC2276" s="40">
        <f>AVERAGEIFS($J$2:J2276, $B$2:B2276, B2276)</f>
        <v>0.47163043478260869</v>
      </c>
      <c r="AD2276" s="40">
        <f>AVERAGEIFS($D$2:D2276, $B$2:B2276, B2276)</f>
        <v>0.41304347826086957</v>
      </c>
    </row>
    <row r="2277" spans="1:30" x14ac:dyDescent="0.25">
      <c r="A2277" s="39">
        <v>46281</v>
      </c>
      <c r="B2277" t="s">
        <v>14</v>
      </c>
      <c r="C2277">
        <v>16</v>
      </c>
      <c r="D2277" s="40">
        <v>0</v>
      </c>
      <c r="E2277">
        <v>3</v>
      </c>
      <c r="F2277">
        <v>0</v>
      </c>
      <c r="G2277">
        <v>13</v>
      </c>
      <c r="H2277">
        <v>4</v>
      </c>
      <c r="I2277">
        <v>0</v>
      </c>
      <c r="J2277">
        <v>0.31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 s="40">
        <f>AVERAGEIFS($C$2:C2277, $B$2:B2277, B2277)</f>
        <v>23.439393939393938</v>
      </c>
      <c r="AB2277" s="40">
        <f>AVERAGEIFS($I$2:I2277, $B$2:B2277, B2277)</f>
        <v>0.41742424242424236</v>
      </c>
      <c r="AC2277" s="40">
        <f>AVERAGEIFS($J$2:J2277, $B$2:B2277, B2277)</f>
        <v>0.46651515151515144</v>
      </c>
      <c r="AD2277" s="40">
        <f>AVERAGEIFS($D$2:D2277, $B$2:B2277, B2277)</f>
        <v>0.34848484848484851</v>
      </c>
    </row>
    <row r="2278" spans="1:30" x14ac:dyDescent="0.25">
      <c r="A2278" s="39">
        <v>46281</v>
      </c>
      <c r="B2278" t="s">
        <v>242</v>
      </c>
      <c r="C2278">
        <v>20</v>
      </c>
      <c r="D2278" s="40">
        <v>0</v>
      </c>
      <c r="E2278">
        <v>3</v>
      </c>
      <c r="F2278">
        <v>0</v>
      </c>
      <c r="G2278">
        <v>13</v>
      </c>
      <c r="H2278">
        <v>4</v>
      </c>
      <c r="I2278">
        <v>0</v>
      </c>
      <c r="J2278">
        <v>0.31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 s="40">
        <f>AVERAGEIFS($C$2:C2278, $B$2:B2278, B2278)</f>
        <v>20.184210526315791</v>
      </c>
      <c r="AB2278" s="40">
        <f>AVERAGEIFS($I$2:I2278, $B$2:B2278, B2278)</f>
        <v>0.53736842105263161</v>
      </c>
      <c r="AC2278" s="40">
        <f>AVERAGEIFS($J$2:J2278, $B$2:B2278, B2278)</f>
        <v>0.52710526315789452</v>
      </c>
      <c r="AD2278" s="40">
        <f>AVERAGEIFS($D$2:D2278, $B$2:B2278, B2278)</f>
        <v>0.55263157894736847</v>
      </c>
    </row>
    <row r="2279" spans="1:30" x14ac:dyDescent="0.25">
      <c r="A2279" s="39">
        <v>46281</v>
      </c>
      <c r="B2279" t="s">
        <v>243</v>
      </c>
      <c r="C2279">
        <v>3</v>
      </c>
      <c r="D2279" s="40">
        <v>0</v>
      </c>
      <c r="E2279">
        <v>3</v>
      </c>
      <c r="F2279">
        <v>0</v>
      </c>
      <c r="G2279">
        <v>13</v>
      </c>
      <c r="H2279">
        <v>4</v>
      </c>
      <c r="I2279">
        <v>0</v>
      </c>
      <c r="J2279">
        <v>0.31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 s="40">
        <f>AVERAGEIFS($C$2:C2279, $B$2:B2279, B2279)</f>
        <v>12.428571428571429</v>
      </c>
      <c r="AB2279" s="40">
        <f>AVERAGEIFS($I$2:I2279, $B$2:B2279, B2279)</f>
        <v>0.51190476190476186</v>
      </c>
      <c r="AC2279" s="40">
        <f>AVERAGEIFS($J$2:J2279, $B$2:B2279, B2279)</f>
        <v>0.48285714285714298</v>
      </c>
      <c r="AD2279" s="40">
        <f>AVERAGEIFS($D$2:D2279, $B$2:B2279, B2279)</f>
        <v>0.61904761904761907</v>
      </c>
    </row>
    <row r="2280" spans="1:30" x14ac:dyDescent="0.25">
      <c r="A2280" s="39">
        <v>46281</v>
      </c>
      <c r="B2280" t="s">
        <v>182</v>
      </c>
      <c r="C2280">
        <v>11</v>
      </c>
      <c r="D2280" s="40">
        <v>0</v>
      </c>
      <c r="E2280">
        <v>3</v>
      </c>
      <c r="F2280">
        <v>0</v>
      </c>
      <c r="G2280">
        <v>13</v>
      </c>
      <c r="H2280">
        <v>4</v>
      </c>
      <c r="I2280">
        <v>0</v>
      </c>
      <c r="J2280">
        <v>0.31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 s="40">
        <f>AVERAGEIFS($C$2:C2280, $B$2:B2280, B2280)</f>
        <v>14.857142857142858</v>
      </c>
      <c r="AB2280" s="40">
        <f>AVERAGEIFS($I$2:I2280, $B$2:B2280, B2280)</f>
        <v>0.59761904761904761</v>
      </c>
      <c r="AC2280" s="40">
        <f>AVERAGEIFS($J$2:J2280, $B$2:B2280, B2280)</f>
        <v>0.55261904761904757</v>
      </c>
      <c r="AD2280" s="40">
        <f>AVERAGEIFS($D$2:D2280, $B$2:B2280, B2280)</f>
        <v>0.66666666666666663</v>
      </c>
    </row>
    <row r="2281" spans="1:30" x14ac:dyDescent="0.25">
      <c r="A2281" s="39">
        <v>46281</v>
      </c>
      <c r="B2281" t="s">
        <v>252</v>
      </c>
      <c r="C2281">
        <v>10</v>
      </c>
      <c r="D2281" s="40">
        <v>0</v>
      </c>
      <c r="E2281">
        <v>3</v>
      </c>
      <c r="F2281">
        <v>0</v>
      </c>
      <c r="G2281">
        <v>13</v>
      </c>
      <c r="H2281">
        <v>4</v>
      </c>
      <c r="I2281">
        <v>0</v>
      </c>
      <c r="J2281">
        <v>0.31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 s="40">
        <f>AVERAGEIFS($C$2:C2281, $B$2:B2281, B2281)</f>
        <v>10.5</v>
      </c>
      <c r="AB2281" s="40">
        <f>AVERAGEIFS($I$2:I2281, $B$2:B2281, B2281)</f>
        <v>0.2</v>
      </c>
      <c r="AC2281" s="40">
        <f>AVERAGEIFS($J$2:J2281, $B$2:B2281, B2281)</f>
        <v>0.39</v>
      </c>
      <c r="AD2281" s="40">
        <f>AVERAGEIFS($D$2:D2281, $B$2:B2281, B2281)</f>
        <v>0</v>
      </c>
    </row>
    <row r="2282" spans="1:30" x14ac:dyDescent="0.25">
      <c r="A2282" s="39">
        <v>46281</v>
      </c>
      <c r="B2282" t="s">
        <v>256</v>
      </c>
      <c r="C2282">
        <v>2</v>
      </c>
      <c r="D2282" s="40">
        <v>0</v>
      </c>
      <c r="E2282">
        <v>3</v>
      </c>
      <c r="F2282">
        <v>0</v>
      </c>
      <c r="G2282">
        <v>13</v>
      </c>
      <c r="H2282">
        <v>4</v>
      </c>
      <c r="I2282">
        <v>0</v>
      </c>
      <c r="J2282">
        <v>0.31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 s="40">
        <f>AVERAGEIFS($C$2:C2282, $B$2:B2282, B2282)</f>
        <v>2</v>
      </c>
      <c r="AB2282" s="40">
        <f>AVERAGEIFS($I$2:I2282, $B$2:B2282, B2282)</f>
        <v>0</v>
      </c>
      <c r="AC2282" s="40">
        <f>AVERAGEIFS($J$2:J2282, $B$2:B2282, B2282)</f>
        <v>0.31</v>
      </c>
      <c r="AD2282" s="40">
        <f>AVERAGEIFS($D$2:D2282, $B$2:B2282, B2282)</f>
        <v>0</v>
      </c>
    </row>
    <row r="2283" spans="1:30" x14ac:dyDescent="0.25">
      <c r="A2283" s="39">
        <v>46281</v>
      </c>
      <c r="B2283" t="s">
        <v>113</v>
      </c>
      <c r="C2283">
        <v>16</v>
      </c>
      <c r="D2283" s="40">
        <v>0</v>
      </c>
      <c r="E2283">
        <v>3</v>
      </c>
      <c r="F2283">
        <v>0</v>
      </c>
      <c r="G2283">
        <v>13</v>
      </c>
      <c r="H2283">
        <v>4</v>
      </c>
      <c r="I2283">
        <v>0</v>
      </c>
      <c r="J2283">
        <v>0.31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 s="40">
        <f>AVERAGEIFS($C$2:C2283, $B$2:B2283, B2283)</f>
        <v>21.52</v>
      </c>
      <c r="AB2283" s="40">
        <f>AVERAGEIFS($I$2:I2283, $B$2:B2283, B2283)</f>
        <v>0.55540000000000012</v>
      </c>
      <c r="AC2283" s="40">
        <f>AVERAGEIFS($J$2:J2283, $B$2:B2283, B2283)</f>
        <v>0.52659999999999996</v>
      </c>
      <c r="AD2283" s="40">
        <f>AVERAGEIFS($D$2:D2283, $B$2:B2283, B2283)</f>
        <v>0.62</v>
      </c>
    </row>
    <row r="2284" spans="1:30" x14ac:dyDescent="0.25">
      <c r="A2284" s="39">
        <v>46282</v>
      </c>
      <c r="B2284" t="s">
        <v>182</v>
      </c>
      <c r="C2284">
        <v>9</v>
      </c>
      <c r="D2284" s="40">
        <v>1</v>
      </c>
      <c r="E2284">
        <v>3</v>
      </c>
      <c r="F2284">
        <v>3</v>
      </c>
      <c r="G2284">
        <v>12</v>
      </c>
      <c r="H2284">
        <v>9</v>
      </c>
      <c r="I2284">
        <v>1</v>
      </c>
      <c r="J2284">
        <v>0.75</v>
      </c>
      <c r="K2284">
        <v>0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 s="40">
        <f>AVERAGEIFS($C$2:C2284, $B$2:B2284, B2284)</f>
        <v>14.720930232558139</v>
      </c>
      <c r="AB2284" s="40">
        <f>AVERAGEIFS($I$2:I2284, $B$2:B2284, B2284)</f>
        <v>0.60697674418604652</v>
      </c>
      <c r="AC2284" s="40">
        <f>AVERAGEIFS($J$2:J2284, $B$2:B2284, B2284)</f>
        <v>0.5572093023255813</v>
      </c>
      <c r="AD2284" s="40">
        <f>AVERAGEIFS($D$2:D2284, $B$2:B2284, B2284)</f>
        <v>0.67441860465116277</v>
      </c>
    </row>
    <row r="2285" spans="1:30" x14ac:dyDescent="0.25">
      <c r="A2285" s="39">
        <v>46282</v>
      </c>
      <c r="B2285" t="s">
        <v>113</v>
      </c>
      <c r="C2285">
        <v>17</v>
      </c>
      <c r="D2285" s="40">
        <v>1</v>
      </c>
      <c r="E2285">
        <v>3</v>
      </c>
      <c r="F2285">
        <v>3</v>
      </c>
      <c r="G2285">
        <v>12</v>
      </c>
      <c r="H2285">
        <v>9</v>
      </c>
      <c r="I2285">
        <v>1</v>
      </c>
      <c r="J2285">
        <v>0.75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 s="40">
        <f>AVERAGEIFS($C$2:C2285, $B$2:B2285, B2285)</f>
        <v>21.431372549019606</v>
      </c>
      <c r="AB2285" s="40">
        <f>AVERAGEIFS($I$2:I2285, $B$2:B2285, B2285)</f>
        <v>0.56411764705882361</v>
      </c>
      <c r="AC2285" s="40">
        <f>AVERAGEIFS($J$2:J2285, $B$2:B2285, B2285)</f>
        <v>0.53098039215686266</v>
      </c>
      <c r="AD2285" s="40">
        <f>AVERAGEIFS($D$2:D2285, $B$2:B2285, B2285)</f>
        <v>0.62745098039215685</v>
      </c>
    </row>
    <row r="2286" spans="1:30" x14ac:dyDescent="0.25">
      <c r="A2286" s="39">
        <v>46282</v>
      </c>
      <c r="B2286" t="s">
        <v>28</v>
      </c>
      <c r="C2286">
        <v>4</v>
      </c>
      <c r="D2286" s="40">
        <v>1</v>
      </c>
      <c r="E2286">
        <v>3</v>
      </c>
      <c r="F2286">
        <v>3</v>
      </c>
      <c r="G2286">
        <v>12</v>
      </c>
      <c r="H2286">
        <v>9</v>
      </c>
      <c r="I2286">
        <v>1</v>
      </c>
      <c r="J2286">
        <v>0.75</v>
      </c>
      <c r="K2286">
        <v>0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 s="40">
        <f>AVERAGEIFS($C$2:C2286, $B$2:B2286, B2286)</f>
        <v>10.916666666666666</v>
      </c>
      <c r="AB2286" s="40">
        <f>AVERAGEIFS($I$2:I2286, $B$2:B2286, B2286)</f>
        <v>0.59583333333333333</v>
      </c>
      <c r="AC2286" s="40">
        <f>AVERAGEIFS($J$2:J2286, $B$2:B2286, B2286)</f>
        <v>0.56916666666666649</v>
      </c>
      <c r="AD2286" s="40">
        <f>AVERAGEIFS($D$2:D2286, $B$2:B2286, B2286)</f>
        <v>0.58333333333333337</v>
      </c>
    </row>
    <row r="2287" spans="1:30" x14ac:dyDescent="0.25">
      <c r="A2287" s="39">
        <v>46282</v>
      </c>
      <c r="B2287" t="s">
        <v>31</v>
      </c>
      <c r="C2287">
        <v>7</v>
      </c>
      <c r="D2287" s="40">
        <v>1</v>
      </c>
      <c r="E2287">
        <v>3</v>
      </c>
      <c r="F2287">
        <v>3</v>
      </c>
      <c r="G2287">
        <v>12</v>
      </c>
      <c r="H2287">
        <v>9</v>
      </c>
      <c r="I2287">
        <v>1</v>
      </c>
      <c r="J2287">
        <v>0.75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1</v>
      </c>
      <c r="R2287">
        <v>1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 s="40">
        <f>AVERAGEIFS($C$2:C2287, $B$2:B2287, B2287)</f>
        <v>19.381818181818183</v>
      </c>
      <c r="AB2287" s="40">
        <f>AVERAGEIFS($I$2:I2287, $B$2:B2287, B2287)</f>
        <v>0.47690909090909089</v>
      </c>
      <c r="AC2287" s="40">
        <f>AVERAGEIFS($J$2:J2287, $B$2:B2287, B2287)</f>
        <v>0.4816363636363637</v>
      </c>
      <c r="AD2287" s="40">
        <f>AVERAGEIFS($D$2:D2287, $B$2:B2287, B2287)</f>
        <v>0.50909090909090904</v>
      </c>
    </row>
    <row r="2288" spans="1:30" x14ac:dyDescent="0.25">
      <c r="A2288" s="39">
        <v>46282</v>
      </c>
      <c r="B2288" t="s">
        <v>257</v>
      </c>
      <c r="C2288">
        <v>9</v>
      </c>
      <c r="D2288" s="40">
        <v>1</v>
      </c>
      <c r="E2288">
        <v>3</v>
      </c>
      <c r="F2288">
        <v>3</v>
      </c>
      <c r="G2288">
        <v>12</v>
      </c>
      <c r="H2288">
        <v>9</v>
      </c>
      <c r="I2288">
        <v>1</v>
      </c>
      <c r="J2288">
        <v>0.75</v>
      </c>
      <c r="K2288">
        <v>0</v>
      </c>
      <c r="L2288">
        <v>1</v>
      </c>
      <c r="M2288">
        <v>0</v>
      </c>
      <c r="N2288">
        <v>0</v>
      </c>
      <c r="O2288">
        <v>0</v>
      </c>
      <c r="P2288">
        <v>0</v>
      </c>
      <c r="Q2288">
        <v>1</v>
      </c>
      <c r="R2288">
        <v>1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 s="40">
        <f>AVERAGEIFS($C$2:C2288, $B$2:B2288, B2288)</f>
        <v>9</v>
      </c>
      <c r="AB2288" s="40">
        <f>AVERAGEIFS($I$2:I2288, $B$2:B2288, B2288)</f>
        <v>1</v>
      </c>
      <c r="AC2288" s="40">
        <f>AVERAGEIFS($J$2:J2288, $B$2:B2288, B2288)</f>
        <v>0.75</v>
      </c>
      <c r="AD2288" s="40">
        <f>AVERAGEIFS($D$2:D2288, $B$2:B2288, B2288)</f>
        <v>1</v>
      </c>
    </row>
    <row r="2289" spans="1:30" x14ac:dyDescent="0.25">
      <c r="A2289" s="39">
        <v>46282</v>
      </c>
      <c r="B2289" t="s">
        <v>90</v>
      </c>
      <c r="C2289">
        <v>25</v>
      </c>
      <c r="D2289" s="40">
        <v>1</v>
      </c>
      <c r="E2289">
        <v>3</v>
      </c>
      <c r="F2289">
        <v>3</v>
      </c>
      <c r="G2289">
        <v>12</v>
      </c>
      <c r="H2289">
        <v>9</v>
      </c>
      <c r="I2289">
        <v>1</v>
      </c>
      <c r="J2289">
        <v>0.75</v>
      </c>
      <c r="K2289">
        <v>0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 s="40">
        <f>AVERAGEIFS($C$2:C2289, $B$2:B2289, B2289)</f>
        <v>23.74468085106383</v>
      </c>
      <c r="AB2289" s="40">
        <f>AVERAGEIFS($I$2:I2289, $B$2:B2289, B2289)</f>
        <v>0.58297872340425516</v>
      </c>
      <c r="AC2289" s="40">
        <f>AVERAGEIFS($J$2:J2289, $B$2:B2289, B2289)</f>
        <v>0.54510638297872316</v>
      </c>
      <c r="AD2289" s="40">
        <f>AVERAGEIFS($D$2:D2289, $B$2:B2289, B2289)</f>
        <v>0.61702127659574468</v>
      </c>
    </row>
    <row r="2290" spans="1:30" x14ac:dyDescent="0.25">
      <c r="A2290" s="39">
        <v>46282</v>
      </c>
      <c r="B2290" t="s">
        <v>244</v>
      </c>
      <c r="C2290">
        <v>0</v>
      </c>
      <c r="D2290" s="40">
        <v>1</v>
      </c>
      <c r="E2290">
        <v>3</v>
      </c>
      <c r="F2290">
        <v>3</v>
      </c>
      <c r="G2290">
        <v>12</v>
      </c>
      <c r="H2290">
        <v>9</v>
      </c>
      <c r="I2290">
        <v>1</v>
      </c>
      <c r="J2290">
        <v>0.75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 s="40">
        <f>AVERAGEIFS($C$2:C2290, $B$2:B2290, B2290)</f>
        <v>3</v>
      </c>
      <c r="AB2290" s="40">
        <f>AVERAGEIFS($I$2:I2290, $B$2:B2290, B2290)</f>
        <v>0.78333333333333333</v>
      </c>
      <c r="AC2290" s="40">
        <f>AVERAGEIFS($J$2:J2290, $B$2:B2290, B2290)</f>
        <v>0.64333333333333342</v>
      </c>
      <c r="AD2290" s="40">
        <f>AVERAGEIFS($D$2:D2290, $B$2:B2290, B2290)</f>
        <v>1</v>
      </c>
    </row>
    <row r="2291" spans="1:30" x14ac:dyDescent="0.25">
      <c r="A2291" s="39">
        <v>46282</v>
      </c>
      <c r="B2291" t="s">
        <v>1</v>
      </c>
      <c r="C2291">
        <v>11</v>
      </c>
      <c r="D2291" s="40">
        <v>0</v>
      </c>
      <c r="E2291">
        <v>3</v>
      </c>
      <c r="F2291">
        <v>0</v>
      </c>
      <c r="G2291">
        <v>12</v>
      </c>
      <c r="H2291">
        <v>3</v>
      </c>
      <c r="I2291">
        <v>0</v>
      </c>
      <c r="J2291">
        <v>0.25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 s="40">
        <f>AVERAGEIFS($C$2:C2291, $B$2:B2291, B2291)</f>
        <v>26.222222222222221</v>
      </c>
      <c r="AB2291" s="40">
        <f>AVERAGEIFS($I$2:I2291, $B$2:B2291, B2291)</f>
        <v>0.52592592592592591</v>
      </c>
      <c r="AC2291" s="40">
        <f>AVERAGEIFS($J$2:J2291, $B$2:B2291, B2291)</f>
        <v>0.49444444444444452</v>
      </c>
      <c r="AD2291" s="40">
        <f>AVERAGEIFS($D$2:D2291, $B$2:B2291, B2291)</f>
        <v>0.62962962962962965</v>
      </c>
    </row>
    <row r="2292" spans="1:30" x14ac:dyDescent="0.25">
      <c r="A2292" s="39">
        <v>46282</v>
      </c>
      <c r="B2292" t="s">
        <v>3</v>
      </c>
      <c r="C2292">
        <v>11</v>
      </c>
      <c r="D2292" s="40">
        <v>0</v>
      </c>
      <c r="E2292">
        <v>3</v>
      </c>
      <c r="F2292">
        <v>0</v>
      </c>
      <c r="G2292">
        <v>12</v>
      </c>
      <c r="H2292">
        <v>3</v>
      </c>
      <c r="I2292">
        <v>0</v>
      </c>
      <c r="J2292">
        <v>0.25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 s="40">
        <f>AVERAGEIFS($C$2:C2292, $B$2:B2292, B2292)</f>
        <v>22.303030303030305</v>
      </c>
      <c r="AB2292" s="40">
        <f>AVERAGEIFS($I$2:I2292, $B$2:B2292, B2292)</f>
        <v>0.49242424242424243</v>
      </c>
      <c r="AC2292" s="40">
        <f>AVERAGEIFS($J$2:J2292, $B$2:B2292, B2292)</f>
        <v>0.48999999999999994</v>
      </c>
      <c r="AD2292" s="40">
        <f>AVERAGEIFS($D$2:D2292, $B$2:B2292, B2292)</f>
        <v>0.51515151515151514</v>
      </c>
    </row>
    <row r="2293" spans="1:30" x14ac:dyDescent="0.25">
      <c r="A2293" s="39">
        <v>46282</v>
      </c>
      <c r="B2293" t="s">
        <v>16</v>
      </c>
      <c r="C2293">
        <v>11</v>
      </c>
      <c r="D2293" s="40">
        <v>0</v>
      </c>
      <c r="E2293">
        <v>3</v>
      </c>
      <c r="F2293">
        <v>0</v>
      </c>
      <c r="G2293">
        <v>12</v>
      </c>
      <c r="H2293">
        <v>3</v>
      </c>
      <c r="I2293">
        <v>0</v>
      </c>
      <c r="J2293">
        <v>0.25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 s="40">
        <f>AVERAGEIFS($C$2:C2293, $B$2:B2293, B2293)</f>
        <v>25.074074074074073</v>
      </c>
      <c r="AB2293" s="40">
        <f>AVERAGEIFS($I$2:I2293, $B$2:B2293, B2293)</f>
        <v>0.46759259259259267</v>
      </c>
      <c r="AC2293" s="40">
        <f>AVERAGEIFS($J$2:J2293, $B$2:B2293, B2293)</f>
        <v>0.48129629629629639</v>
      </c>
      <c r="AD2293" s="40">
        <f>AVERAGEIFS($D$2:D2293, $B$2:B2293, B2293)</f>
        <v>0.46296296296296297</v>
      </c>
    </row>
    <row r="2294" spans="1:30" x14ac:dyDescent="0.25">
      <c r="A2294" s="39">
        <v>46282</v>
      </c>
      <c r="B2294" t="s">
        <v>17</v>
      </c>
      <c r="C2294">
        <v>4</v>
      </c>
      <c r="D2294" s="40">
        <v>0</v>
      </c>
      <c r="E2294">
        <v>3</v>
      </c>
      <c r="F2294">
        <v>0</v>
      </c>
      <c r="G2294">
        <v>12</v>
      </c>
      <c r="H2294">
        <v>3</v>
      </c>
      <c r="I2294">
        <v>0</v>
      </c>
      <c r="J2294">
        <v>0.25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 s="40">
        <f>AVERAGEIFS($C$2:C2294, $B$2:B2294, B2294)</f>
        <v>12.197368421052632</v>
      </c>
      <c r="AB2294" s="40">
        <f>AVERAGEIFS($I$2:I2294, $B$2:B2294, B2294)</f>
        <v>0.475657894736842</v>
      </c>
      <c r="AC2294" s="40">
        <f>AVERAGEIFS($J$2:J2294, $B$2:B2294, B2294)</f>
        <v>0.48460526315789471</v>
      </c>
      <c r="AD2294" s="40">
        <f>AVERAGEIFS($D$2:D2294, $B$2:B2294, B2294)</f>
        <v>0.42105263157894735</v>
      </c>
    </row>
    <row r="2295" spans="1:30" x14ac:dyDescent="0.25">
      <c r="A2295" s="39">
        <v>46282</v>
      </c>
      <c r="B2295" t="s">
        <v>252</v>
      </c>
      <c r="C2295">
        <v>1</v>
      </c>
      <c r="D2295" s="40">
        <v>0</v>
      </c>
      <c r="E2295">
        <v>3</v>
      </c>
      <c r="F2295">
        <v>0</v>
      </c>
      <c r="G2295">
        <v>12</v>
      </c>
      <c r="H2295">
        <v>3</v>
      </c>
      <c r="I2295">
        <v>0</v>
      </c>
      <c r="J2295">
        <v>0.25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 s="40">
        <f>AVERAGEIFS($C$2:C2295, $B$2:B2295, B2295)</f>
        <v>7.333333333333333</v>
      </c>
      <c r="AB2295" s="40">
        <f>AVERAGEIFS($I$2:I2295, $B$2:B2295, B2295)</f>
        <v>0.13333333333333333</v>
      </c>
      <c r="AC2295" s="40">
        <f>AVERAGEIFS($J$2:J2295, $B$2:B2295, B2295)</f>
        <v>0.34333333333333332</v>
      </c>
      <c r="AD2295" s="40">
        <f>AVERAGEIFS($D$2:D2295, $B$2:B2295, B2295)</f>
        <v>0</v>
      </c>
    </row>
    <row r="2296" spans="1:30" x14ac:dyDescent="0.25">
      <c r="A2296" s="39">
        <v>46282</v>
      </c>
      <c r="B2296" t="s">
        <v>255</v>
      </c>
      <c r="C2296">
        <v>9</v>
      </c>
      <c r="D2296" s="40">
        <v>0</v>
      </c>
      <c r="E2296">
        <v>3</v>
      </c>
      <c r="F2296">
        <v>0</v>
      </c>
      <c r="G2296">
        <v>12</v>
      </c>
      <c r="H2296">
        <v>3</v>
      </c>
      <c r="I2296">
        <v>0</v>
      </c>
      <c r="J2296">
        <v>0.25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 s="40">
        <f>AVERAGEIFS($C$2:C2296, $B$2:B2296, B2296)</f>
        <v>5</v>
      </c>
      <c r="AB2296" s="40">
        <f>AVERAGEIFS($I$2:I2296, $B$2:B2296, B2296)</f>
        <v>0.5</v>
      </c>
      <c r="AC2296" s="40">
        <f>AVERAGEIFS($J$2:J2296, $B$2:B2296, B2296)</f>
        <v>0.47</v>
      </c>
      <c r="AD2296" s="40">
        <f>AVERAGEIFS($D$2:D2296, $B$2:B2296, B2296)</f>
        <v>0.5</v>
      </c>
    </row>
    <row r="2297" spans="1:30" x14ac:dyDescent="0.25">
      <c r="A2297" s="39">
        <v>46282</v>
      </c>
      <c r="B2297" t="s">
        <v>127</v>
      </c>
      <c r="C2297">
        <v>9</v>
      </c>
      <c r="D2297" s="40">
        <v>0</v>
      </c>
      <c r="E2297">
        <v>3</v>
      </c>
      <c r="F2297">
        <v>0</v>
      </c>
      <c r="G2297">
        <v>12</v>
      </c>
      <c r="H2297">
        <v>3</v>
      </c>
      <c r="I2297">
        <v>0</v>
      </c>
      <c r="J2297">
        <v>0.25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 s="40">
        <f>AVERAGEIFS($C$2:C2297, $B$2:B2297, B2297)</f>
        <v>21.404040404040405</v>
      </c>
      <c r="AB2297" s="40">
        <f>AVERAGEIFS($I$2:I2297, $B$2:B2297, B2297)</f>
        <v>0.45333333333333337</v>
      </c>
      <c r="AC2297" s="40">
        <f>AVERAGEIFS($J$2:J2297, $B$2:B2297, B2297)</f>
        <v>0.47828282828282837</v>
      </c>
      <c r="AD2297" s="40">
        <f>AVERAGEIFS($D$2:D2297, $B$2:B2297, B2297)</f>
        <v>0.45454545454545453</v>
      </c>
    </row>
    <row r="2298" spans="1:30" x14ac:dyDescent="0.25">
      <c r="A2298" s="39">
        <v>46282</v>
      </c>
      <c r="B2298" t="s">
        <v>17</v>
      </c>
      <c r="C2298">
        <v>11</v>
      </c>
      <c r="D2298" s="40">
        <v>0</v>
      </c>
      <c r="E2298">
        <v>4</v>
      </c>
      <c r="F2298">
        <v>1</v>
      </c>
      <c r="G2298">
        <v>15</v>
      </c>
      <c r="H2298">
        <v>6</v>
      </c>
      <c r="I2298">
        <v>0.25</v>
      </c>
      <c r="J2298">
        <v>0.4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1</v>
      </c>
      <c r="AA2298" s="40">
        <f>AVERAGEIFS($C$2:C2298, $B$2:B2298, B2298)</f>
        <v>12.181818181818182</v>
      </c>
      <c r="AB2298" s="40">
        <f>AVERAGEIFS($I$2:I2298, $B$2:B2298, B2298)</f>
        <v>0.47272727272727261</v>
      </c>
      <c r="AC2298" s="40">
        <f>AVERAGEIFS($J$2:J2298, $B$2:B2298, B2298)</f>
        <v>0.48350649350649344</v>
      </c>
      <c r="AD2298" s="40">
        <f>AVERAGEIFS($D$2:D2298, $B$2:B2298, B2298)</f>
        <v>0.41558441558441561</v>
      </c>
    </row>
    <row r="2299" spans="1:30" x14ac:dyDescent="0.25">
      <c r="A2299" s="39">
        <v>46282</v>
      </c>
      <c r="B2299" t="s">
        <v>16</v>
      </c>
      <c r="C2299">
        <v>18</v>
      </c>
      <c r="D2299" s="40">
        <v>0</v>
      </c>
      <c r="E2299">
        <v>4</v>
      </c>
      <c r="F2299">
        <v>1</v>
      </c>
      <c r="G2299">
        <v>15</v>
      </c>
      <c r="H2299">
        <v>6</v>
      </c>
      <c r="I2299">
        <v>0.25</v>
      </c>
      <c r="J2299">
        <v>0.4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1</v>
      </c>
      <c r="AA2299" s="40">
        <f>AVERAGEIFS($C$2:C2299, $B$2:B2299, B2299)</f>
        <v>24.945454545454545</v>
      </c>
      <c r="AB2299" s="40">
        <f>AVERAGEIFS($I$2:I2299, $B$2:B2299, B2299)</f>
        <v>0.46363636363636368</v>
      </c>
      <c r="AC2299" s="40">
        <f>AVERAGEIFS($J$2:J2299, $B$2:B2299, B2299)</f>
        <v>0.47981818181818187</v>
      </c>
      <c r="AD2299" s="40">
        <f>AVERAGEIFS($D$2:D2299, $B$2:B2299, B2299)</f>
        <v>0.45454545454545453</v>
      </c>
    </row>
    <row r="2300" spans="1:30" x14ac:dyDescent="0.25">
      <c r="A2300" s="39">
        <v>46282</v>
      </c>
      <c r="B2300" t="s">
        <v>13</v>
      </c>
      <c r="C2300">
        <v>13</v>
      </c>
      <c r="D2300" s="40">
        <v>0</v>
      </c>
      <c r="E2300">
        <v>4</v>
      </c>
      <c r="F2300">
        <v>1</v>
      </c>
      <c r="G2300">
        <v>15</v>
      </c>
      <c r="H2300">
        <v>6</v>
      </c>
      <c r="I2300">
        <v>0.25</v>
      </c>
      <c r="J2300">
        <v>0.4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1</v>
      </c>
      <c r="AA2300" s="40">
        <f>AVERAGEIFS($C$2:C2300, $B$2:B2300, B2300)</f>
        <v>23.537634408602152</v>
      </c>
      <c r="AB2300" s="40">
        <f>AVERAGEIFS($I$2:I2300, $B$2:B2300, B2300)</f>
        <v>0.43978494623655912</v>
      </c>
      <c r="AC2300" s="40">
        <f>AVERAGEIFS($J$2:J2300, $B$2:B2300, B2300)</f>
        <v>0.47086021505376341</v>
      </c>
      <c r="AD2300" s="40">
        <f>AVERAGEIFS($D$2:D2300, $B$2:B2300, B2300)</f>
        <v>0.40860215053763443</v>
      </c>
    </row>
    <row r="2301" spans="1:30" x14ac:dyDescent="0.25">
      <c r="A2301" s="39">
        <v>46282</v>
      </c>
      <c r="B2301" t="s">
        <v>127</v>
      </c>
      <c r="C2301">
        <v>29</v>
      </c>
      <c r="D2301" s="40">
        <v>0</v>
      </c>
      <c r="E2301">
        <v>4</v>
      </c>
      <c r="F2301">
        <v>1</v>
      </c>
      <c r="G2301">
        <v>15</v>
      </c>
      <c r="H2301">
        <v>6</v>
      </c>
      <c r="I2301">
        <v>0.25</v>
      </c>
      <c r="J2301">
        <v>0.4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1</v>
      </c>
      <c r="AA2301" s="40">
        <f>AVERAGEIFS($C$2:C2301, $B$2:B2301, B2301)</f>
        <v>21.48</v>
      </c>
      <c r="AB2301" s="40">
        <f>AVERAGEIFS($I$2:I2301, $B$2:B2301, B2301)</f>
        <v>0.45130000000000003</v>
      </c>
      <c r="AC2301" s="40">
        <f>AVERAGEIFS($J$2:J2301, $B$2:B2301, B2301)</f>
        <v>0.47750000000000009</v>
      </c>
      <c r="AD2301" s="40">
        <f>AVERAGEIFS($D$2:D2301, $B$2:B2301, B2301)</f>
        <v>0.45</v>
      </c>
    </row>
    <row r="2302" spans="1:30" x14ac:dyDescent="0.25">
      <c r="A2302" s="39">
        <v>46282</v>
      </c>
      <c r="B2302" t="s">
        <v>252</v>
      </c>
      <c r="C2302">
        <v>9</v>
      </c>
      <c r="D2302" s="40">
        <v>0</v>
      </c>
      <c r="E2302">
        <v>4</v>
      </c>
      <c r="F2302">
        <v>1</v>
      </c>
      <c r="G2302">
        <v>15</v>
      </c>
      <c r="H2302">
        <v>6</v>
      </c>
      <c r="I2302">
        <v>0.25</v>
      </c>
      <c r="J2302">
        <v>0.4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1</v>
      </c>
      <c r="AA2302" s="40">
        <f>AVERAGEIFS($C$2:C2302, $B$2:B2302, B2302)</f>
        <v>7.75</v>
      </c>
      <c r="AB2302" s="40">
        <f>AVERAGEIFS($I$2:I2302, $B$2:B2302, B2302)</f>
        <v>0.16250000000000001</v>
      </c>
      <c r="AC2302" s="40">
        <f>AVERAGEIFS($J$2:J2302, $B$2:B2302, B2302)</f>
        <v>0.35750000000000004</v>
      </c>
      <c r="AD2302" s="40">
        <f>AVERAGEIFS($D$2:D2302, $B$2:B2302, B2302)</f>
        <v>0</v>
      </c>
    </row>
    <row r="2303" spans="1:30" x14ac:dyDescent="0.25">
      <c r="A2303" s="39">
        <v>46282</v>
      </c>
      <c r="B2303" t="s">
        <v>255</v>
      </c>
      <c r="C2303">
        <v>7</v>
      </c>
      <c r="D2303" s="40">
        <v>0</v>
      </c>
      <c r="E2303">
        <v>4</v>
      </c>
      <c r="F2303">
        <v>1</v>
      </c>
      <c r="G2303">
        <v>15</v>
      </c>
      <c r="H2303">
        <v>6</v>
      </c>
      <c r="I2303">
        <v>0.25</v>
      </c>
      <c r="J2303">
        <v>0.4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1</v>
      </c>
      <c r="AA2303" s="40">
        <f>AVERAGEIFS($C$2:C2303, $B$2:B2303, B2303)</f>
        <v>5.666666666666667</v>
      </c>
      <c r="AB2303" s="40">
        <f>AVERAGEIFS($I$2:I2303, $B$2:B2303, B2303)</f>
        <v>0.41666666666666669</v>
      </c>
      <c r="AC2303" s="40">
        <f>AVERAGEIFS($J$2:J2303, $B$2:B2303, B2303)</f>
        <v>0.4466666666666666</v>
      </c>
      <c r="AD2303" s="40">
        <f>AVERAGEIFS($D$2:D2303, $B$2:B2303, B2303)</f>
        <v>0.33333333333333331</v>
      </c>
    </row>
    <row r="2304" spans="1:30" x14ac:dyDescent="0.25">
      <c r="A2304" s="39">
        <v>46282</v>
      </c>
      <c r="B2304" t="s">
        <v>113</v>
      </c>
      <c r="C2304">
        <v>8</v>
      </c>
      <c r="D2304" s="40">
        <v>0</v>
      </c>
      <c r="E2304">
        <v>4</v>
      </c>
      <c r="F2304">
        <v>1</v>
      </c>
      <c r="G2304">
        <v>15</v>
      </c>
      <c r="H2304">
        <v>6</v>
      </c>
      <c r="I2304">
        <v>0.25</v>
      </c>
      <c r="J2304">
        <v>0.4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1</v>
      </c>
      <c r="AA2304" s="40">
        <f>AVERAGEIFS($C$2:C2304, $B$2:B2304, B2304)</f>
        <v>21.173076923076923</v>
      </c>
      <c r="AB2304" s="40">
        <f>AVERAGEIFS($I$2:I2304, $B$2:B2304, B2304)</f>
        <v>0.55807692307692325</v>
      </c>
      <c r="AC2304" s="40">
        <f>AVERAGEIFS($J$2:J2304, $B$2:B2304, B2304)</f>
        <v>0.52846153846153843</v>
      </c>
      <c r="AD2304" s="40">
        <f>AVERAGEIFS($D$2:D2304, $B$2:B2304, B2304)</f>
        <v>0.61538461538461542</v>
      </c>
    </row>
    <row r="2305" spans="1:30" x14ac:dyDescent="0.25">
      <c r="A2305" s="39">
        <v>46282</v>
      </c>
      <c r="B2305" t="s">
        <v>182</v>
      </c>
      <c r="C2305">
        <v>21</v>
      </c>
      <c r="D2305" s="40">
        <v>1</v>
      </c>
      <c r="E2305">
        <v>4</v>
      </c>
      <c r="F2305">
        <v>3</v>
      </c>
      <c r="G2305">
        <v>15</v>
      </c>
      <c r="H2305">
        <v>9</v>
      </c>
      <c r="I2305">
        <v>0.75</v>
      </c>
      <c r="J2305">
        <v>0.6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1</v>
      </c>
      <c r="Y2305">
        <v>1</v>
      </c>
      <c r="Z2305">
        <v>0</v>
      </c>
      <c r="AA2305" s="40">
        <f>AVERAGEIFS($C$2:C2305, $B$2:B2305, B2305)</f>
        <v>14.863636363636363</v>
      </c>
      <c r="AB2305" s="40">
        <f>AVERAGEIFS($I$2:I2305, $B$2:B2305, B2305)</f>
        <v>0.61022727272727273</v>
      </c>
      <c r="AC2305" s="40">
        <f>AVERAGEIFS($J$2:J2305, $B$2:B2305, B2305)</f>
        <v>0.55818181818181811</v>
      </c>
      <c r="AD2305" s="40">
        <f>AVERAGEIFS($D$2:D2305, $B$2:B2305, B2305)</f>
        <v>0.68181818181818177</v>
      </c>
    </row>
    <row r="2306" spans="1:30" x14ac:dyDescent="0.25">
      <c r="A2306" s="39">
        <v>46282</v>
      </c>
      <c r="B2306" t="s">
        <v>1</v>
      </c>
      <c r="C2306">
        <v>26</v>
      </c>
      <c r="D2306" s="40">
        <v>1</v>
      </c>
      <c r="E2306">
        <v>4</v>
      </c>
      <c r="F2306">
        <v>3</v>
      </c>
      <c r="G2306">
        <v>15</v>
      </c>
      <c r="H2306">
        <v>9</v>
      </c>
      <c r="I2306">
        <v>0.75</v>
      </c>
      <c r="J2306">
        <v>0.6</v>
      </c>
      <c r="K2306">
        <v>0</v>
      </c>
      <c r="L2306">
        <v>0</v>
      </c>
      <c r="M2306">
        <v>0</v>
      </c>
      <c r="N2306">
        <v>1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1</v>
      </c>
      <c r="Z2306">
        <v>0</v>
      </c>
      <c r="AA2306" s="40">
        <f>AVERAGEIFS($C$2:C2306, $B$2:B2306, B2306)</f>
        <v>26.214285714285715</v>
      </c>
      <c r="AB2306" s="40">
        <f>AVERAGEIFS($I$2:I2306, $B$2:B2306, B2306)</f>
        <v>0.53392857142857142</v>
      </c>
      <c r="AC2306" s="40">
        <f>AVERAGEIFS($J$2:J2306, $B$2:B2306, B2306)</f>
        <v>0.49821428571428578</v>
      </c>
      <c r="AD2306" s="40">
        <f>AVERAGEIFS($D$2:D2306, $B$2:B2306, B2306)</f>
        <v>0.6428571428571429</v>
      </c>
    </row>
    <row r="2307" spans="1:30" x14ac:dyDescent="0.25">
      <c r="A2307" s="39">
        <v>46282</v>
      </c>
      <c r="B2307" t="s">
        <v>3</v>
      </c>
      <c r="C2307">
        <v>24</v>
      </c>
      <c r="D2307" s="40">
        <v>1</v>
      </c>
      <c r="E2307">
        <v>4</v>
      </c>
      <c r="F2307">
        <v>3</v>
      </c>
      <c r="G2307">
        <v>15</v>
      </c>
      <c r="H2307">
        <v>9</v>
      </c>
      <c r="I2307">
        <v>0.75</v>
      </c>
      <c r="J2307">
        <v>0.6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1</v>
      </c>
      <c r="Y2307">
        <v>1</v>
      </c>
      <c r="Z2307">
        <v>0</v>
      </c>
      <c r="AA2307" s="40">
        <f>AVERAGEIFS($C$2:C2307, $B$2:B2307, B2307)</f>
        <v>22.352941176470587</v>
      </c>
      <c r="AB2307" s="40">
        <f>AVERAGEIFS($I$2:I2307, $B$2:B2307, B2307)</f>
        <v>0.5</v>
      </c>
      <c r="AC2307" s="40">
        <f>AVERAGEIFS($J$2:J2307, $B$2:B2307, B2307)</f>
        <v>0.49323529411764705</v>
      </c>
      <c r="AD2307" s="40">
        <f>AVERAGEIFS($D$2:D2307, $B$2:B2307, B2307)</f>
        <v>0.52941176470588236</v>
      </c>
    </row>
    <row r="2308" spans="1:30" x14ac:dyDescent="0.25">
      <c r="A2308" s="39">
        <v>46282</v>
      </c>
      <c r="B2308" t="s">
        <v>242</v>
      </c>
      <c r="C2308">
        <v>20</v>
      </c>
      <c r="D2308" s="40">
        <v>1</v>
      </c>
      <c r="E2308">
        <v>4</v>
      </c>
      <c r="F2308">
        <v>3</v>
      </c>
      <c r="G2308">
        <v>15</v>
      </c>
      <c r="H2308">
        <v>9</v>
      </c>
      <c r="I2308">
        <v>0.75</v>
      </c>
      <c r="J2308">
        <v>0.6</v>
      </c>
      <c r="K2308">
        <v>0</v>
      </c>
      <c r="L2308">
        <v>0</v>
      </c>
      <c r="M2308">
        <v>0</v>
      </c>
      <c r="N2308">
        <v>1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1</v>
      </c>
      <c r="Y2308">
        <v>1</v>
      </c>
      <c r="Z2308">
        <v>0</v>
      </c>
      <c r="AA2308" s="40">
        <f>AVERAGEIFS($C$2:C2308, $B$2:B2308, B2308)</f>
        <v>20.179487179487179</v>
      </c>
      <c r="AB2308" s="40">
        <f>AVERAGEIFS($I$2:I2308, $B$2:B2308, B2308)</f>
        <v>0.54282051282051291</v>
      </c>
      <c r="AC2308" s="40">
        <f>AVERAGEIFS($J$2:J2308, $B$2:B2308, B2308)</f>
        <v>0.52897435897435874</v>
      </c>
      <c r="AD2308" s="40">
        <f>AVERAGEIFS($D$2:D2308, $B$2:B2308, B2308)</f>
        <v>0.5641025641025641</v>
      </c>
    </row>
    <row r="2309" spans="1:30" x14ac:dyDescent="0.25">
      <c r="A2309" s="39">
        <v>46282</v>
      </c>
      <c r="B2309" t="s">
        <v>257</v>
      </c>
      <c r="C2309">
        <v>11</v>
      </c>
      <c r="D2309" s="40">
        <v>1</v>
      </c>
      <c r="E2309">
        <v>4</v>
      </c>
      <c r="F2309">
        <v>3</v>
      </c>
      <c r="G2309">
        <v>15</v>
      </c>
      <c r="H2309">
        <v>9</v>
      </c>
      <c r="I2309">
        <v>0.75</v>
      </c>
      <c r="J2309">
        <v>0.6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 s="40">
        <f>AVERAGEIFS($C$2:C2309, $B$2:B2309, B2309)</f>
        <v>10</v>
      </c>
      <c r="AB2309" s="40">
        <f>AVERAGEIFS($I$2:I2309, $B$2:B2309, B2309)</f>
        <v>0.875</v>
      </c>
      <c r="AC2309" s="40">
        <f>AVERAGEIFS($J$2:J2309, $B$2:B2309, B2309)</f>
        <v>0.67500000000000004</v>
      </c>
      <c r="AD2309" s="40">
        <f>AVERAGEIFS($D$2:D2309, $B$2:B2309, B2309)</f>
        <v>1</v>
      </c>
    </row>
    <row r="2310" spans="1:30" x14ac:dyDescent="0.25">
      <c r="A2310" s="39">
        <v>46282</v>
      </c>
      <c r="B2310" t="s">
        <v>244</v>
      </c>
      <c r="C2310">
        <v>2</v>
      </c>
      <c r="D2310" s="40">
        <v>1</v>
      </c>
      <c r="E2310">
        <v>4</v>
      </c>
      <c r="F2310">
        <v>3</v>
      </c>
      <c r="G2310">
        <v>15</v>
      </c>
      <c r="H2310">
        <v>9</v>
      </c>
      <c r="I2310">
        <v>0.75</v>
      </c>
      <c r="J2310">
        <v>0.6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0</v>
      </c>
      <c r="AA2310" s="40">
        <f>AVERAGEIFS($C$2:C2310, $B$2:B2310, B2310)</f>
        <v>2.75</v>
      </c>
      <c r="AB2310" s="40">
        <f>AVERAGEIFS($I$2:I2310, $B$2:B2310, B2310)</f>
        <v>0.77500000000000002</v>
      </c>
      <c r="AC2310" s="40">
        <f>AVERAGEIFS($J$2:J2310, $B$2:B2310, B2310)</f>
        <v>0.63250000000000006</v>
      </c>
      <c r="AD2310" s="40">
        <f>AVERAGEIFS($D$2:D2310, $B$2:B2310, B2310)</f>
        <v>1</v>
      </c>
    </row>
    <row r="2311" spans="1:30" x14ac:dyDescent="0.25">
      <c r="A2311" s="39">
        <v>46285</v>
      </c>
      <c r="B2311" t="s">
        <v>120</v>
      </c>
      <c r="C2311">
        <v>14</v>
      </c>
      <c r="D2311" s="40">
        <v>1</v>
      </c>
      <c r="E2311">
        <v>5</v>
      </c>
      <c r="F2311">
        <v>3</v>
      </c>
      <c r="G2311">
        <v>22</v>
      </c>
      <c r="H2311">
        <v>12</v>
      </c>
      <c r="I2311">
        <v>0.6</v>
      </c>
      <c r="J2311">
        <v>0.55000000000000004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1</v>
      </c>
      <c r="Z2311">
        <v>1</v>
      </c>
      <c r="AA2311" s="40">
        <f>AVERAGEIFS($C$2:C2311, $B$2:B2311, B2311)</f>
        <v>14.59375</v>
      </c>
      <c r="AB2311" s="40">
        <f>AVERAGEIFS($I$2:I2311, $B$2:B2311, B2311)</f>
        <v>0.51125000000000009</v>
      </c>
      <c r="AC2311" s="40">
        <f>AVERAGEIFS($J$2:J2311, $B$2:B2311, B2311)</f>
        <v>0.50302083333333314</v>
      </c>
      <c r="AD2311" s="40">
        <f>AVERAGEIFS($D$2:D2311, $B$2:B2311, B2311)</f>
        <v>0.5</v>
      </c>
    </row>
    <row r="2312" spans="1:30" x14ac:dyDescent="0.25">
      <c r="A2312" s="39">
        <v>46285</v>
      </c>
      <c r="B2312" t="s">
        <v>15</v>
      </c>
      <c r="C2312">
        <v>39</v>
      </c>
      <c r="D2312" s="40">
        <v>1</v>
      </c>
      <c r="E2312">
        <v>5</v>
      </c>
      <c r="F2312">
        <v>3</v>
      </c>
      <c r="G2312">
        <v>22</v>
      </c>
      <c r="H2312">
        <v>12</v>
      </c>
      <c r="I2312">
        <v>0.6</v>
      </c>
      <c r="J2312">
        <v>0.55000000000000004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1</v>
      </c>
      <c r="V2312">
        <v>0</v>
      </c>
      <c r="W2312">
        <v>0</v>
      </c>
      <c r="X2312">
        <v>0</v>
      </c>
      <c r="Y2312">
        <v>1</v>
      </c>
      <c r="Z2312">
        <v>1</v>
      </c>
      <c r="AA2312" s="40">
        <f>AVERAGEIFS($C$2:C2312, $B$2:B2312, B2312)</f>
        <v>25.423913043478262</v>
      </c>
      <c r="AB2312" s="40">
        <f>AVERAGEIFS($I$2:I2312, $B$2:B2312, B2312)</f>
        <v>0.46739130434782611</v>
      </c>
      <c r="AC2312" s="40">
        <f>AVERAGEIFS($J$2:J2312, $B$2:B2312, B2312)</f>
        <v>0.49739130434782597</v>
      </c>
      <c r="AD2312" s="40">
        <f>AVERAGEIFS($D$2:D2312, $B$2:B2312, B2312)</f>
        <v>0.40217391304347827</v>
      </c>
    </row>
    <row r="2313" spans="1:30" x14ac:dyDescent="0.25">
      <c r="A2313" s="39">
        <v>46285</v>
      </c>
      <c r="B2313" t="s">
        <v>4</v>
      </c>
      <c r="C2313">
        <v>30</v>
      </c>
      <c r="D2313" s="40">
        <v>1</v>
      </c>
      <c r="E2313">
        <v>5</v>
      </c>
      <c r="F2313">
        <v>3</v>
      </c>
      <c r="G2313">
        <v>22</v>
      </c>
      <c r="H2313">
        <v>12</v>
      </c>
      <c r="I2313">
        <v>0.6</v>
      </c>
      <c r="J2313">
        <v>0.55000000000000004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1</v>
      </c>
      <c r="V2313">
        <v>0</v>
      </c>
      <c r="W2313">
        <v>0</v>
      </c>
      <c r="X2313">
        <v>0</v>
      </c>
      <c r="Y2313">
        <v>1</v>
      </c>
      <c r="Z2313">
        <v>1</v>
      </c>
      <c r="AA2313" s="40">
        <f>AVERAGEIFS($C$2:C2313, $B$2:B2313, B2313)</f>
        <v>25.62962962962963</v>
      </c>
      <c r="AB2313" s="40">
        <f>AVERAGEIFS($I$2:I2313, $B$2:B2313, B2313)</f>
        <v>0.52777777777777779</v>
      </c>
      <c r="AC2313" s="40">
        <f>AVERAGEIFS($J$2:J2313, $B$2:B2313, B2313)</f>
        <v>0.50703703703703706</v>
      </c>
      <c r="AD2313" s="40">
        <f>AVERAGEIFS($D$2:D2313, $B$2:B2313, B2313)</f>
        <v>0.62962962962962965</v>
      </c>
    </row>
    <row r="2314" spans="1:30" x14ac:dyDescent="0.25">
      <c r="A2314" s="39">
        <v>46285</v>
      </c>
      <c r="B2314" t="s">
        <v>3</v>
      </c>
      <c r="C2314">
        <v>25</v>
      </c>
      <c r="D2314" s="40">
        <v>1</v>
      </c>
      <c r="E2314">
        <v>5</v>
      </c>
      <c r="F2314">
        <v>3</v>
      </c>
      <c r="G2314">
        <v>22</v>
      </c>
      <c r="H2314">
        <v>12</v>
      </c>
      <c r="I2314">
        <v>0.6</v>
      </c>
      <c r="J2314">
        <v>0.55000000000000004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1</v>
      </c>
      <c r="Z2314">
        <v>1</v>
      </c>
      <c r="AA2314" s="40">
        <f>AVERAGEIFS($C$2:C2314, $B$2:B2314, B2314)</f>
        <v>22.428571428571427</v>
      </c>
      <c r="AB2314" s="40">
        <f>AVERAGEIFS($I$2:I2314, $B$2:B2314, B2314)</f>
        <v>0.50285714285714289</v>
      </c>
      <c r="AC2314" s="40">
        <f>AVERAGEIFS($J$2:J2314, $B$2:B2314, B2314)</f>
        <v>0.49485714285714288</v>
      </c>
      <c r="AD2314" s="40">
        <f>AVERAGEIFS($D$2:D2314, $B$2:B2314, B2314)</f>
        <v>0.54285714285714282</v>
      </c>
    </row>
    <row r="2315" spans="1:30" x14ac:dyDescent="0.25">
      <c r="A2315" s="39">
        <v>46285</v>
      </c>
      <c r="B2315" t="s">
        <v>111</v>
      </c>
      <c r="C2315">
        <v>13</v>
      </c>
      <c r="D2315" s="40">
        <v>1</v>
      </c>
      <c r="E2315">
        <v>5</v>
      </c>
      <c r="F2315">
        <v>3</v>
      </c>
      <c r="G2315">
        <v>22</v>
      </c>
      <c r="H2315">
        <v>12</v>
      </c>
      <c r="I2315">
        <v>0.6</v>
      </c>
      <c r="J2315">
        <v>0.55000000000000004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1</v>
      </c>
      <c r="V2315">
        <v>0</v>
      </c>
      <c r="W2315">
        <v>0</v>
      </c>
      <c r="X2315">
        <v>0</v>
      </c>
      <c r="Y2315">
        <v>1</v>
      </c>
      <c r="Z2315">
        <v>1</v>
      </c>
      <c r="AA2315" s="40">
        <f>AVERAGEIFS($C$2:C2315, $B$2:B2315, B2315)</f>
        <v>13.037037037037036</v>
      </c>
      <c r="AB2315" s="40">
        <f>AVERAGEIFS($I$2:I2315, $B$2:B2315, B2315)</f>
        <v>0.46851851851851856</v>
      </c>
      <c r="AC2315" s="40">
        <f>AVERAGEIFS($J$2:J2315, $B$2:B2315, B2315)</f>
        <v>0.49444444444444452</v>
      </c>
      <c r="AD2315" s="40">
        <f>AVERAGEIFS($D$2:D2315, $B$2:B2315, B2315)</f>
        <v>0.49382716049382713</v>
      </c>
    </row>
    <row r="2316" spans="1:30" x14ac:dyDescent="0.25">
      <c r="A2316" s="39">
        <v>46285</v>
      </c>
      <c r="B2316" t="s">
        <v>23</v>
      </c>
      <c r="C2316">
        <v>12</v>
      </c>
      <c r="D2316" s="40">
        <v>1</v>
      </c>
      <c r="E2316">
        <v>5</v>
      </c>
      <c r="F2316">
        <v>3</v>
      </c>
      <c r="G2316">
        <v>22</v>
      </c>
      <c r="H2316">
        <v>12</v>
      </c>
      <c r="I2316">
        <v>0.6</v>
      </c>
      <c r="J2316">
        <v>0.55000000000000004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1</v>
      </c>
      <c r="V2316">
        <v>0</v>
      </c>
      <c r="W2316">
        <v>0</v>
      </c>
      <c r="X2316">
        <v>0</v>
      </c>
      <c r="Y2316">
        <v>1</v>
      </c>
      <c r="Z2316">
        <v>1</v>
      </c>
      <c r="AA2316" s="40">
        <f>AVERAGEIFS($C$2:C2316, $B$2:B2316, B2316)</f>
        <v>11.578431372549019</v>
      </c>
      <c r="AB2316" s="40">
        <f>AVERAGEIFS($I$2:I2316, $B$2:B2316, B2316)</f>
        <v>0.47401960784313729</v>
      </c>
      <c r="AC2316" s="40">
        <f>AVERAGEIFS($J$2:J2316, $B$2:B2316, B2316)</f>
        <v>0.4908823529411766</v>
      </c>
      <c r="AD2316" s="40">
        <f>AVERAGEIFS($D$2:D2316, $B$2:B2316, B2316)</f>
        <v>0.44117647058823528</v>
      </c>
    </row>
    <row r="2317" spans="1:30" x14ac:dyDescent="0.25">
      <c r="A2317" s="39">
        <v>46285</v>
      </c>
      <c r="B2317" t="s">
        <v>133</v>
      </c>
      <c r="C2317">
        <v>18</v>
      </c>
      <c r="D2317" s="40">
        <v>1</v>
      </c>
      <c r="E2317">
        <v>5</v>
      </c>
      <c r="F2317">
        <v>3</v>
      </c>
      <c r="G2317">
        <v>22</v>
      </c>
      <c r="H2317">
        <v>12</v>
      </c>
      <c r="I2317">
        <v>0.6</v>
      </c>
      <c r="J2317">
        <v>0.55000000000000004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1</v>
      </c>
      <c r="V2317">
        <v>0</v>
      </c>
      <c r="W2317">
        <v>0</v>
      </c>
      <c r="X2317">
        <v>0</v>
      </c>
      <c r="Y2317">
        <v>1</v>
      </c>
      <c r="Z2317">
        <v>1</v>
      </c>
      <c r="AA2317" s="40">
        <f>AVERAGEIFS($C$2:C2317, $B$2:B2317, B2317)</f>
        <v>14.523809523809524</v>
      </c>
      <c r="AB2317" s="40">
        <f>AVERAGEIFS($I$2:I2317, $B$2:B2317, B2317)</f>
        <v>0.5261904761904761</v>
      </c>
      <c r="AC2317" s="40">
        <f>AVERAGEIFS($J$2:J2317, $B$2:B2317, B2317)</f>
        <v>0.50000000000000011</v>
      </c>
      <c r="AD2317" s="40">
        <f>AVERAGEIFS($D$2:D2317, $B$2:B2317, B2317)</f>
        <v>0.52380952380952384</v>
      </c>
    </row>
    <row r="2318" spans="1:30" x14ac:dyDescent="0.25">
      <c r="A2318" s="39">
        <v>46285</v>
      </c>
      <c r="B2318" t="s">
        <v>65</v>
      </c>
      <c r="C2318">
        <v>24</v>
      </c>
      <c r="D2318" s="40">
        <v>1</v>
      </c>
      <c r="E2318">
        <v>5</v>
      </c>
      <c r="F2318">
        <v>3</v>
      </c>
      <c r="G2318">
        <v>22</v>
      </c>
      <c r="H2318">
        <v>12</v>
      </c>
      <c r="I2318">
        <v>0.6</v>
      </c>
      <c r="J2318">
        <v>0.55000000000000004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1</v>
      </c>
      <c r="V2318">
        <v>0</v>
      </c>
      <c r="W2318">
        <v>0</v>
      </c>
      <c r="X2318">
        <v>0</v>
      </c>
      <c r="Y2318">
        <v>1</v>
      </c>
      <c r="Z2318">
        <v>1</v>
      </c>
      <c r="AA2318" s="40">
        <f>AVERAGEIFS($C$2:C2318, $B$2:B2318, B2318)</f>
        <v>19.161290322580644</v>
      </c>
      <c r="AB2318" s="40">
        <f>AVERAGEIFS($I$2:I2318, $B$2:B2318, B2318)</f>
        <v>0.58129032258064528</v>
      </c>
      <c r="AC2318" s="40">
        <f>AVERAGEIFS($J$2:J2318, $B$2:B2318, B2318)</f>
        <v>0.53516129032258064</v>
      </c>
      <c r="AD2318" s="40">
        <f>AVERAGEIFS($D$2:D2318, $B$2:B2318, B2318)</f>
        <v>0.67741935483870963</v>
      </c>
    </row>
    <row r="2319" spans="1:30" x14ac:dyDescent="0.25">
      <c r="A2319" s="39">
        <v>46285</v>
      </c>
      <c r="B2319" t="s">
        <v>126</v>
      </c>
      <c r="C2319">
        <v>11</v>
      </c>
      <c r="D2319" s="40">
        <v>0</v>
      </c>
      <c r="E2319">
        <v>5</v>
      </c>
      <c r="F2319">
        <v>2</v>
      </c>
      <c r="G2319">
        <v>22</v>
      </c>
      <c r="H2319">
        <v>10</v>
      </c>
      <c r="I2319">
        <v>0.4</v>
      </c>
      <c r="J2319">
        <v>0.45</v>
      </c>
      <c r="K2319">
        <v>0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 s="40">
        <f>AVERAGEIFS($C$2:C2319, $B$2:B2319, B2319)</f>
        <v>12.225806451612904</v>
      </c>
      <c r="AB2319" s="40">
        <f>AVERAGEIFS($I$2:I2319, $B$2:B2319, B2319)</f>
        <v>0.44193548387096776</v>
      </c>
      <c r="AC2319" s="40">
        <f>AVERAGEIFS($J$2:J2319, $B$2:B2319, B2319)</f>
        <v>0.47709677419354829</v>
      </c>
      <c r="AD2319" s="40">
        <f>AVERAGEIFS($D$2:D2319, $B$2:B2319, B2319)</f>
        <v>0.4838709677419355</v>
      </c>
    </row>
    <row r="2320" spans="1:30" x14ac:dyDescent="0.25">
      <c r="A2320" s="39">
        <v>46285</v>
      </c>
      <c r="B2320" t="s">
        <v>257</v>
      </c>
      <c r="C2320">
        <v>14</v>
      </c>
      <c r="D2320" s="40">
        <v>0</v>
      </c>
      <c r="E2320">
        <v>5</v>
      </c>
      <c r="F2320">
        <v>2</v>
      </c>
      <c r="G2320">
        <v>22</v>
      </c>
      <c r="H2320">
        <v>10</v>
      </c>
      <c r="I2320">
        <v>0.4</v>
      </c>
      <c r="J2320">
        <v>0.45</v>
      </c>
      <c r="K2320">
        <v>0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 s="40">
        <f>AVERAGEIFS($C$2:C2320, $B$2:B2320, B2320)</f>
        <v>11.333333333333334</v>
      </c>
      <c r="AB2320" s="40">
        <f>AVERAGEIFS($I$2:I2320, $B$2:B2320, B2320)</f>
        <v>0.71666666666666667</v>
      </c>
      <c r="AC2320" s="40">
        <f>AVERAGEIFS($J$2:J2320, $B$2:B2320, B2320)</f>
        <v>0.6</v>
      </c>
      <c r="AD2320" s="40">
        <f>AVERAGEIFS($D$2:D2320, $B$2:B2320, B2320)</f>
        <v>0.66666666666666663</v>
      </c>
    </row>
    <row r="2321" spans="1:30" x14ac:dyDescent="0.25">
      <c r="A2321" s="39">
        <v>46285</v>
      </c>
      <c r="B2321" t="s">
        <v>12</v>
      </c>
      <c r="C2321">
        <v>26</v>
      </c>
      <c r="D2321" s="40">
        <v>0</v>
      </c>
      <c r="E2321">
        <v>5</v>
      </c>
      <c r="F2321">
        <v>2</v>
      </c>
      <c r="G2321">
        <v>22</v>
      </c>
      <c r="H2321">
        <v>10</v>
      </c>
      <c r="I2321">
        <v>0.4</v>
      </c>
      <c r="J2321">
        <v>0.45</v>
      </c>
      <c r="K2321">
        <v>0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 s="40">
        <f>AVERAGEIFS($C$2:C2321, $B$2:B2321, B2321)</f>
        <v>25.535087719298247</v>
      </c>
      <c r="AB2321" s="40">
        <f>AVERAGEIFS($I$2:I2321, $B$2:B2321, B2321)</f>
        <v>0.52631578947368418</v>
      </c>
      <c r="AC2321" s="40">
        <f>AVERAGEIFS($J$2:J2321, $B$2:B2321, B2321)</f>
        <v>0.51429824561403537</v>
      </c>
      <c r="AD2321" s="40">
        <f>AVERAGEIFS($D$2:D2321, $B$2:B2321, B2321)</f>
        <v>0.54385964912280704</v>
      </c>
    </row>
    <row r="2322" spans="1:30" x14ac:dyDescent="0.25">
      <c r="A2322" s="39">
        <v>46285</v>
      </c>
      <c r="B2322" t="s">
        <v>13</v>
      </c>
      <c r="C2322">
        <v>31</v>
      </c>
      <c r="D2322" s="40">
        <v>0</v>
      </c>
      <c r="E2322">
        <v>5</v>
      </c>
      <c r="F2322">
        <v>2</v>
      </c>
      <c r="G2322">
        <v>22</v>
      </c>
      <c r="H2322">
        <v>10</v>
      </c>
      <c r="I2322">
        <v>0.4</v>
      </c>
      <c r="J2322">
        <v>0.45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1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 s="40">
        <f>AVERAGEIFS($C$2:C2322, $B$2:B2322, B2322)</f>
        <v>23.617021276595743</v>
      </c>
      <c r="AB2322" s="40">
        <f>AVERAGEIFS($I$2:I2322, $B$2:B2322, B2322)</f>
        <v>0.43936170212765957</v>
      </c>
      <c r="AC2322" s="40">
        <f>AVERAGEIFS($J$2:J2322, $B$2:B2322, B2322)</f>
        <v>0.47063829787234046</v>
      </c>
      <c r="AD2322" s="40">
        <f>AVERAGEIFS($D$2:D2322, $B$2:B2322, B2322)</f>
        <v>0.40425531914893614</v>
      </c>
    </row>
    <row r="2323" spans="1:30" x14ac:dyDescent="0.25">
      <c r="A2323" s="39">
        <v>46285</v>
      </c>
      <c r="B2323" t="s">
        <v>2</v>
      </c>
      <c r="C2323">
        <v>28</v>
      </c>
      <c r="D2323" s="40">
        <v>0</v>
      </c>
      <c r="E2323">
        <v>5</v>
      </c>
      <c r="F2323">
        <v>2</v>
      </c>
      <c r="G2323">
        <v>22</v>
      </c>
      <c r="H2323">
        <v>10</v>
      </c>
      <c r="I2323">
        <v>0.4</v>
      </c>
      <c r="J2323">
        <v>0.45</v>
      </c>
      <c r="K2323">
        <v>0</v>
      </c>
      <c r="L2323">
        <v>1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 s="40">
        <f>AVERAGEIFS($C$2:C2323, $B$2:B2323, B2323)</f>
        <v>29.807017543859651</v>
      </c>
      <c r="AB2323" s="40">
        <f>AVERAGEIFS($I$2:I2323, $B$2:B2323, B2323)</f>
        <v>0.62543859649122813</v>
      </c>
      <c r="AC2323" s="40">
        <f>AVERAGEIFS($J$2:J2323, $B$2:B2323, B2323)</f>
        <v>0.56385964912280717</v>
      </c>
      <c r="AD2323" s="40">
        <f>AVERAGEIFS($D$2:D2323, $B$2:B2323, B2323)</f>
        <v>0.63157894736842102</v>
      </c>
    </row>
    <row r="2324" spans="1:30" x14ac:dyDescent="0.25">
      <c r="A2324" s="39">
        <v>46285</v>
      </c>
      <c r="B2324" t="s">
        <v>243</v>
      </c>
      <c r="C2324">
        <v>16</v>
      </c>
      <c r="D2324" s="40">
        <v>0</v>
      </c>
      <c r="E2324">
        <v>5</v>
      </c>
      <c r="F2324">
        <v>2</v>
      </c>
      <c r="G2324">
        <v>22</v>
      </c>
      <c r="H2324">
        <v>10</v>
      </c>
      <c r="I2324">
        <v>0.4</v>
      </c>
      <c r="J2324">
        <v>0.45</v>
      </c>
      <c r="K2324">
        <v>0</v>
      </c>
      <c r="L2324">
        <v>1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 s="40">
        <f>AVERAGEIFS($C$2:C2324, $B$2:B2324, B2324)</f>
        <v>12.590909090909092</v>
      </c>
      <c r="AB2324" s="40">
        <f>AVERAGEIFS($I$2:I2324, $B$2:B2324, B2324)</f>
        <v>0.50681818181818183</v>
      </c>
      <c r="AC2324" s="40">
        <f>AVERAGEIFS($J$2:J2324, $B$2:B2324, B2324)</f>
        <v>0.48136363636363644</v>
      </c>
      <c r="AD2324" s="40">
        <f>AVERAGEIFS($D$2:D2324, $B$2:B2324, B2324)</f>
        <v>0.59090909090909094</v>
      </c>
    </row>
    <row r="2325" spans="1:30" x14ac:dyDescent="0.25">
      <c r="A2325" s="39">
        <v>46285</v>
      </c>
      <c r="B2325" t="s">
        <v>251</v>
      </c>
      <c r="C2325">
        <v>12</v>
      </c>
      <c r="D2325" s="40">
        <v>0</v>
      </c>
      <c r="E2325">
        <v>5</v>
      </c>
      <c r="F2325">
        <v>2</v>
      </c>
      <c r="G2325">
        <v>22</v>
      </c>
      <c r="H2325">
        <v>10</v>
      </c>
      <c r="I2325">
        <v>0.4</v>
      </c>
      <c r="J2325">
        <v>0.45</v>
      </c>
      <c r="K2325">
        <v>0</v>
      </c>
      <c r="L2325">
        <v>1</v>
      </c>
      <c r="M2325">
        <v>0</v>
      </c>
      <c r="N2325">
        <v>0</v>
      </c>
      <c r="O2325">
        <v>0</v>
      </c>
      <c r="P2325">
        <v>0</v>
      </c>
      <c r="Q2325">
        <v>1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 s="40">
        <f>AVERAGEIFS($C$2:C2325, $B$2:B2325, B2325)</f>
        <v>10.166666666666666</v>
      </c>
      <c r="AB2325" s="40">
        <f>AVERAGEIFS($I$2:I2325, $B$2:B2325, B2325)</f>
        <v>0.48333333333333334</v>
      </c>
      <c r="AC2325" s="40">
        <f>AVERAGEIFS($J$2:J2325, $B$2:B2325, B2325)</f>
        <v>0.48833333333333334</v>
      </c>
      <c r="AD2325" s="40">
        <f>AVERAGEIFS($D$2:D2325, $B$2:B2325, B2325)</f>
        <v>0.5</v>
      </c>
    </row>
    <row r="2326" spans="1:30" x14ac:dyDescent="0.25">
      <c r="A2326" s="39">
        <v>46285</v>
      </c>
      <c r="B2326" t="s">
        <v>242</v>
      </c>
      <c r="C2326">
        <v>23</v>
      </c>
      <c r="D2326" s="40">
        <v>0</v>
      </c>
      <c r="E2326">
        <v>5</v>
      </c>
      <c r="F2326">
        <v>2</v>
      </c>
      <c r="G2326">
        <v>22</v>
      </c>
      <c r="H2326">
        <v>10</v>
      </c>
      <c r="I2326">
        <v>0.4</v>
      </c>
      <c r="J2326">
        <v>0.45</v>
      </c>
      <c r="K2326">
        <v>0</v>
      </c>
      <c r="L2326">
        <v>1</v>
      </c>
      <c r="M2326">
        <v>0</v>
      </c>
      <c r="N2326">
        <v>0</v>
      </c>
      <c r="O2326">
        <v>0</v>
      </c>
      <c r="P2326">
        <v>0</v>
      </c>
      <c r="Q2326">
        <v>1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 s="40">
        <f>AVERAGEIFS($C$2:C2326, $B$2:B2326, B2326)</f>
        <v>20.25</v>
      </c>
      <c r="AB2326" s="40">
        <f>AVERAGEIFS($I$2:I2326, $B$2:B2326, B2326)</f>
        <v>0.53925000000000001</v>
      </c>
      <c r="AC2326" s="40">
        <f>AVERAGEIFS($J$2:J2326, $B$2:B2326, B2326)</f>
        <v>0.5269999999999998</v>
      </c>
      <c r="AD2326" s="40">
        <f>AVERAGEIFS($D$2:D2326, $B$2:B2326, B2326)</f>
        <v>0.55000000000000004</v>
      </c>
    </row>
    <row r="2327" spans="1:30" x14ac:dyDescent="0.25">
      <c r="A2327" s="39">
        <v>46285</v>
      </c>
      <c r="B2327" t="s">
        <v>133</v>
      </c>
      <c r="C2327">
        <v>8</v>
      </c>
      <c r="D2327" s="40">
        <v>0</v>
      </c>
      <c r="E2327">
        <v>3</v>
      </c>
      <c r="F2327">
        <v>0</v>
      </c>
      <c r="G2327">
        <v>11</v>
      </c>
      <c r="H2327">
        <v>2</v>
      </c>
      <c r="I2327">
        <v>0</v>
      </c>
      <c r="J2327">
        <v>0.18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 s="40">
        <f>AVERAGEIFS($C$2:C2327, $B$2:B2327, B2327)</f>
        <v>14.227272727272727</v>
      </c>
      <c r="AB2327" s="40">
        <f>AVERAGEIFS($I$2:I2327, $B$2:B2327, B2327)</f>
        <v>0.5022727272727272</v>
      </c>
      <c r="AC2327" s="40">
        <f>AVERAGEIFS($J$2:J2327, $B$2:B2327, B2327)</f>
        <v>0.48545454545454553</v>
      </c>
      <c r="AD2327" s="40">
        <f>AVERAGEIFS($D$2:D2327, $B$2:B2327, B2327)</f>
        <v>0.5</v>
      </c>
    </row>
    <row r="2328" spans="1:30" x14ac:dyDescent="0.25">
      <c r="A2328" s="39">
        <v>46285</v>
      </c>
      <c r="B2328" t="s">
        <v>3</v>
      </c>
      <c r="C2328">
        <v>19</v>
      </c>
      <c r="D2328" s="40">
        <v>0</v>
      </c>
      <c r="E2328">
        <v>3</v>
      </c>
      <c r="F2328">
        <v>0</v>
      </c>
      <c r="G2328">
        <v>11</v>
      </c>
      <c r="H2328">
        <v>2</v>
      </c>
      <c r="I2328">
        <v>0</v>
      </c>
      <c r="J2328">
        <v>0.18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 s="40">
        <f>AVERAGEIFS($C$2:C2328, $B$2:B2328, B2328)</f>
        <v>22.333333333333332</v>
      </c>
      <c r="AB2328" s="40">
        <f>AVERAGEIFS($I$2:I2328, $B$2:B2328, B2328)</f>
        <v>0.48888888888888893</v>
      </c>
      <c r="AC2328" s="40">
        <f>AVERAGEIFS($J$2:J2328, $B$2:B2328, B2328)</f>
        <v>0.4861111111111111</v>
      </c>
      <c r="AD2328" s="40">
        <f>AVERAGEIFS($D$2:D2328, $B$2:B2328, B2328)</f>
        <v>0.52777777777777779</v>
      </c>
    </row>
    <row r="2329" spans="1:30" x14ac:dyDescent="0.25">
      <c r="A2329" s="39">
        <v>46285</v>
      </c>
      <c r="B2329" t="s">
        <v>242</v>
      </c>
      <c r="C2329">
        <v>8</v>
      </c>
      <c r="D2329" s="40">
        <v>0</v>
      </c>
      <c r="E2329">
        <v>3</v>
      </c>
      <c r="F2329">
        <v>0</v>
      </c>
      <c r="G2329">
        <v>11</v>
      </c>
      <c r="H2329">
        <v>2</v>
      </c>
      <c r="I2329">
        <v>0</v>
      </c>
      <c r="J2329">
        <v>0.18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 s="40">
        <f>AVERAGEIFS($C$2:C2329, $B$2:B2329, B2329)</f>
        <v>19.951219512195124</v>
      </c>
      <c r="AB2329" s="40">
        <f>AVERAGEIFS($I$2:I2329, $B$2:B2329, B2329)</f>
        <v>0.52609756097560978</v>
      </c>
      <c r="AC2329" s="40">
        <f>AVERAGEIFS($J$2:J2329, $B$2:B2329, B2329)</f>
        <v>0.51853658536585345</v>
      </c>
      <c r="AD2329" s="40">
        <f>AVERAGEIFS($D$2:D2329, $B$2:B2329, B2329)</f>
        <v>0.53658536585365857</v>
      </c>
    </row>
    <row r="2330" spans="1:30" x14ac:dyDescent="0.25">
      <c r="A2330" s="39">
        <v>46285</v>
      </c>
      <c r="B2330" t="s">
        <v>252</v>
      </c>
      <c r="C2330">
        <v>6</v>
      </c>
      <c r="D2330" s="40">
        <v>0</v>
      </c>
      <c r="E2330">
        <v>3</v>
      </c>
      <c r="F2330">
        <v>0</v>
      </c>
      <c r="G2330">
        <v>11</v>
      </c>
      <c r="H2330">
        <v>2</v>
      </c>
      <c r="I2330">
        <v>0</v>
      </c>
      <c r="J2330">
        <v>0.18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 s="40">
        <f>AVERAGEIFS($C$2:C2330, $B$2:B2330, B2330)</f>
        <v>7.4</v>
      </c>
      <c r="AB2330" s="40">
        <f>AVERAGEIFS($I$2:I2330, $B$2:B2330, B2330)</f>
        <v>0.13</v>
      </c>
      <c r="AC2330" s="40">
        <f>AVERAGEIFS($J$2:J2330, $B$2:B2330, B2330)</f>
        <v>0.32200000000000001</v>
      </c>
      <c r="AD2330" s="40">
        <f>AVERAGEIFS($D$2:D2330, $B$2:B2330, B2330)</f>
        <v>0</v>
      </c>
    </row>
    <row r="2331" spans="1:30" x14ac:dyDescent="0.25">
      <c r="A2331" s="39">
        <v>46285</v>
      </c>
      <c r="B2331" t="s">
        <v>243</v>
      </c>
      <c r="C2331">
        <v>4</v>
      </c>
      <c r="D2331" s="40">
        <v>0</v>
      </c>
      <c r="E2331">
        <v>3</v>
      </c>
      <c r="F2331">
        <v>0</v>
      </c>
      <c r="G2331">
        <v>11</v>
      </c>
      <c r="H2331">
        <v>2</v>
      </c>
      <c r="I2331">
        <v>0</v>
      </c>
      <c r="J2331">
        <v>0.18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 s="40">
        <f>AVERAGEIFS($C$2:C2331, $B$2:B2331, B2331)</f>
        <v>12.217391304347826</v>
      </c>
      <c r="AB2331" s="40">
        <f>AVERAGEIFS($I$2:I2331, $B$2:B2331, B2331)</f>
        <v>0.48478260869565221</v>
      </c>
      <c r="AC2331" s="40">
        <f>AVERAGEIFS($J$2:J2331, $B$2:B2331, B2331)</f>
        <v>0.46826086956521745</v>
      </c>
      <c r="AD2331" s="40">
        <f>AVERAGEIFS($D$2:D2331, $B$2:B2331, B2331)</f>
        <v>0.56521739130434778</v>
      </c>
    </row>
    <row r="2332" spans="1:30" x14ac:dyDescent="0.25">
      <c r="A2332" s="39">
        <v>46285</v>
      </c>
      <c r="B2332" t="s">
        <v>251</v>
      </c>
      <c r="C2332">
        <v>4</v>
      </c>
      <c r="D2332" s="40">
        <v>0</v>
      </c>
      <c r="E2332">
        <v>3</v>
      </c>
      <c r="F2332">
        <v>0</v>
      </c>
      <c r="G2332">
        <v>11</v>
      </c>
      <c r="H2332">
        <v>2</v>
      </c>
      <c r="I2332">
        <v>0</v>
      </c>
      <c r="J2332">
        <v>0.18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 s="40">
        <f>AVERAGEIFS($C$2:C2332, $B$2:B2332, B2332)</f>
        <v>9.2857142857142865</v>
      </c>
      <c r="AB2332" s="40">
        <f>AVERAGEIFS($I$2:I2332, $B$2:B2332, B2332)</f>
        <v>0.41428571428571426</v>
      </c>
      <c r="AC2332" s="40">
        <f>AVERAGEIFS($J$2:J2332, $B$2:B2332, B2332)</f>
        <v>0.44428571428571434</v>
      </c>
      <c r="AD2332" s="40">
        <f>AVERAGEIFS($D$2:D2332, $B$2:B2332, B2332)</f>
        <v>0.42857142857142855</v>
      </c>
    </row>
    <row r="2333" spans="1:30" x14ac:dyDescent="0.25">
      <c r="A2333" s="39">
        <v>46285</v>
      </c>
      <c r="B2333" t="s">
        <v>120</v>
      </c>
      <c r="C2333">
        <v>10</v>
      </c>
      <c r="D2333" s="40">
        <v>1</v>
      </c>
      <c r="E2333">
        <v>3</v>
      </c>
      <c r="F2333">
        <v>3</v>
      </c>
      <c r="G2333">
        <v>11</v>
      </c>
      <c r="H2333">
        <v>9</v>
      </c>
      <c r="I2333">
        <v>1</v>
      </c>
      <c r="J2333">
        <v>0.82</v>
      </c>
      <c r="K2333">
        <v>0</v>
      </c>
      <c r="L2333">
        <v>0</v>
      </c>
      <c r="M2333">
        <v>0</v>
      </c>
      <c r="N2333">
        <v>1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1</v>
      </c>
      <c r="AA2333" s="40">
        <f>AVERAGEIFS($C$2:C2333, $B$2:B2333, B2333)</f>
        <v>14.546391752577319</v>
      </c>
      <c r="AB2333" s="40">
        <f>AVERAGEIFS($I$2:I2333, $B$2:B2333, B2333)</f>
        <v>0.51628865979381444</v>
      </c>
      <c r="AC2333" s="40">
        <f>AVERAGEIFS($J$2:J2333, $B$2:B2333, B2333)</f>
        <v>0.50628865979381432</v>
      </c>
      <c r="AD2333" s="40">
        <f>AVERAGEIFS($D$2:D2333, $B$2:B2333, B2333)</f>
        <v>0.50515463917525771</v>
      </c>
    </row>
    <row r="2334" spans="1:30" x14ac:dyDescent="0.25">
      <c r="A2334" s="39">
        <v>46285</v>
      </c>
      <c r="B2334" t="s">
        <v>12</v>
      </c>
      <c r="C2334">
        <v>15</v>
      </c>
      <c r="D2334" s="40">
        <v>1</v>
      </c>
      <c r="E2334">
        <v>3</v>
      </c>
      <c r="F2334">
        <v>3</v>
      </c>
      <c r="G2334">
        <v>11</v>
      </c>
      <c r="H2334">
        <v>9</v>
      </c>
      <c r="I2334">
        <v>1</v>
      </c>
      <c r="J2334">
        <v>0.82</v>
      </c>
      <c r="K2334">
        <v>0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1</v>
      </c>
      <c r="Y2334">
        <v>0</v>
      </c>
      <c r="Z2334">
        <v>1</v>
      </c>
      <c r="AA2334" s="40">
        <f>AVERAGEIFS($C$2:C2334, $B$2:B2334, B2334)</f>
        <v>25.443478260869565</v>
      </c>
      <c r="AB2334" s="40">
        <f>AVERAGEIFS($I$2:I2334, $B$2:B2334, B2334)</f>
        <v>0.5304347826086957</v>
      </c>
      <c r="AC2334" s="40">
        <f>AVERAGEIFS($J$2:J2334, $B$2:B2334, B2334)</f>
        <v>0.51695652173913076</v>
      </c>
      <c r="AD2334" s="40">
        <f>AVERAGEIFS($D$2:D2334, $B$2:B2334, B2334)</f>
        <v>0.54782608695652169</v>
      </c>
    </row>
    <row r="2335" spans="1:30" x14ac:dyDescent="0.25">
      <c r="A2335" s="39">
        <v>46285</v>
      </c>
      <c r="B2335" t="s">
        <v>182</v>
      </c>
      <c r="C2335">
        <v>15</v>
      </c>
      <c r="D2335" s="40">
        <v>1</v>
      </c>
      <c r="E2335">
        <v>3</v>
      </c>
      <c r="F2335">
        <v>3</v>
      </c>
      <c r="G2335">
        <v>11</v>
      </c>
      <c r="H2335">
        <v>9</v>
      </c>
      <c r="I2335">
        <v>1</v>
      </c>
      <c r="J2335">
        <v>0.82</v>
      </c>
      <c r="K2335">
        <v>0</v>
      </c>
      <c r="L2335">
        <v>0</v>
      </c>
      <c r="M2335">
        <v>0</v>
      </c>
      <c r="N2335">
        <v>1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1</v>
      </c>
      <c r="Y2335">
        <v>0</v>
      </c>
      <c r="Z2335">
        <v>1</v>
      </c>
      <c r="AA2335" s="40">
        <f>AVERAGEIFS($C$2:C2335, $B$2:B2335, B2335)</f>
        <v>14.866666666666667</v>
      </c>
      <c r="AB2335" s="40">
        <f>AVERAGEIFS($I$2:I2335, $B$2:B2335, B2335)</f>
        <v>0.61888888888888893</v>
      </c>
      <c r="AC2335" s="40">
        <f>AVERAGEIFS($J$2:J2335, $B$2:B2335, B2335)</f>
        <v>0.56399999999999995</v>
      </c>
      <c r="AD2335" s="40">
        <f>AVERAGEIFS($D$2:D2335, $B$2:B2335, B2335)</f>
        <v>0.68888888888888888</v>
      </c>
    </row>
    <row r="2336" spans="1:30" x14ac:dyDescent="0.25">
      <c r="A2336" s="39">
        <v>46285</v>
      </c>
      <c r="B2336" t="s">
        <v>17</v>
      </c>
      <c r="C2336">
        <v>11</v>
      </c>
      <c r="D2336" s="40">
        <v>1</v>
      </c>
      <c r="E2336">
        <v>3</v>
      </c>
      <c r="F2336">
        <v>3</v>
      </c>
      <c r="G2336">
        <v>11</v>
      </c>
      <c r="H2336">
        <v>9</v>
      </c>
      <c r="I2336">
        <v>1</v>
      </c>
      <c r="J2336">
        <v>0.82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1</v>
      </c>
      <c r="Y2336">
        <v>0</v>
      </c>
      <c r="Z2336">
        <v>1</v>
      </c>
      <c r="AA2336" s="40">
        <f>AVERAGEIFS($C$2:C2336, $B$2:B2336, B2336)</f>
        <v>12.166666666666666</v>
      </c>
      <c r="AB2336" s="40">
        <f>AVERAGEIFS($I$2:I2336, $B$2:B2336, B2336)</f>
        <v>0.47948717948717939</v>
      </c>
      <c r="AC2336" s="40">
        <f>AVERAGEIFS($J$2:J2336, $B$2:B2336, B2336)</f>
        <v>0.48782051282051281</v>
      </c>
      <c r="AD2336" s="40">
        <f>AVERAGEIFS($D$2:D2336, $B$2:B2336, B2336)</f>
        <v>0.42307692307692307</v>
      </c>
    </row>
    <row r="2337" spans="1:30" x14ac:dyDescent="0.25">
      <c r="A2337" s="39">
        <v>46285</v>
      </c>
      <c r="B2337" t="s">
        <v>111</v>
      </c>
      <c r="C2337">
        <v>12</v>
      </c>
      <c r="D2337" s="40">
        <v>1</v>
      </c>
      <c r="E2337">
        <v>3</v>
      </c>
      <c r="F2337">
        <v>3</v>
      </c>
      <c r="G2337">
        <v>11</v>
      </c>
      <c r="H2337">
        <v>9</v>
      </c>
      <c r="I2337">
        <v>1</v>
      </c>
      <c r="J2337">
        <v>0.82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1</v>
      </c>
      <c r="Y2337">
        <v>0</v>
      </c>
      <c r="Z2337">
        <v>1</v>
      </c>
      <c r="AA2337" s="40">
        <f>AVERAGEIFS($C$2:C2337, $B$2:B2337, B2337)</f>
        <v>13.024390243902438</v>
      </c>
      <c r="AB2337" s="40">
        <f>AVERAGEIFS($I$2:I2337, $B$2:B2337, B2337)</f>
        <v>0.47500000000000003</v>
      </c>
      <c r="AC2337" s="40">
        <f>AVERAGEIFS($J$2:J2337, $B$2:B2337, B2337)</f>
        <v>0.49841463414634152</v>
      </c>
      <c r="AD2337" s="40">
        <f>AVERAGEIFS($D$2:D2337, $B$2:B2337, B2337)</f>
        <v>0.5</v>
      </c>
    </row>
    <row r="2338" spans="1:30" x14ac:dyDescent="0.25">
      <c r="A2338" s="39">
        <v>46285</v>
      </c>
      <c r="B2338" t="s">
        <v>127</v>
      </c>
      <c r="C2338">
        <v>19</v>
      </c>
      <c r="D2338" s="40">
        <v>1</v>
      </c>
      <c r="E2338">
        <v>3</v>
      </c>
      <c r="F2338">
        <v>3</v>
      </c>
      <c r="G2338">
        <v>11</v>
      </c>
      <c r="H2338">
        <v>9</v>
      </c>
      <c r="I2338">
        <v>1</v>
      </c>
      <c r="J2338">
        <v>0.82</v>
      </c>
      <c r="K2338">
        <v>0</v>
      </c>
      <c r="L2338">
        <v>0</v>
      </c>
      <c r="M2338">
        <v>0</v>
      </c>
      <c r="N2338">
        <v>1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1</v>
      </c>
      <c r="AA2338" s="40">
        <f>AVERAGEIFS($C$2:C2338, $B$2:B2338, B2338)</f>
        <v>21.455445544554454</v>
      </c>
      <c r="AB2338" s="40">
        <f>AVERAGEIFS($I$2:I2338, $B$2:B2338, B2338)</f>
        <v>0.45673267326732675</v>
      </c>
      <c r="AC2338" s="40">
        <f>AVERAGEIFS($J$2:J2338, $B$2:B2338, B2338)</f>
        <v>0.48089108910891099</v>
      </c>
      <c r="AD2338" s="40">
        <f>AVERAGEIFS($D$2:D2338, $B$2:B2338, B2338)</f>
        <v>0.45544554455445546</v>
      </c>
    </row>
    <row r="2339" spans="1:30" x14ac:dyDescent="0.25">
      <c r="A2339" s="39">
        <v>46285</v>
      </c>
      <c r="B2339" t="s">
        <v>21</v>
      </c>
      <c r="C2339">
        <v>20</v>
      </c>
      <c r="D2339" s="40">
        <v>0</v>
      </c>
      <c r="E2339">
        <v>4</v>
      </c>
      <c r="F2339">
        <v>1</v>
      </c>
      <c r="G2339">
        <v>15</v>
      </c>
      <c r="H2339">
        <v>6</v>
      </c>
      <c r="I2339">
        <v>0.25</v>
      </c>
      <c r="J2339">
        <v>0.4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1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 s="40">
        <f>AVERAGEIFS($C$2:C2339, $B$2:B2339, B2339)</f>
        <v>15.901960784313726</v>
      </c>
      <c r="AB2339" s="40">
        <f>AVERAGEIFS($I$2:I2339, $B$2:B2339, B2339)</f>
        <v>0.48098039215686261</v>
      </c>
      <c r="AC2339" s="40">
        <f>AVERAGEIFS($J$2:J2339, $B$2:B2339, B2339)</f>
        <v>0.48862745098039212</v>
      </c>
      <c r="AD2339" s="40">
        <f>AVERAGEIFS($D$2:D2339, $B$2:B2339, B2339)</f>
        <v>0.49019607843137253</v>
      </c>
    </row>
    <row r="2340" spans="1:30" x14ac:dyDescent="0.25">
      <c r="A2340" s="39">
        <v>46285</v>
      </c>
      <c r="B2340" t="s">
        <v>119</v>
      </c>
      <c r="C2340">
        <v>8</v>
      </c>
      <c r="D2340" s="40">
        <v>0</v>
      </c>
      <c r="E2340">
        <v>4</v>
      </c>
      <c r="F2340">
        <v>1</v>
      </c>
      <c r="G2340">
        <v>15</v>
      </c>
      <c r="H2340">
        <v>6</v>
      </c>
      <c r="I2340">
        <v>0.25</v>
      </c>
      <c r="J2340">
        <v>0.4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1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 s="40">
        <f>AVERAGEIFS($C$2:C2340, $B$2:B2340, B2340)</f>
        <v>16.53846153846154</v>
      </c>
      <c r="AB2340" s="40">
        <f>AVERAGEIFS($I$2:I2340, $B$2:B2340, B2340)</f>
        <v>0.47</v>
      </c>
      <c r="AC2340" s="40">
        <f>AVERAGEIFS($J$2:J2340, $B$2:B2340, B2340)</f>
        <v>0.48576923076923079</v>
      </c>
      <c r="AD2340" s="40">
        <f>AVERAGEIFS($D$2:D2340, $B$2:B2340, B2340)</f>
        <v>0.5</v>
      </c>
    </row>
    <row r="2341" spans="1:30" x14ac:dyDescent="0.25">
      <c r="A2341" s="39">
        <v>46285</v>
      </c>
      <c r="B2341" t="s">
        <v>243</v>
      </c>
      <c r="C2341">
        <v>8</v>
      </c>
      <c r="D2341" s="40">
        <v>0</v>
      </c>
      <c r="E2341">
        <v>4</v>
      </c>
      <c r="F2341">
        <v>1</v>
      </c>
      <c r="G2341">
        <v>15</v>
      </c>
      <c r="H2341">
        <v>6</v>
      </c>
      <c r="I2341">
        <v>0.25</v>
      </c>
      <c r="J2341">
        <v>0.4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 s="40">
        <f>AVERAGEIFS($C$2:C2341, $B$2:B2341, B2341)</f>
        <v>12.041666666666666</v>
      </c>
      <c r="AB2341" s="40">
        <f>AVERAGEIFS($I$2:I2341, $B$2:B2341, B2341)</f>
        <v>0.47500000000000003</v>
      </c>
      <c r="AC2341" s="40">
        <f>AVERAGEIFS($J$2:J2341, $B$2:B2341, B2341)</f>
        <v>0.46541666666666676</v>
      </c>
      <c r="AD2341" s="40">
        <f>AVERAGEIFS($D$2:D2341, $B$2:B2341, B2341)</f>
        <v>0.54166666666666663</v>
      </c>
    </row>
    <row r="2342" spans="1:30" x14ac:dyDescent="0.25">
      <c r="A2342" s="39">
        <v>46285</v>
      </c>
      <c r="B2342" t="s">
        <v>242</v>
      </c>
      <c r="C2342">
        <v>17</v>
      </c>
      <c r="D2342" s="40">
        <v>0</v>
      </c>
      <c r="E2342">
        <v>4</v>
      </c>
      <c r="F2342">
        <v>1</v>
      </c>
      <c r="G2342">
        <v>15</v>
      </c>
      <c r="H2342">
        <v>6</v>
      </c>
      <c r="I2342">
        <v>0.25</v>
      </c>
      <c r="J2342">
        <v>0.4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1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 s="40">
        <f>AVERAGEIFS($C$2:C2342, $B$2:B2342, B2342)</f>
        <v>19.88095238095238</v>
      </c>
      <c r="AB2342" s="40">
        <f>AVERAGEIFS($I$2:I2342, $B$2:B2342, B2342)</f>
        <v>0.5195238095238095</v>
      </c>
      <c r="AC2342" s="40">
        <f>AVERAGEIFS($J$2:J2342, $B$2:B2342, B2342)</f>
        <v>0.51571428571428546</v>
      </c>
      <c r="AD2342" s="40">
        <f>AVERAGEIFS($D$2:D2342, $B$2:B2342, B2342)</f>
        <v>0.52380952380952384</v>
      </c>
    </row>
    <row r="2343" spans="1:30" x14ac:dyDescent="0.25">
      <c r="A2343" s="39">
        <v>46285</v>
      </c>
      <c r="B2343" t="s">
        <v>127</v>
      </c>
      <c r="C2343">
        <v>22</v>
      </c>
      <c r="D2343" s="40">
        <v>0</v>
      </c>
      <c r="E2343">
        <v>4</v>
      </c>
      <c r="F2343">
        <v>1</v>
      </c>
      <c r="G2343">
        <v>15</v>
      </c>
      <c r="H2343">
        <v>6</v>
      </c>
      <c r="I2343">
        <v>0.25</v>
      </c>
      <c r="J2343">
        <v>0.4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1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 s="40">
        <f>AVERAGEIFS($C$2:C2343, $B$2:B2343, B2343)</f>
        <v>21.46078431372549</v>
      </c>
      <c r="AB2343" s="40">
        <f>AVERAGEIFS($I$2:I2343, $B$2:B2343, B2343)</f>
        <v>0.45470588235294118</v>
      </c>
      <c r="AC2343" s="40">
        <f>AVERAGEIFS($J$2:J2343, $B$2:B2343, B2343)</f>
        <v>0.48009803921568633</v>
      </c>
      <c r="AD2343" s="40">
        <f>AVERAGEIFS($D$2:D2343, $B$2:B2343, B2343)</f>
        <v>0.45098039215686275</v>
      </c>
    </row>
    <row r="2344" spans="1:30" x14ac:dyDescent="0.25">
      <c r="A2344" s="39">
        <v>46285</v>
      </c>
      <c r="B2344" t="s">
        <v>13</v>
      </c>
      <c r="C2344">
        <v>14</v>
      </c>
      <c r="D2344" s="40">
        <v>0</v>
      </c>
      <c r="E2344">
        <v>4</v>
      </c>
      <c r="F2344">
        <v>1</v>
      </c>
      <c r="G2344">
        <v>15</v>
      </c>
      <c r="H2344">
        <v>6</v>
      </c>
      <c r="I2344">
        <v>0.25</v>
      </c>
      <c r="J2344">
        <v>0.4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1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 s="40">
        <f>AVERAGEIFS($C$2:C2344, $B$2:B2344, B2344)</f>
        <v>23.515789473684212</v>
      </c>
      <c r="AB2344" s="40">
        <f>AVERAGEIFS($I$2:I2344, $B$2:B2344, B2344)</f>
        <v>0.43736842105263157</v>
      </c>
      <c r="AC2344" s="40">
        <f>AVERAGEIFS($J$2:J2344, $B$2:B2344, B2344)</f>
        <v>0.46989473684210525</v>
      </c>
      <c r="AD2344" s="40">
        <f>AVERAGEIFS($D$2:D2344, $B$2:B2344, B2344)</f>
        <v>0.4</v>
      </c>
    </row>
    <row r="2345" spans="1:30" x14ac:dyDescent="0.25">
      <c r="A2345" s="39">
        <v>46285</v>
      </c>
      <c r="B2345" t="s">
        <v>5</v>
      </c>
      <c r="C2345">
        <v>13</v>
      </c>
      <c r="D2345" s="40">
        <v>1</v>
      </c>
      <c r="E2345">
        <v>4</v>
      </c>
      <c r="F2345">
        <v>3</v>
      </c>
      <c r="G2345">
        <v>15</v>
      </c>
      <c r="H2345">
        <v>9</v>
      </c>
      <c r="I2345">
        <v>0.75</v>
      </c>
      <c r="J2345">
        <v>0.6</v>
      </c>
      <c r="K2345">
        <v>1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1</v>
      </c>
      <c r="Y2345">
        <v>0</v>
      </c>
      <c r="Z2345">
        <v>1</v>
      </c>
      <c r="AA2345" s="40">
        <f>AVERAGEIFS($C$2:C2345, $B$2:B2345, B2345)</f>
        <v>22.296296296296298</v>
      </c>
      <c r="AB2345" s="40">
        <f>AVERAGEIFS($I$2:I2345, $B$2:B2345, B2345)</f>
        <v>0.45833333333333326</v>
      </c>
      <c r="AC2345" s="40">
        <f>AVERAGEIFS($J$2:J2345, $B$2:B2345, B2345)</f>
        <v>0.48277777777777769</v>
      </c>
      <c r="AD2345" s="40">
        <f>AVERAGEIFS($D$2:D2345, $B$2:B2345, B2345)</f>
        <v>0.40740740740740738</v>
      </c>
    </row>
    <row r="2346" spans="1:30" x14ac:dyDescent="0.25">
      <c r="A2346" s="39">
        <v>46285</v>
      </c>
      <c r="B2346" t="s">
        <v>17</v>
      </c>
      <c r="C2346">
        <v>10</v>
      </c>
      <c r="D2346" s="40">
        <v>1</v>
      </c>
      <c r="E2346">
        <v>4</v>
      </c>
      <c r="F2346">
        <v>3</v>
      </c>
      <c r="G2346">
        <v>15</v>
      </c>
      <c r="H2346">
        <v>9</v>
      </c>
      <c r="I2346">
        <v>0.75</v>
      </c>
      <c r="J2346">
        <v>0.6</v>
      </c>
      <c r="K2346">
        <v>1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1</v>
      </c>
      <c r="Y2346">
        <v>0</v>
      </c>
      <c r="Z2346">
        <v>1</v>
      </c>
      <c r="AA2346" s="40">
        <f>AVERAGEIFS($C$2:C2346, $B$2:B2346, B2346)</f>
        <v>12.139240506329115</v>
      </c>
      <c r="AB2346" s="40">
        <f>AVERAGEIFS($I$2:I2346, $B$2:B2346, B2346)</f>
        <v>0.4829113924050632</v>
      </c>
      <c r="AC2346" s="40">
        <f>AVERAGEIFS($J$2:J2346, $B$2:B2346, B2346)</f>
        <v>0.48924050632911392</v>
      </c>
      <c r="AD2346" s="40">
        <f>AVERAGEIFS($D$2:D2346, $B$2:B2346, B2346)</f>
        <v>0.43037974683544306</v>
      </c>
    </row>
    <row r="2347" spans="1:30" x14ac:dyDescent="0.25">
      <c r="A2347" s="39">
        <v>46285</v>
      </c>
      <c r="B2347" t="s">
        <v>34</v>
      </c>
      <c r="C2347">
        <v>19</v>
      </c>
      <c r="D2347" s="40">
        <v>1</v>
      </c>
      <c r="E2347">
        <v>4</v>
      </c>
      <c r="F2347">
        <v>3</v>
      </c>
      <c r="G2347">
        <v>15</v>
      </c>
      <c r="H2347">
        <v>9</v>
      </c>
      <c r="I2347">
        <v>0.75</v>
      </c>
      <c r="J2347">
        <v>0.6</v>
      </c>
      <c r="K2347">
        <v>1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1</v>
      </c>
      <c r="Y2347">
        <v>0</v>
      </c>
      <c r="Z2347">
        <v>1</v>
      </c>
      <c r="AA2347" s="40">
        <f>AVERAGEIFS($C$2:C2347, $B$2:B2347, B2347)</f>
        <v>20.393939393939394</v>
      </c>
      <c r="AB2347" s="40">
        <f>AVERAGEIFS($I$2:I2347, $B$2:B2347, B2347)</f>
        <v>0.56515151515151507</v>
      </c>
      <c r="AC2347" s="40">
        <f>AVERAGEIFS($J$2:J2347, $B$2:B2347, B2347)</f>
        <v>0.51484848484848489</v>
      </c>
      <c r="AD2347" s="40">
        <f>AVERAGEIFS($D$2:D2347, $B$2:B2347, B2347)</f>
        <v>0.60606060606060608</v>
      </c>
    </row>
    <row r="2348" spans="1:30" x14ac:dyDescent="0.25">
      <c r="A2348" s="39">
        <v>46285</v>
      </c>
      <c r="B2348" t="s">
        <v>120</v>
      </c>
      <c r="C2348">
        <v>14</v>
      </c>
      <c r="D2348" s="40">
        <v>1</v>
      </c>
      <c r="E2348">
        <v>4</v>
      </c>
      <c r="F2348">
        <v>3</v>
      </c>
      <c r="G2348">
        <v>15</v>
      </c>
      <c r="H2348">
        <v>9</v>
      </c>
      <c r="I2348">
        <v>0.75</v>
      </c>
      <c r="J2348">
        <v>0.6</v>
      </c>
      <c r="K2348">
        <v>1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1</v>
      </c>
      <c r="Y2348">
        <v>0</v>
      </c>
      <c r="Z2348">
        <v>1</v>
      </c>
      <c r="AA2348" s="40">
        <f>AVERAGEIFS($C$2:C2348, $B$2:B2348, B2348)</f>
        <v>14.540816326530612</v>
      </c>
      <c r="AB2348" s="40">
        <f>AVERAGEIFS($I$2:I2348, $B$2:B2348, B2348)</f>
        <v>0.51867346938775516</v>
      </c>
      <c r="AC2348" s="40">
        <f>AVERAGEIFS($J$2:J2348, $B$2:B2348, B2348)</f>
        <v>0.50724489795918348</v>
      </c>
      <c r="AD2348" s="40">
        <f>AVERAGEIFS($D$2:D2348, $B$2:B2348, B2348)</f>
        <v>0.51020408163265307</v>
      </c>
    </row>
    <row r="2349" spans="1:30" x14ac:dyDescent="0.25">
      <c r="A2349" s="39">
        <v>46285</v>
      </c>
      <c r="B2349" t="s">
        <v>113</v>
      </c>
      <c r="C2349">
        <v>29</v>
      </c>
      <c r="D2349" s="40">
        <v>1</v>
      </c>
      <c r="E2349">
        <v>4</v>
      </c>
      <c r="F2349">
        <v>3</v>
      </c>
      <c r="G2349">
        <v>15</v>
      </c>
      <c r="H2349">
        <v>9</v>
      </c>
      <c r="I2349">
        <v>0.75</v>
      </c>
      <c r="J2349">
        <v>0.6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1</v>
      </c>
      <c r="Y2349">
        <v>0</v>
      </c>
      <c r="Z2349">
        <v>1</v>
      </c>
      <c r="AA2349" s="40">
        <f>AVERAGEIFS($C$2:C2349, $B$2:B2349, B2349)</f>
        <v>21.320754716981131</v>
      </c>
      <c r="AB2349" s="40">
        <f>AVERAGEIFS($I$2:I2349, $B$2:B2349, B2349)</f>
        <v>0.56169811320754726</v>
      </c>
      <c r="AC2349" s="40">
        <f>AVERAGEIFS($J$2:J2349, $B$2:B2349, B2349)</f>
        <v>0.52981132075471693</v>
      </c>
      <c r="AD2349" s="40">
        <f>AVERAGEIFS($D$2:D2349, $B$2:B2349, B2349)</f>
        <v>0.62264150943396224</v>
      </c>
    </row>
    <row r="2350" spans="1:30" x14ac:dyDescent="0.25">
      <c r="A2350" s="39">
        <v>46285</v>
      </c>
      <c r="B2350" t="s">
        <v>20</v>
      </c>
      <c r="C2350">
        <v>13</v>
      </c>
      <c r="D2350" s="40">
        <v>1</v>
      </c>
      <c r="E2350">
        <v>4</v>
      </c>
      <c r="F2350">
        <v>3</v>
      </c>
      <c r="G2350">
        <v>15</v>
      </c>
      <c r="H2350">
        <v>9</v>
      </c>
      <c r="I2350">
        <v>0.75</v>
      </c>
      <c r="J2350">
        <v>0.6</v>
      </c>
      <c r="K2350">
        <v>1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1</v>
      </c>
      <c r="Y2350">
        <v>0</v>
      </c>
      <c r="Z2350">
        <v>1</v>
      </c>
      <c r="AA2350" s="40">
        <f>AVERAGEIFS($C$2:C2350, $B$2:B2350, B2350)</f>
        <v>14.666666666666666</v>
      </c>
      <c r="AB2350" s="40">
        <f>AVERAGEIFS($I$2:I2350, $B$2:B2350, B2350)</f>
        <v>0.5638333333333333</v>
      </c>
      <c r="AC2350" s="40">
        <f>AVERAGEIFS($J$2:J2350, $B$2:B2350, B2350)</f>
        <v>0.52100000000000002</v>
      </c>
      <c r="AD2350" s="40">
        <f>AVERAGEIFS($D$2:D2350, $B$2:B2350, B2350)</f>
        <v>0.58333333333333337</v>
      </c>
    </row>
    <row r="2351" spans="1:30" x14ac:dyDescent="0.25">
      <c r="A2351" s="39">
        <v>46289</v>
      </c>
      <c r="B2351" t="s">
        <v>14</v>
      </c>
      <c r="C2351">
        <v>24</v>
      </c>
      <c r="D2351" s="40">
        <v>0</v>
      </c>
      <c r="E2351">
        <v>4</v>
      </c>
      <c r="F2351">
        <v>1</v>
      </c>
      <c r="G2351">
        <v>15</v>
      </c>
      <c r="H2351">
        <v>4</v>
      </c>
      <c r="I2351">
        <v>0.25</v>
      </c>
      <c r="J2351">
        <v>0.27</v>
      </c>
      <c r="K2351">
        <v>1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 s="40">
        <f>AVERAGEIFS($C$2:C2351, $B$2:B2351, B2351)</f>
        <v>23.447761194029852</v>
      </c>
      <c r="AB2351" s="40">
        <f>AVERAGEIFS($I$2:I2351, $B$2:B2351, B2351)</f>
        <v>0.41492537313432831</v>
      </c>
      <c r="AC2351" s="40">
        <f>AVERAGEIFS($J$2:J2351, $B$2:B2351, B2351)</f>
        <v>0.46358208955223873</v>
      </c>
      <c r="AD2351" s="40">
        <f>AVERAGEIFS($D$2:D2351, $B$2:B2351, B2351)</f>
        <v>0.34328358208955223</v>
      </c>
    </row>
    <row r="2352" spans="1:30" x14ac:dyDescent="0.25">
      <c r="A2352" s="39">
        <v>46289</v>
      </c>
      <c r="B2352" t="s">
        <v>4</v>
      </c>
      <c r="C2352">
        <v>20</v>
      </c>
      <c r="D2352" s="40">
        <v>0</v>
      </c>
      <c r="E2352">
        <v>4</v>
      </c>
      <c r="F2352">
        <v>1</v>
      </c>
      <c r="G2352">
        <v>15</v>
      </c>
      <c r="H2352">
        <v>4</v>
      </c>
      <c r="I2352">
        <v>0.25</v>
      </c>
      <c r="J2352">
        <v>0.27</v>
      </c>
      <c r="K2352">
        <v>1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 s="40">
        <f>AVERAGEIFS($C$2:C2352, $B$2:B2352, B2352)</f>
        <v>25.428571428571427</v>
      </c>
      <c r="AB2352" s="40">
        <f>AVERAGEIFS($I$2:I2352, $B$2:B2352, B2352)</f>
        <v>0.5178571428571429</v>
      </c>
      <c r="AC2352" s="40">
        <f>AVERAGEIFS($J$2:J2352, $B$2:B2352, B2352)</f>
        <v>0.49857142857142861</v>
      </c>
      <c r="AD2352" s="40">
        <f>AVERAGEIFS($D$2:D2352, $B$2:B2352, B2352)</f>
        <v>0.6071428571428571</v>
      </c>
    </row>
    <row r="2353" spans="1:30" x14ac:dyDescent="0.25">
      <c r="A2353" s="39">
        <v>46289</v>
      </c>
      <c r="B2353" t="s">
        <v>31</v>
      </c>
      <c r="C2353">
        <v>19</v>
      </c>
      <c r="D2353" s="40">
        <v>0</v>
      </c>
      <c r="E2353">
        <v>4</v>
      </c>
      <c r="F2353">
        <v>1</v>
      </c>
      <c r="G2353">
        <v>15</v>
      </c>
      <c r="H2353">
        <v>4</v>
      </c>
      <c r="I2353">
        <v>0.25</v>
      </c>
      <c r="J2353">
        <v>0.27</v>
      </c>
      <c r="K2353">
        <v>1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 s="40">
        <f>AVERAGEIFS($C$2:C2353, $B$2:B2353, B2353)</f>
        <v>19.375</v>
      </c>
      <c r="AB2353" s="40">
        <f>AVERAGEIFS($I$2:I2353, $B$2:B2353, B2353)</f>
        <v>0.47285714285714286</v>
      </c>
      <c r="AC2353" s="40">
        <f>AVERAGEIFS($J$2:J2353, $B$2:B2353, B2353)</f>
        <v>0.47785714285714287</v>
      </c>
      <c r="AD2353" s="40">
        <f>AVERAGEIFS($D$2:D2353, $B$2:B2353, B2353)</f>
        <v>0.5</v>
      </c>
    </row>
    <row r="2354" spans="1:30" x14ac:dyDescent="0.25">
      <c r="A2354" s="39">
        <v>46289</v>
      </c>
      <c r="B2354" t="s">
        <v>16</v>
      </c>
      <c r="C2354">
        <v>12</v>
      </c>
      <c r="D2354" s="40">
        <v>0</v>
      </c>
      <c r="E2354">
        <v>4</v>
      </c>
      <c r="F2354">
        <v>1</v>
      </c>
      <c r="G2354">
        <v>15</v>
      </c>
      <c r="H2354">
        <v>4</v>
      </c>
      <c r="I2354">
        <v>0.25</v>
      </c>
      <c r="J2354">
        <v>0.27</v>
      </c>
      <c r="K2354">
        <v>1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 s="40">
        <f>AVERAGEIFS($C$2:C2354, $B$2:B2354, B2354)</f>
        <v>24.714285714285715</v>
      </c>
      <c r="AB2354" s="40">
        <f>AVERAGEIFS($I$2:I2354, $B$2:B2354, B2354)</f>
        <v>0.45982142857142866</v>
      </c>
      <c r="AC2354" s="40">
        <f>AVERAGEIFS($J$2:J2354, $B$2:B2354, B2354)</f>
        <v>0.47607142857142865</v>
      </c>
      <c r="AD2354" s="40">
        <f>AVERAGEIFS($D$2:D2354, $B$2:B2354, B2354)</f>
        <v>0.44642857142857145</v>
      </c>
    </row>
    <row r="2355" spans="1:30" x14ac:dyDescent="0.25">
      <c r="A2355" s="39">
        <v>46289</v>
      </c>
      <c r="B2355" t="s">
        <v>20</v>
      </c>
      <c r="C2355">
        <v>11</v>
      </c>
      <c r="D2355" s="40">
        <v>0</v>
      </c>
      <c r="E2355">
        <v>4</v>
      </c>
      <c r="F2355">
        <v>1</v>
      </c>
      <c r="G2355">
        <v>15</v>
      </c>
      <c r="H2355">
        <v>4</v>
      </c>
      <c r="I2355">
        <v>0.25</v>
      </c>
      <c r="J2355">
        <v>0.27</v>
      </c>
      <c r="K2355">
        <v>1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 s="40">
        <f>AVERAGEIFS($C$2:C2355, $B$2:B2355, B2355)</f>
        <v>14.60655737704918</v>
      </c>
      <c r="AB2355" s="40">
        <f>AVERAGEIFS($I$2:I2355, $B$2:B2355, B2355)</f>
        <v>0.55868852459016394</v>
      </c>
      <c r="AC2355" s="40">
        <f>AVERAGEIFS($J$2:J2355, $B$2:B2355, B2355)</f>
        <v>0.51688524590163931</v>
      </c>
      <c r="AD2355" s="40">
        <f>AVERAGEIFS($D$2:D2355, $B$2:B2355, B2355)</f>
        <v>0.57377049180327866</v>
      </c>
    </row>
    <row r="2356" spans="1:30" x14ac:dyDescent="0.25">
      <c r="A2356" s="39">
        <v>46289</v>
      </c>
      <c r="B2356" t="s">
        <v>120</v>
      </c>
      <c r="C2356">
        <v>5</v>
      </c>
      <c r="D2356" s="40">
        <v>0</v>
      </c>
      <c r="E2356">
        <v>4</v>
      </c>
      <c r="F2356">
        <v>1</v>
      </c>
      <c r="G2356">
        <v>15</v>
      </c>
      <c r="H2356">
        <v>4</v>
      </c>
      <c r="I2356">
        <v>0.25</v>
      </c>
      <c r="J2356">
        <v>0.27</v>
      </c>
      <c r="K2356">
        <v>1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 s="40">
        <f>AVERAGEIFS($C$2:C2356, $B$2:B2356, B2356)</f>
        <v>14.444444444444445</v>
      </c>
      <c r="AB2356" s="40">
        <f>AVERAGEIFS($I$2:I2356, $B$2:B2356, B2356)</f>
        <v>0.51595959595959606</v>
      </c>
      <c r="AC2356" s="40">
        <f>AVERAGEIFS($J$2:J2356, $B$2:B2356, B2356)</f>
        <v>0.50484848484848477</v>
      </c>
      <c r="AD2356" s="40">
        <f>AVERAGEIFS($D$2:D2356, $B$2:B2356, B2356)</f>
        <v>0.50505050505050508</v>
      </c>
    </row>
    <row r="2357" spans="1:30" x14ac:dyDescent="0.25">
      <c r="A2357" s="39">
        <v>46289</v>
      </c>
      <c r="B2357" t="s">
        <v>242</v>
      </c>
      <c r="C2357">
        <v>35</v>
      </c>
      <c r="D2357" s="40">
        <v>1</v>
      </c>
      <c r="E2357">
        <v>4</v>
      </c>
      <c r="F2357">
        <v>3</v>
      </c>
      <c r="G2357">
        <v>15</v>
      </c>
      <c r="H2357">
        <v>11</v>
      </c>
      <c r="I2357">
        <v>0.75</v>
      </c>
      <c r="J2357">
        <v>0.73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1</v>
      </c>
      <c r="Q2357">
        <v>1</v>
      </c>
      <c r="R2357">
        <v>0</v>
      </c>
      <c r="S2357">
        <v>0</v>
      </c>
      <c r="T2357">
        <v>0</v>
      </c>
      <c r="U2357">
        <v>1</v>
      </c>
      <c r="V2357">
        <v>0</v>
      </c>
      <c r="W2357">
        <v>0</v>
      </c>
      <c r="X2357">
        <v>0</v>
      </c>
      <c r="Y2357">
        <v>0</v>
      </c>
      <c r="Z2357">
        <v>0</v>
      </c>
      <c r="AA2357" s="40">
        <f>AVERAGEIFS($C$2:C2357, $B$2:B2357, B2357)</f>
        <v>20.232558139534884</v>
      </c>
      <c r="AB2357" s="40">
        <f>AVERAGEIFS($I$2:I2357, $B$2:B2357, B2357)</f>
        <v>0.52488372093023261</v>
      </c>
      <c r="AC2357" s="40">
        <f>AVERAGEIFS($J$2:J2357, $B$2:B2357, B2357)</f>
        <v>0.52069767441860437</v>
      </c>
      <c r="AD2357" s="40">
        <f>AVERAGEIFS($D$2:D2357, $B$2:B2357, B2357)</f>
        <v>0.53488372093023251</v>
      </c>
    </row>
    <row r="2358" spans="1:30" x14ac:dyDescent="0.25">
      <c r="A2358" s="39">
        <v>46289</v>
      </c>
      <c r="B2358" t="s">
        <v>2</v>
      </c>
      <c r="C2358">
        <v>26</v>
      </c>
      <c r="D2358" s="40">
        <v>1</v>
      </c>
      <c r="E2358">
        <v>4</v>
      </c>
      <c r="F2358">
        <v>3</v>
      </c>
      <c r="G2358">
        <v>15</v>
      </c>
      <c r="H2358">
        <v>11</v>
      </c>
      <c r="I2358">
        <v>0.75</v>
      </c>
      <c r="J2358">
        <v>0.73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1</v>
      </c>
      <c r="Q2358">
        <v>1</v>
      </c>
      <c r="R2358">
        <v>0</v>
      </c>
      <c r="S2358">
        <v>0</v>
      </c>
      <c r="T2358">
        <v>0</v>
      </c>
      <c r="U2358">
        <v>1</v>
      </c>
      <c r="V2358">
        <v>0</v>
      </c>
      <c r="W2358">
        <v>0</v>
      </c>
      <c r="X2358">
        <v>0</v>
      </c>
      <c r="Y2358">
        <v>0</v>
      </c>
      <c r="Z2358">
        <v>0</v>
      </c>
      <c r="AA2358" s="40">
        <f>AVERAGEIFS($C$2:C2358, $B$2:B2358, B2358)</f>
        <v>29.741379310344829</v>
      </c>
      <c r="AB2358" s="40">
        <f>AVERAGEIFS($I$2:I2358, $B$2:B2358, B2358)</f>
        <v>0.62758620689655187</v>
      </c>
      <c r="AC2358" s="40">
        <f>AVERAGEIFS($J$2:J2358, $B$2:B2358, B2358)</f>
        <v>0.5667241379310346</v>
      </c>
      <c r="AD2358" s="40">
        <f>AVERAGEIFS($D$2:D2358, $B$2:B2358, B2358)</f>
        <v>0.63793103448275867</v>
      </c>
    </row>
    <row r="2359" spans="1:30" x14ac:dyDescent="0.25">
      <c r="A2359" s="39">
        <v>46289</v>
      </c>
      <c r="B2359" t="s">
        <v>13</v>
      </c>
      <c r="C2359">
        <v>21</v>
      </c>
      <c r="D2359" s="40">
        <v>1</v>
      </c>
      <c r="E2359">
        <v>4</v>
      </c>
      <c r="F2359">
        <v>3</v>
      </c>
      <c r="G2359">
        <v>15</v>
      </c>
      <c r="H2359">
        <v>11</v>
      </c>
      <c r="I2359">
        <v>0.75</v>
      </c>
      <c r="J2359">
        <v>0.73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1</v>
      </c>
      <c r="Q2359">
        <v>1</v>
      </c>
      <c r="R2359">
        <v>0</v>
      </c>
      <c r="S2359">
        <v>0</v>
      </c>
      <c r="T2359">
        <v>0</v>
      </c>
      <c r="U2359">
        <v>1</v>
      </c>
      <c r="V2359">
        <v>0</v>
      </c>
      <c r="W2359">
        <v>0</v>
      </c>
      <c r="X2359">
        <v>0</v>
      </c>
      <c r="Y2359">
        <v>0</v>
      </c>
      <c r="Z2359">
        <v>0</v>
      </c>
      <c r="AA2359" s="40">
        <f>AVERAGEIFS($C$2:C2359, $B$2:B2359, B2359)</f>
        <v>23.489583333333332</v>
      </c>
      <c r="AB2359" s="40">
        <f>AVERAGEIFS($I$2:I2359, $B$2:B2359, B2359)</f>
        <v>0.44062499999999999</v>
      </c>
      <c r="AC2359" s="40">
        <f>AVERAGEIFS($J$2:J2359, $B$2:B2359, B2359)</f>
        <v>0.47260416666666666</v>
      </c>
      <c r="AD2359" s="40">
        <f>AVERAGEIFS($D$2:D2359, $B$2:B2359, B2359)</f>
        <v>0.40625</v>
      </c>
    </row>
    <row r="2360" spans="1:30" x14ac:dyDescent="0.25">
      <c r="A2360" s="39">
        <v>46289</v>
      </c>
      <c r="B2360" t="s">
        <v>88</v>
      </c>
      <c r="C2360">
        <v>15</v>
      </c>
      <c r="D2360" s="40">
        <v>1</v>
      </c>
      <c r="E2360">
        <v>4</v>
      </c>
      <c r="F2360">
        <v>3</v>
      </c>
      <c r="G2360">
        <v>15</v>
      </c>
      <c r="H2360">
        <v>11</v>
      </c>
      <c r="I2360">
        <v>0.75</v>
      </c>
      <c r="J2360">
        <v>0.73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1</v>
      </c>
      <c r="Q2360">
        <v>1</v>
      </c>
      <c r="R2360">
        <v>0</v>
      </c>
      <c r="S2360">
        <v>0</v>
      </c>
      <c r="T2360">
        <v>0</v>
      </c>
      <c r="U2360">
        <v>1</v>
      </c>
      <c r="V2360">
        <v>0</v>
      </c>
      <c r="W2360">
        <v>0</v>
      </c>
      <c r="X2360">
        <v>0</v>
      </c>
      <c r="Y2360">
        <v>0</v>
      </c>
      <c r="Z2360">
        <v>0</v>
      </c>
      <c r="AA2360" s="40">
        <f>AVERAGEIFS($C$2:C2360, $B$2:B2360, B2360)</f>
        <v>20.399999999999999</v>
      </c>
      <c r="AB2360" s="40">
        <f>AVERAGEIFS($I$2:I2360, $B$2:B2360, B2360)</f>
        <v>0.56333333333333324</v>
      </c>
      <c r="AC2360" s="40">
        <f>AVERAGEIFS($J$2:J2360, $B$2:B2360, B2360)</f>
        <v>0.52600000000000002</v>
      </c>
      <c r="AD2360" s="40">
        <f>AVERAGEIFS($D$2:D2360, $B$2:B2360, B2360)</f>
        <v>0.66666666666666663</v>
      </c>
    </row>
    <row r="2361" spans="1:30" x14ac:dyDescent="0.25">
      <c r="A2361" s="39">
        <v>46289</v>
      </c>
      <c r="B2361" t="s">
        <v>243</v>
      </c>
      <c r="C2361">
        <v>15</v>
      </c>
      <c r="D2361" s="40">
        <v>1</v>
      </c>
      <c r="E2361">
        <v>4</v>
      </c>
      <c r="F2361">
        <v>3</v>
      </c>
      <c r="G2361">
        <v>15</v>
      </c>
      <c r="H2361">
        <v>11</v>
      </c>
      <c r="I2361">
        <v>0.75</v>
      </c>
      <c r="J2361">
        <v>0.73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1</v>
      </c>
      <c r="Q2361">
        <v>1</v>
      </c>
      <c r="R2361">
        <v>0</v>
      </c>
      <c r="S2361">
        <v>0</v>
      </c>
      <c r="T2361">
        <v>0</v>
      </c>
      <c r="U2361">
        <v>1</v>
      </c>
      <c r="V2361">
        <v>0</v>
      </c>
      <c r="W2361">
        <v>0</v>
      </c>
      <c r="X2361">
        <v>0</v>
      </c>
      <c r="Y2361">
        <v>0</v>
      </c>
      <c r="Z2361">
        <v>0</v>
      </c>
      <c r="AA2361" s="40">
        <f>AVERAGEIFS($C$2:C2361, $B$2:B2361, B2361)</f>
        <v>12.16</v>
      </c>
      <c r="AB2361" s="40">
        <f>AVERAGEIFS($I$2:I2361, $B$2:B2361, B2361)</f>
        <v>0.48599999999999999</v>
      </c>
      <c r="AC2361" s="40">
        <f>AVERAGEIFS($J$2:J2361, $B$2:B2361, B2361)</f>
        <v>0.47600000000000009</v>
      </c>
      <c r="AD2361" s="40">
        <f>AVERAGEIFS($D$2:D2361, $B$2:B2361, B2361)</f>
        <v>0.56000000000000005</v>
      </c>
    </row>
    <row r="2362" spans="1:30" x14ac:dyDescent="0.25">
      <c r="A2362" s="39">
        <v>46289</v>
      </c>
      <c r="B2362" t="s">
        <v>19</v>
      </c>
      <c r="C2362">
        <v>12</v>
      </c>
      <c r="D2362" s="40">
        <v>1</v>
      </c>
      <c r="E2362">
        <v>4</v>
      </c>
      <c r="F2362">
        <v>3</v>
      </c>
      <c r="G2362">
        <v>15</v>
      </c>
      <c r="H2362">
        <v>11</v>
      </c>
      <c r="I2362">
        <v>0.75</v>
      </c>
      <c r="J2362">
        <v>0.73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1</v>
      </c>
      <c r="Q2362">
        <v>1</v>
      </c>
      <c r="R2362">
        <v>0</v>
      </c>
      <c r="S2362">
        <v>0</v>
      </c>
      <c r="T2362">
        <v>0</v>
      </c>
      <c r="U2362">
        <v>1</v>
      </c>
      <c r="V2362">
        <v>0</v>
      </c>
      <c r="W2362">
        <v>0</v>
      </c>
      <c r="X2362">
        <v>0</v>
      </c>
      <c r="Y2362">
        <v>0</v>
      </c>
      <c r="Z2362">
        <v>0</v>
      </c>
      <c r="AA2362" s="40">
        <f>AVERAGEIFS($C$2:C2362, $B$2:B2362, B2362)</f>
        <v>19.024999999999999</v>
      </c>
      <c r="AB2362" s="40">
        <f>AVERAGEIFS($I$2:I2362, $B$2:B2362, B2362)</f>
        <v>0.54199999999999982</v>
      </c>
      <c r="AC2362" s="40">
        <f>AVERAGEIFS($J$2:J2362, $B$2:B2362, B2362)</f>
        <v>0.51524999999999999</v>
      </c>
      <c r="AD2362" s="40">
        <f>AVERAGEIFS($D$2:D2362, $B$2:B2362, B2362)</f>
        <v>0.5</v>
      </c>
    </row>
    <row r="2363" spans="1:30" x14ac:dyDescent="0.25">
      <c r="A2363" s="39">
        <v>46291</v>
      </c>
      <c r="B2363" t="s">
        <v>182</v>
      </c>
      <c r="C2363">
        <v>16</v>
      </c>
      <c r="D2363" s="40">
        <v>1</v>
      </c>
      <c r="E2363">
        <v>3</v>
      </c>
      <c r="F2363">
        <v>3</v>
      </c>
      <c r="G2363">
        <v>12</v>
      </c>
      <c r="H2363">
        <v>9</v>
      </c>
      <c r="I2363">
        <v>1</v>
      </c>
      <c r="J2363">
        <v>0.75</v>
      </c>
      <c r="K2363">
        <v>1</v>
      </c>
      <c r="L2363">
        <v>1</v>
      </c>
      <c r="M2363">
        <v>0</v>
      </c>
      <c r="N2363">
        <v>0</v>
      </c>
      <c r="O2363">
        <v>0</v>
      </c>
      <c r="P2363">
        <v>1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 s="40">
        <f>AVERAGEIFS($C$2:C2363, $B$2:B2363, B2363)</f>
        <v>14.891304347826088</v>
      </c>
      <c r="AB2363" s="40">
        <f>AVERAGEIFS($I$2:I2363, $B$2:B2363, B2363)</f>
        <v>0.62717391304347825</v>
      </c>
      <c r="AC2363" s="40">
        <f>AVERAGEIFS($J$2:J2363, $B$2:B2363, B2363)</f>
        <v>0.56804347826086954</v>
      </c>
      <c r="AD2363" s="40">
        <f>AVERAGEIFS($D$2:D2363, $B$2:B2363, B2363)</f>
        <v>0.69565217391304346</v>
      </c>
    </row>
    <row r="2364" spans="1:30" x14ac:dyDescent="0.25">
      <c r="A2364" s="39">
        <v>46291</v>
      </c>
      <c r="B2364" t="s">
        <v>113</v>
      </c>
      <c r="C2364">
        <v>20</v>
      </c>
      <c r="D2364" s="40">
        <v>1</v>
      </c>
      <c r="E2364">
        <v>3</v>
      </c>
      <c r="F2364">
        <v>3</v>
      </c>
      <c r="G2364">
        <v>12</v>
      </c>
      <c r="H2364">
        <v>9</v>
      </c>
      <c r="I2364">
        <v>1</v>
      </c>
      <c r="J2364">
        <v>0.75</v>
      </c>
      <c r="K2364">
        <v>1</v>
      </c>
      <c r="L2364">
        <v>1</v>
      </c>
      <c r="M2364">
        <v>0</v>
      </c>
      <c r="N2364">
        <v>0</v>
      </c>
      <c r="O2364">
        <v>0</v>
      </c>
      <c r="P2364">
        <v>1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 s="40">
        <f>AVERAGEIFS($C$2:C2364, $B$2:B2364, B2364)</f>
        <v>21.296296296296298</v>
      </c>
      <c r="AB2364" s="40">
        <f>AVERAGEIFS($I$2:I2364, $B$2:B2364, B2364)</f>
        <v>0.56981481481481489</v>
      </c>
      <c r="AC2364" s="40">
        <f>AVERAGEIFS($J$2:J2364, $B$2:B2364, B2364)</f>
        <v>0.53388888888888886</v>
      </c>
      <c r="AD2364" s="40">
        <f>AVERAGEIFS($D$2:D2364, $B$2:B2364, B2364)</f>
        <v>0.62962962962962965</v>
      </c>
    </row>
    <row r="2365" spans="1:30" x14ac:dyDescent="0.25">
      <c r="A2365" s="39">
        <v>46291</v>
      </c>
      <c r="B2365" t="s">
        <v>17</v>
      </c>
      <c r="C2365">
        <v>6</v>
      </c>
      <c r="D2365" s="40">
        <v>1</v>
      </c>
      <c r="E2365">
        <v>3</v>
      </c>
      <c r="F2365">
        <v>3</v>
      </c>
      <c r="G2365">
        <v>12</v>
      </c>
      <c r="H2365">
        <v>9</v>
      </c>
      <c r="I2365">
        <v>1</v>
      </c>
      <c r="J2365">
        <v>0.75</v>
      </c>
      <c r="K2365">
        <v>1</v>
      </c>
      <c r="L2365">
        <v>1</v>
      </c>
      <c r="M2365">
        <v>0</v>
      </c>
      <c r="N2365">
        <v>0</v>
      </c>
      <c r="O2365">
        <v>0</v>
      </c>
      <c r="P2365">
        <v>1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 s="40">
        <f>AVERAGEIFS($C$2:C2365, $B$2:B2365, B2365)</f>
        <v>12.0625</v>
      </c>
      <c r="AB2365" s="40">
        <f>AVERAGEIFS($I$2:I2365, $B$2:B2365, B2365)</f>
        <v>0.48937499999999989</v>
      </c>
      <c r="AC2365" s="40">
        <f>AVERAGEIFS($J$2:J2365, $B$2:B2365, B2365)</f>
        <v>0.49249999999999999</v>
      </c>
      <c r="AD2365" s="40">
        <f>AVERAGEIFS($D$2:D2365, $B$2:B2365, B2365)</f>
        <v>0.4375</v>
      </c>
    </row>
    <row r="2366" spans="1:30" x14ac:dyDescent="0.25">
      <c r="A2366" s="39">
        <v>46291</v>
      </c>
      <c r="B2366" t="s">
        <v>111</v>
      </c>
      <c r="C2366">
        <v>4</v>
      </c>
      <c r="D2366" s="40">
        <v>1</v>
      </c>
      <c r="E2366">
        <v>3</v>
      </c>
      <c r="F2366">
        <v>3</v>
      </c>
      <c r="G2366">
        <v>12</v>
      </c>
      <c r="H2366">
        <v>9</v>
      </c>
      <c r="I2366">
        <v>1</v>
      </c>
      <c r="J2366">
        <v>0.75</v>
      </c>
      <c r="K2366">
        <v>1</v>
      </c>
      <c r="L2366">
        <v>1</v>
      </c>
      <c r="M2366">
        <v>0</v>
      </c>
      <c r="N2366">
        <v>0</v>
      </c>
      <c r="O2366">
        <v>0</v>
      </c>
      <c r="P2366">
        <v>1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 s="40">
        <f>AVERAGEIFS($C$2:C2366, $B$2:B2366, B2366)</f>
        <v>12.91566265060241</v>
      </c>
      <c r="AB2366" s="40">
        <f>AVERAGEIFS($I$2:I2366, $B$2:B2366, B2366)</f>
        <v>0.48132530120481931</v>
      </c>
      <c r="AC2366" s="40">
        <f>AVERAGEIFS($J$2:J2366, $B$2:B2366, B2366)</f>
        <v>0.50144578313253019</v>
      </c>
      <c r="AD2366" s="40">
        <f>AVERAGEIFS($D$2:D2366, $B$2:B2366, B2366)</f>
        <v>0.50602409638554213</v>
      </c>
    </row>
    <row r="2367" spans="1:30" x14ac:dyDescent="0.25">
      <c r="A2367" s="39">
        <v>46291</v>
      </c>
      <c r="B2367" t="s">
        <v>13</v>
      </c>
      <c r="C2367">
        <v>18</v>
      </c>
      <c r="D2367" s="40">
        <v>1</v>
      </c>
      <c r="E2367">
        <v>3</v>
      </c>
      <c r="F2367">
        <v>3</v>
      </c>
      <c r="G2367">
        <v>12</v>
      </c>
      <c r="H2367">
        <v>9</v>
      </c>
      <c r="I2367">
        <v>1</v>
      </c>
      <c r="J2367">
        <v>0.75</v>
      </c>
      <c r="K2367">
        <v>1</v>
      </c>
      <c r="L2367">
        <v>1</v>
      </c>
      <c r="M2367">
        <v>0</v>
      </c>
      <c r="N2367">
        <v>0</v>
      </c>
      <c r="O2367">
        <v>0</v>
      </c>
      <c r="P2367">
        <v>1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 s="40">
        <f>AVERAGEIFS($C$2:C2367, $B$2:B2367, B2367)</f>
        <v>23.432989690721648</v>
      </c>
      <c r="AB2367" s="40">
        <f>AVERAGEIFS($I$2:I2367, $B$2:B2367, B2367)</f>
        <v>0.44639175257731956</v>
      </c>
      <c r="AC2367" s="40">
        <f>AVERAGEIFS($J$2:J2367, $B$2:B2367, B2367)</f>
        <v>0.47546391752577316</v>
      </c>
      <c r="AD2367" s="40">
        <f>AVERAGEIFS($D$2:D2367, $B$2:B2367, B2367)</f>
        <v>0.41237113402061853</v>
      </c>
    </row>
    <row r="2368" spans="1:30" x14ac:dyDescent="0.25">
      <c r="A2368" s="39">
        <v>46291</v>
      </c>
      <c r="B2368" t="s">
        <v>49</v>
      </c>
      <c r="C2368">
        <v>7</v>
      </c>
      <c r="D2368" s="40">
        <v>1</v>
      </c>
      <c r="E2368">
        <v>3</v>
      </c>
      <c r="F2368">
        <v>3</v>
      </c>
      <c r="G2368">
        <v>12</v>
      </c>
      <c r="H2368">
        <v>9</v>
      </c>
      <c r="I2368">
        <v>1</v>
      </c>
      <c r="J2368">
        <v>0.75</v>
      </c>
      <c r="K2368">
        <v>1</v>
      </c>
      <c r="L2368">
        <v>1</v>
      </c>
      <c r="M2368">
        <v>0</v>
      </c>
      <c r="N2368">
        <v>0</v>
      </c>
      <c r="O2368">
        <v>0</v>
      </c>
      <c r="P2368">
        <v>1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 s="40">
        <f>AVERAGEIFS($C$2:C2368, $B$2:B2368, B2368)</f>
        <v>10.774193548387096</v>
      </c>
      <c r="AB2368" s="40">
        <f>AVERAGEIFS($I$2:I2368, $B$2:B2368, B2368)</f>
        <v>0.52741935483870972</v>
      </c>
      <c r="AC2368" s="40">
        <f>AVERAGEIFS($J$2:J2368, $B$2:B2368, B2368)</f>
        <v>0.51516129032258062</v>
      </c>
      <c r="AD2368" s="40">
        <f>AVERAGEIFS($D$2:D2368, $B$2:B2368, B2368)</f>
        <v>0.54838709677419351</v>
      </c>
    </row>
    <row r="2369" spans="1:30" x14ac:dyDescent="0.25">
      <c r="A2369" s="39">
        <v>46291</v>
      </c>
      <c r="B2369" t="s">
        <v>29</v>
      </c>
      <c r="C2369">
        <v>12</v>
      </c>
      <c r="D2369" s="40">
        <v>0</v>
      </c>
      <c r="E2369">
        <v>3</v>
      </c>
      <c r="F2369">
        <v>0</v>
      </c>
      <c r="G2369">
        <v>12</v>
      </c>
      <c r="H2369">
        <v>3</v>
      </c>
      <c r="I2369">
        <v>0</v>
      </c>
      <c r="J2369">
        <v>0.25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 s="40">
        <f>AVERAGEIFS($C$2:C2369, $B$2:B2369, B2369)</f>
        <v>12.032786885245901</v>
      </c>
      <c r="AB2369" s="40">
        <f>AVERAGEIFS($I$2:I2369, $B$2:B2369, B2369)</f>
        <v>0.48852459016393446</v>
      </c>
      <c r="AC2369" s="40">
        <f>AVERAGEIFS($J$2:J2369, $B$2:B2369, B2369)</f>
        <v>0.49573770491803276</v>
      </c>
      <c r="AD2369" s="40">
        <f>AVERAGEIFS($D$2:D2369, $B$2:B2369, B2369)</f>
        <v>0.54098360655737709</v>
      </c>
    </row>
    <row r="2370" spans="1:30" x14ac:dyDescent="0.25">
      <c r="A2370" s="39">
        <v>46291</v>
      </c>
      <c r="B2370" t="s">
        <v>118</v>
      </c>
      <c r="C2370">
        <v>5</v>
      </c>
      <c r="D2370" s="40">
        <v>0</v>
      </c>
      <c r="E2370">
        <v>3</v>
      </c>
      <c r="F2370">
        <v>0</v>
      </c>
      <c r="G2370">
        <v>12</v>
      </c>
      <c r="H2370">
        <v>3</v>
      </c>
      <c r="I2370">
        <v>0</v>
      </c>
      <c r="J2370">
        <v>0.25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 s="40">
        <f>AVERAGEIFS($C$2:C2370, $B$2:B2370, B2370)</f>
        <v>14.181818181818182</v>
      </c>
      <c r="AB2370" s="40">
        <f>AVERAGEIFS($I$2:I2370, $B$2:B2370, B2370)</f>
        <v>0.46424242424242423</v>
      </c>
      <c r="AC2370" s="40">
        <f>AVERAGEIFS($J$2:J2370, $B$2:B2370, B2370)</f>
        <v>0.49818181818181823</v>
      </c>
      <c r="AD2370" s="40">
        <f>AVERAGEIFS($D$2:D2370, $B$2:B2370, B2370)</f>
        <v>0.48484848484848486</v>
      </c>
    </row>
    <row r="2371" spans="1:30" x14ac:dyDescent="0.25">
      <c r="A2371" s="39">
        <v>46291</v>
      </c>
      <c r="B2371" t="s">
        <v>18</v>
      </c>
      <c r="C2371">
        <v>7</v>
      </c>
      <c r="D2371" s="40">
        <v>0</v>
      </c>
      <c r="E2371">
        <v>3</v>
      </c>
      <c r="F2371">
        <v>0</v>
      </c>
      <c r="G2371">
        <v>12</v>
      </c>
      <c r="H2371">
        <v>3</v>
      </c>
      <c r="I2371">
        <v>0</v>
      </c>
      <c r="J2371">
        <v>0.25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 s="40">
        <f>AVERAGEIFS($C$2:C2371, $B$2:B2371, B2371)</f>
        <v>15.596153846153847</v>
      </c>
      <c r="AB2371" s="40">
        <f>AVERAGEIFS($I$2:I2371, $B$2:B2371, B2371)</f>
        <v>0.4365384615384616</v>
      </c>
      <c r="AC2371" s="40">
        <f>AVERAGEIFS($J$2:J2371, $B$2:B2371, B2371)</f>
        <v>0.47615384615384626</v>
      </c>
      <c r="AD2371" s="40">
        <f>AVERAGEIFS($D$2:D2371, $B$2:B2371, B2371)</f>
        <v>0.36538461538461536</v>
      </c>
    </row>
    <row r="2372" spans="1:30" x14ac:dyDescent="0.25">
      <c r="A2372" s="39">
        <v>46291</v>
      </c>
      <c r="B2372" t="s">
        <v>252</v>
      </c>
      <c r="C2372">
        <v>11</v>
      </c>
      <c r="D2372" s="40">
        <v>0</v>
      </c>
      <c r="E2372">
        <v>3</v>
      </c>
      <c r="F2372">
        <v>0</v>
      </c>
      <c r="G2372">
        <v>12</v>
      </c>
      <c r="H2372">
        <v>3</v>
      </c>
      <c r="I2372">
        <v>0</v>
      </c>
      <c r="J2372">
        <v>0.25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 s="40">
        <f>AVERAGEIFS($C$2:C2372, $B$2:B2372, B2372)</f>
        <v>8</v>
      </c>
      <c r="AB2372" s="40">
        <f>AVERAGEIFS($I$2:I2372, $B$2:B2372, B2372)</f>
        <v>0.10833333333333334</v>
      </c>
      <c r="AC2372" s="40">
        <f>AVERAGEIFS($J$2:J2372, $B$2:B2372, B2372)</f>
        <v>0.31</v>
      </c>
      <c r="AD2372" s="40">
        <f>AVERAGEIFS($D$2:D2372, $B$2:B2372, B2372)</f>
        <v>0</v>
      </c>
    </row>
    <row r="2373" spans="1:30" x14ac:dyDescent="0.25">
      <c r="A2373" s="39">
        <v>46291</v>
      </c>
      <c r="B2373" t="s">
        <v>242</v>
      </c>
      <c r="C2373">
        <v>5</v>
      </c>
      <c r="D2373" s="40">
        <v>0</v>
      </c>
      <c r="E2373">
        <v>3</v>
      </c>
      <c r="F2373">
        <v>0</v>
      </c>
      <c r="G2373">
        <v>12</v>
      </c>
      <c r="H2373">
        <v>3</v>
      </c>
      <c r="I2373">
        <v>0</v>
      </c>
      <c r="J2373">
        <v>0.25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 s="40">
        <f>AVERAGEIFS($C$2:C2373, $B$2:B2373, B2373)</f>
        <v>19.886363636363637</v>
      </c>
      <c r="AB2373" s="40">
        <f>AVERAGEIFS($I$2:I2373, $B$2:B2373, B2373)</f>
        <v>0.51295454545454544</v>
      </c>
      <c r="AC2373" s="40">
        <f>AVERAGEIFS($J$2:J2373, $B$2:B2373, B2373)</f>
        <v>0.51454545454545431</v>
      </c>
      <c r="AD2373" s="40">
        <f>AVERAGEIFS($D$2:D2373, $B$2:B2373, B2373)</f>
        <v>0.52272727272727271</v>
      </c>
    </row>
    <row r="2374" spans="1:30" x14ac:dyDescent="0.25">
      <c r="A2374" s="39">
        <v>46291</v>
      </c>
      <c r="B2374" t="s">
        <v>120</v>
      </c>
      <c r="C2374">
        <v>11</v>
      </c>
      <c r="D2374" s="40">
        <v>0</v>
      </c>
      <c r="E2374">
        <v>3</v>
      </c>
      <c r="F2374">
        <v>0</v>
      </c>
      <c r="G2374">
        <v>12</v>
      </c>
      <c r="H2374">
        <v>3</v>
      </c>
      <c r="I2374">
        <v>0</v>
      </c>
      <c r="J2374">
        <v>0.25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 s="40">
        <f>AVERAGEIFS($C$2:C2374, $B$2:B2374, B2374)</f>
        <v>14.41</v>
      </c>
      <c r="AB2374" s="40">
        <f>AVERAGEIFS($I$2:I2374, $B$2:B2374, B2374)</f>
        <v>0.51080000000000003</v>
      </c>
      <c r="AC2374" s="40">
        <f>AVERAGEIFS($J$2:J2374, $B$2:B2374, B2374)</f>
        <v>0.50229999999999986</v>
      </c>
      <c r="AD2374" s="40">
        <f>AVERAGEIFS($D$2:D2374, $B$2:B2374, B2374)</f>
        <v>0.5</v>
      </c>
    </row>
    <row r="2375" spans="1:30" x14ac:dyDescent="0.25">
      <c r="A2375" s="39">
        <v>46291</v>
      </c>
      <c r="B2375" t="s">
        <v>120</v>
      </c>
      <c r="C2375">
        <v>19</v>
      </c>
      <c r="D2375" s="40">
        <v>1</v>
      </c>
      <c r="E2375">
        <v>5</v>
      </c>
      <c r="F2375">
        <v>3</v>
      </c>
      <c r="G2375">
        <v>25</v>
      </c>
      <c r="H2375">
        <v>13</v>
      </c>
      <c r="I2375">
        <v>0.6</v>
      </c>
      <c r="J2375">
        <v>0.52</v>
      </c>
      <c r="K2375">
        <v>1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1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1</v>
      </c>
      <c r="AA2375" s="40">
        <f>AVERAGEIFS($C$2:C2375, $B$2:B2375, B2375)</f>
        <v>14.455445544554456</v>
      </c>
      <c r="AB2375" s="40">
        <f>AVERAGEIFS($I$2:I2375, $B$2:B2375, B2375)</f>
        <v>0.5116831683168318</v>
      </c>
      <c r="AC2375" s="40">
        <f>AVERAGEIFS($J$2:J2375, $B$2:B2375, B2375)</f>
        <v>0.50247524752475237</v>
      </c>
      <c r="AD2375" s="40">
        <f>AVERAGEIFS($D$2:D2375, $B$2:B2375, B2375)</f>
        <v>0.50495049504950495</v>
      </c>
    </row>
    <row r="2376" spans="1:30" x14ac:dyDescent="0.25">
      <c r="A2376" s="39">
        <v>46291</v>
      </c>
      <c r="B2376" t="s">
        <v>2</v>
      </c>
      <c r="C2376">
        <v>37</v>
      </c>
      <c r="D2376" s="40">
        <v>1</v>
      </c>
      <c r="E2376">
        <v>5</v>
      </c>
      <c r="F2376">
        <v>3</v>
      </c>
      <c r="G2376">
        <v>25</v>
      </c>
      <c r="H2376">
        <v>13</v>
      </c>
      <c r="I2376">
        <v>0.6</v>
      </c>
      <c r="J2376">
        <v>0.52</v>
      </c>
      <c r="K2376">
        <v>1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1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1</v>
      </c>
      <c r="AA2376" s="40">
        <f>AVERAGEIFS($C$2:C2376, $B$2:B2376, B2376)</f>
        <v>29.864406779661017</v>
      </c>
      <c r="AB2376" s="40">
        <f>AVERAGEIFS($I$2:I2376, $B$2:B2376, B2376)</f>
        <v>0.62711864406779672</v>
      </c>
      <c r="AC2376" s="40">
        <f>AVERAGEIFS($J$2:J2376, $B$2:B2376, B2376)</f>
        <v>0.56593220338983063</v>
      </c>
      <c r="AD2376" s="40">
        <f>AVERAGEIFS($D$2:D2376, $B$2:B2376, B2376)</f>
        <v>0.64406779661016944</v>
      </c>
    </row>
    <row r="2377" spans="1:30" x14ac:dyDescent="0.25">
      <c r="A2377" s="39">
        <v>46291</v>
      </c>
      <c r="B2377" t="s">
        <v>242</v>
      </c>
      <c r="C2377">
        <v>24</v>
      </c>
      <c r="D2377" s="40">
        <v>1</v>
      </c>
      <c r="E2377">
        <v>5</v>
      </c>
      <c r="F2377">
        <v>3</v>
      </c>
      <c r="G2377">
        <v>25</v>
      </c>
      <c r="H2377">
        <v>13</v>
      </c>
      <c r="I2377">
        <v>0.6</v>
      </c>
      <c r="J2377">
        <v>0.52</v>
      </c>
      <c r="K2377">
        <v>1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1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1</v>
      </c>
      <c r="AA2377" s="40">
        <f>AVERAGEIFS($C$2:C2377, $B$2:B2377, B2377)</f>
        <v>19.977777777777778</v>
      </c>
      <c r="AB2377" s="40">
        <f>AVERAGEIFS($I$2:I2377, $B$2:B2377, B2377)</f>
        <v>0.51488888888888895</v>
      </c>
      <c r="AC2377" s="40">
        <f>AVERAGEIFS($J$2:J2377, $B$2:B2377, B2377)</f>
        <v>0.51466666666666638</v>
      </c>
      <c r="AD2377" s="40">
        <f>AVERAGEIFS($D$2:D2377, $B$2:B2377, B2377)</f>
        <v>0.53333333333333333</v>
      </c>
    </row>
    <row r="2378" spans="1:30" x14ac:dyDescent="0.25">
      <c r="A2378" s="39">
        <v>46291</v>
      </c>
      <c r="B2378" t="s">
        <v>243</v>
      </c>
      <c r="C2378">
        <v>9</v>
      </c>
      <c r="D2378" s="40">
        <v>1</v>
      </c>
      <c r="E2378">
        <v>5</v>
      </c>
      <c r="F2378">
        <v>3</v>
      </c>
      <c r="G2378">
        <v>25</v>
      </c>
      <c r="H2378">
        <v>13</v>
      </c>
      <c r="I2378">
        <v>0.6</v>
      </c>
      <c r="J2378">
        <v>0.52</v>
      </c>
      <c r="K2378">
        <v>1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1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1</v>
      </c>
      <c r="AA2378" s="40">
        <f>AVERAGEIFS($C$2:C2378, $B$2:B2378, B2378)</f>
        <v>12.038461538461538</v>
      </c>
      <c r="AB2378" s="40">
        <f>AVERAGEIFS($I$2:I2378, $B$2:B2378, B2378)</f>
        <v>0.49038461538461536</v>
      </c>
      <c r="AC2378" s="40">
        <f>AVERAGEIFS($J$2:J2378, $B$2:B2378, B2378)</f>
        <v>0.47769230769230775</v>
      </c>
      <c r="AD2378" s="40">
        <f>AVERAGEIFS($D$2:D2378, $B$2:B2378, B2378)</f>
        <v>0.57692307692307687</v>
      </c>
    </row>
    <row r="2379" spans="1:30" x14ac:dyDescent="0.25">
      <c r="A2379" s="39">
        <v>46291</v>
      </c>
      <c r="B2379" t="s">
        <v>111</v>
      </c>
      <c r="C2379">
        <v>18</v>
      </c>
      <c r="D2379" s="40">
        <v>1</v>
      </c>
      <c r="E2379">
        <v>5</v>
      </c>
      <c r="F2379">
        <v>3</v>
      </c>
      <c r="G2379">
        <v>25</v>
      </c>
      <c r="H2379">
        <v>13</v>
      </c>
      <c r="I2379">
        <v>0.6</v>
      </c>
      <c r="J2379">
        <v>0.52</v>
      </c>
      <c r="K2379">
        <v>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1</v>
      </c>
      <c r="AA2379" s="40">
        <f>AVERAGEIFS($C$2:C2379, $B$2:B2379, B2379)</f>
        <v>12.976190476190476</v>
      </c>
      <c r="AB2379" s="40">
        <f>AVERAGEIFS($I$2:I2379, $B$2:B2379, B2379)</f>
        <v>0.4827380952380953</v>
      </c>
      <c r="AC2379" s="40">
        <f>AVERAGEIFS($J$2:J2379, $B$2:B2379, B2379)</f>
        <v>0.50166666666666671</v>
      </c>
      <c r="AD2379" s="40">
        <f>AVERAGEIFS($D$2:D2379, $B$2:B2379, B2379)</f>
        <v>0.51190476190476186</v>
      </c>
    </row>
    <row r="2380" spans="1:30" x14ac:dyDescent="0.25">
      <c r="A2380" s="39">
        <v>46291</v>
      </c>
      <c r="B2380" t="s">
        <v>17</v>
      </c>
      <c r="C2380">
        <v>5</v>
      </c>
      <c r="D2380" s="40">
        <v>1</v>
      </c>
      <c r="E2380">
        <v>5</v>
      </c>
      <c r="F2380">
        <v>3</v>
      </c>
      <c r="G2380">
        <v>25</v>
      </c>
      <c r="H2380">
        <v>13</v>
      </c>
      <c r="I2380">
        <v>0.6</v>
      </c>
      <c r="J2380">
        <v>0.52</v>
      </c>
      <c r="K2380">
        <v>1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1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1</v>
      </c>
      <c r="AA2380" s="40">
        <f>AVERAGEIFS($C$2:C2380, $B$2:B2380, B2380)</f>
        <v>11.975308641975309</v>
      </c>
      <c r="AB2380" s="40">
        <f>AVERAGEIFS($I$2:I2380, $B$2:B2380, B2380)</f>
        <v>0.49074074074074064</v>
      </c>
      <c r="AC2380" s="40">
        <f>AVERAGEIFS($J$2:J2380, $B$2:B2380, B2380)</f>
        <v>0.4928395061728395</v>
      </c>
      <c r="AD2380" s="40">
        <f>AVERAGEIFS($D$2:D2380, $B$2:B2380, B2380)</f>
        <v>0.44444444444444442</v>
      </c>
    </row>
    <row r="2381" spans="1:30" x14ac:dyDescent="0.25">
      <c r="A2381" s="39">
        <v>46291</v>
      </c>
      <c r="B2381" t="s">
        <v>257</v>
      </c>
      <c r="C2381">
        <v>11</v>
      </c>
      <c r="D2381" s="40">
        <v>1</v>
      </c>
      <c r="E2381">
        <v>5</v>
      </c>
      <c r="F2381">
        <v>3</v>
      </c>
      <c r="G2381">
        <v>25</v>
      </c>
      <c r="H2381">
        <v>13</v>
      </c>
      <c r="I2381">
        <v>0.6</v>
      </c>
      <c r="J2381">
        <v>0.52</v>
      </c>
      <c r="K2381">
        <v>1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1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1</v>
      </c>
      <c r="AA2381" s="40">
        <f>AVERAGEIFS($C$2:C2381, $B$2:B2381, B2381)</f>
        <v>11.25</v>
      </c>
      <c r="AB2381" s="40">
        <f>AVERAGEIFS($I$2:I2381, $B$2:B2381, B2381)</f>
        <v>0.6875</v>
      </c>
      <c r="AC2381" s="40">
        <f>AVERAGEIFS($J$2:J2381, $B$2:B2381, B2381)</f>
        <v>0.58000000000000007</v>
      </c>
      <c r="AD2381" s="40">
        <f>AVERAGEIFS($D$2:D2381, $B$2:B2381, B2381)</f>
        <v>0.75</v>
      </c>
    </row>
    <row r="2382" spans="1:30" x14ac:dyDescent="0.25">
      <c r="A2382" s="39">
        <v>46291</v>
      </c>
      <c r="B2382" t="s">
        <v>90</v>
      </c>
      <c r="C2382">
        <v>27</v>
      </c>
      <c r="D2382" s="40">
        <v>1</v>
      </c>
      <c r="E2382">
        <v>5</v>
      </c>
      <c r="F2382">
        <v>3</v>
      </c>
      <c r="G2382">
        <v>25</v>
      </c>
      <c r="H2382">
        <v>13</v>
      </c>
      <c r="I2382">
        <v>0.6</v>
      </c>
      <c r="J2382">
        <v>0.52</v>
      </c>
      <c r="K2382">
        <v>1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1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1</v>
      </c>
      <c r="AA2382" s="40">
        <f>AVERAGEIFS($C$2:C2382, $B$2:B2382, B2382)</f>
        <v>23.8125</v>
      </c>
      <c r="AB2382" s="40">
        <f>AVERAGEIFS($I$2:I2382, $B$2:B2382, B2382)</f>
        <v>0.58333333333333326</v>
      </c>
      <c r="AC2382" s="40">
        <f>AVERAGEIFS($J$2:J2382, $B$2:B2382, B2382)</f>
        <v>0.54458333333333309</v>
      </c>
      <c r="AD2382" s="40">
        <f>AVERAGEIFS($D$2:D2382, $B$2:B2382, B2382)</f>
        <v>0.625</v>
      </c>
    </row>
    <row r="2383" spans="1:30" x14ac:dyDescent="0.25">
      <c r="A2383" s="39">
        <v>46291</v>
      </c>
      <c r="B2383" t="s">
        <v>28</v>
      </c>
      <c r="C2383">
        <v>21</v>
      </c>
      <c r="D2383" s="40">
        <v>0</v>
      </c>
      <c r="E2383">
        <v>5</v>
      </c>
      <c r="F2383">
        <v>2</v>
      </c>
      <c r="G2383">
        <v>25</v>
      </c>
      <c r="H2383">
        <v>12</v>
      </c>
      <c r="I2383">
        <v>0.4</v>
      </c>
      <c r="J2383">
        <v>0.48</v>
      </c>
      <c r="K2383">
        <v>0</v>
      </c>
      <c r="L2383">
        <v>1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1</v>
      </c>
      <c r="Z2383">
        <v>0</v>
      </c>
      <c r="AA2383" s="40">
        <f>AVERAGEIFS($C$2:C2383, $B$2:B2383, B2383)</f>
        <v>11.692307692307692</v>
      </c>
      <c r="AB2383" s="40">
        <f>AVERAGEIFS($I$2:I2383, $B$2:B2383, B2383)</f>
        <v>0.58076923076923082</v>
      </c>
      <c r="AC2383" s="40">
        <f>AVERAGEIFS($J$2:J2383, $B$2:B2383, B2383)</f>
        <v>0.56230769230769218</v>
      </c>
      <c r="AD2383" s="40">
        <f>AVERAGEIFS($D$2:D2383, $B$2:B2383, B2383)</f>
        <v>0.53846153846153844</v>
      </c>
    </row>
    <row r="2384" spans="1:30" x14ac:dyDescent="0.25">
      <c r="A2384" s="39">
        <v>46291</v>
      </c>
      <c r="B2384" t="s">
        <v>182</v>
      </c>
      <c r="C2384">
        <v>18</v>
      </c>
      <c r="D2384" s="40">
        <v>0</v>
      </c>
      <c r="E2384">
        <v>5</v>
      </c>
      <c r="F2384">
        <v>2</v>
      </c>
      <c r="G2384">
        <v>25</v>
      </c>
      <c r="H2384">
        <v>12</v>
      </c>
      <c r="I2384">
        <v>0.4</v>
      </c>
      <c r="J2384">
        <v>0.48</v>
      </c>
      <c r="K2384">
        <v>0</v>
      </c>
      <c r="L2384">
        <v>1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1</v>
      </c>
      <c r="Z2384">
        <v>0</v>
      </c>
      <c r="AA2384" s="40">
        <f>AVERAGEIFS($C$2:C2384, $B$2:B2384, B2384)</f>
        <v>14.957446808510639</v>
      </c>
      <c r="AB2384" s="40">
        <f>AVERAGEIFS($I$2:I2384, $B$2:B2384, B2384)</f>
        <v>0.62234042553191493</v>
      </c>
      <c r="AC2384" s="40">
        <f>AVERAGEIFS($J$2:J2384, $B$2:B2384, B2384)</f>
        <v>0.56617021276595747</v>
      </c>
      <c r="AD2384" s="40">
        <f>AVERAGEIFS($D$2:D2384, $B$2:B2384, B2384)</f>
        <v>0.68085106382978722</v>
      </c>
    </row>
    <row r="2385" spans="1:30" x14ac:dyDescent="0.25">
      <c r="A2385" s="39">
        <v>46291</v>
      </c>
      <c r="B2385" t="s">
        <v>113</v>
      </c>
      <c r="C2385">
        <v>25</v>
      </c>
      <c r="D2385" s="40">
        <v>0</v>
      </c>
      <c r="E2385">
        <v>5</v>
      </c>
      <c r="F2385">
        <v>2</v>
      </c>
      <c r="G2385">
        <v>25</v>
      </c>
      <c r="H2385">
        <v>12</v>
      </c>
      <c r="I2385">
        <v>0.4</v>
      </c>
      <c r="J2385">
        <v>0.48</v>
      </c>
      <c r="K2385">
        <v>0</v>
      </c>
      <c r="L2385">
        <v>1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1</v>
      </c>
      <c r="Z2385">
        <v>0</v>
      </c>
      <c r="AA2385" s="40">
        <f>AVERAGEIFS($C$2:C2385, $B$2:B2385, B2385)</f>
        <v>21.363636363636363</v>
      </c>
      <c r="AB2385" s="40">
        <f>AVERAGEIFS($I$2:I2385, $B$2:B2385, B2385)</f>
        <v>0.56672727272727286</v>
      </c>
      <c r="AC2385" s="40">
        <f>AVERAGEIFS($J$2:J2385, $B$2:B2385, B2385)</f>
        <v>0.53290909090909089</v>
      </c>
      <c r="AD2385" s="40">
        <f>AVERAGEIFS($D$2:D2385, $B$2:B2385, B2385)</f>
        <v>0.61818181818181817</v>
      </c>
    </row>
    <row r="2386" spans="1:30" x14ac:dyDescent="0.25">
      <c r="A2386" s="39">
        <v>46291</v>
      </c>
      <c r="B2386" t="s">
        <v>133</v>
      </c>
      <c r="C2386">
        <v>7</v>
      </c>
      <c r="D2386" s="40">
        <v>0</v>
      </c>
      <c r="E2386">
        <v>5</v>
      </c>
      <c r="F2386">
        <v>2</v>
      </c>
      <c r="G2386">
        <v>25</v>
      </c>
      <c r="H2386">
        <v>12</v>
      </c>
      <c r="I2386">
        <v>0.4</v>
      </c>
      <c r="J2386">
        <v>0.48</v>
      </c>
      <c r="K2386">
        <v>0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1</v>
      </c>
      <c r="Z2386">
        <v>0</v>
      </c>
      <c r="AA2386" s="40">
        <f>AVERAGEIFS($C$2:C2386, $B$2:B2386, B2386)</f>
        <v>13.913043478260869</v>
      </c>
      <c r="AB2386" s="40">
        <f>AVERAGEIFS($I$2:I2386, $B$2:B2386, B2386)</f>
        <v>0.4978260869565217</v>
      </c>
      <c r="AC2386" s="40">
        <f>AVERAGEIFS($J$2:J2386, $B$2:B2386, B2386)</f>
        <v>0.48521739130434793</v>
      </c>
      <c r="AD2386" s="40">
        <f>AVERAGEIFS($D$2:D2386, $B$2:B2386, B2386)</f>
        <v>0.47826086956521741</v>
      </c>
    </row>
    <row r="2387" spans="1:30" x14ac:dyDescent="0.25">
      <c r="A2387" s="39">
        <v>46291</v>
      </c>
      <c r="B2387" t="s">
        <v>15</v>
      </c>
      <c r="C2387">
        <v>32</v>
      </c>
      <c r="D2387" s="40">
        <v>0</v>
      </c>
      <c r="E2387">
        <v>5</v>
      </c>
      <c r="F2387">
        <v>2</v>
      </c>
      <c r="G2387">
        <v>25</v>
      </c>
      <c r="H2387">
        <v>12</v>
      </c>
      <c r="I2387">
        <v>0.4</v>
      </c>
      <c r="J2387">
        <v>0.48</v>
      </c>
      <c r="K2387">
        <v>0</v>
      </c>
      <c r="L2387">
        <v>1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1</v>
      </c>
      <c r="Z2387">
        <v>0</v>
      </c>
      <c r="AA2387" s="40">
        <f>AVERAGEIFS($C$2:C2387, $B$2:B2387, B2387)</f>
        <v>25.49462365591398</v>
      </c>
      <c r="AB2387" s="40">
        <f>AVERAGEIFS($I$2:I2387, $B$2:B2387, B2387)</f>
        <v>0.46666666666666667</v>
      </c>
      <c r="AC2387" s="40">
        <f>AVERAGEIFS($J$2:J2387, $B$2:B2387, B2387)</f>
        <v>0.4972043010752687</v>
      </c>
      <c r="AD2387" s="40">
        <f>AVERAGEIFS($D$2:D2387, $B$2:B2387, B2387)</f>
        <v>0.39784946236559138</v>
      </c>
    </row>
    <row r="2388" spans="1:30" x14ac:dyDescent="0.25">
      <c r="A2388" s="39">
        <v>46291</v>
      </c>
      <c r="B2388" t="s">
        <v>252</v>
      </c>
      <c r="C2388">
        <v>10</v>
      </c>
      <c r="D2388" s="40">
        <v>0</v>
      </c>
      <c r="E2388">
        <v>5</v>
      </c>
      <c r="F2388">
        <v>2</v>
      </c>
      <c r="G2388">
        <v>25</v>
      </c>
      <c r="H2388">
        <v>12</v>
      </c>
      <c r="I2388">
        <v>0.4</v>
      </c>
      <c r="J2388">
        <v>0.48</v>
      </c>
      <c r="K2388">
        <v>0</v>
      </c>
      <c r="L2388">
        <v>1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1</v>
      </c>
      <c r="Z2388">
        <v>0</v>
      </c>
      <c r="AA2388" s="40">
        <f>AVERAGEIFS($C$2:C2388, $B$2:B2388, B2388)</f>
        <v>8.2857142857142865</v>
      </c>
      <c r="AB2388" s="40">
        <f>AVERAGEIFS($I$2:I2388, $B$2:B2388, B2388)</f>
        <v>0.15</v>
      </c>
      <c r="AC2388" s="40">
        <f>AVERAGEIFS($J$2:J2388, $B$2:B2388, B2388)</f>
        <v>0.33428571428571424</v>
      </c>
      <c r="AD2388" s="40">
        <f>AVERAGEIFS($D$2:D2388, $B$2:B2388, B2388)</f>
        <v>0</v>
      </c>
    </row>
    <row r="2389" spans="1:30" x14ac:dyDescent="0.25">
      <c r="A2389" s="39">
        <v>46291</v>
      </c>
      <c r="B2389" t="s">
        <v>49</v>
      </c>
      <c r="C2389">
        <v>10</v>
      </c>
      <c r="D2389" s="40">
        <v>0</v>
      </c>
      <c r="E2389">
        <v>5</v>
      </c>
      <c r="F2389">
        <v>2</v>
      </c>
      <c r="G2389">
        <v>25</v>
      </c>
      <c r="H2389">
        <v>12</v>
      </c>
      <c r="I2389">
        <v>0.4</v>
      </c>
      <c r="J2389">
        <v>0.48</v>
      </c>
      <c r="K2389">
        <v>0</v>
      </c>
      <c r="L2389">
        <v>1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 s="40">
        <f>AVERAGEIFS($C$2:C2389, $B$2:B2389, B2389)</f>
        <v>10.75</v>
      </c>
      <c r="AB2389" s="40">
        <f>AVERAGEIFS($I$2:I2389, $B$2:B2389, B2389)</f>
        <v>0.5234375</v>
      </c>
      <c r="AC2389" s="40">
        <f>AVERAGEIFS($J$2:J2389, $B$2:B2389, B2389)</f>
        <v>0.51406249999999998</v>
      </c>
      <c r="AD2389" s="40">
        <f>AVERAGEIFS($D$2:D2389, $B$2:B2389, B2389)</f>
        <v>0.53125</v>
      </c>
    </row>
    <row r="2390" spans="1:30" x14ac:dyDescent="0.25">
      <c r="A2390" s="39">
        <v>46291</v>
      </c>
      <c r="B2390" t="s">
        <v>12</v>
      </c>
      <c r="C2390">
        <v>25</v>
      </c>
      <c r="D2390" s="40">
        <v>0</v>
      </c>
      <c r="E2390">
        <v>5</v>
      </c>
      <c r="F2390">
        <v>2</v>
      </c>
      <c r="G2390">
        <v>25</v>
      </c>
      <c r="H2390">
        <v>12</v>
      </c>
      <c r="I2390">
        <v>0.4</v>
      </c>
      <c r="J2390">
        <v>0.48</v>
      </c>
      <c r="K2390">
        <v>0</v>
      </c>
      <c r="L2390">
        <v>1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1</v>
      </c>
      <c r="Z2390">
        <v>0</v>
      </c>
      <c r="AA2390" s="40">
        <f>AVERAGEIFS($C$2:C2390, $B$2:B2390, B2390)</f>
        <v>25.439655172413794</v>
      </c>
      <c r="AB2390" s="40">
        <f>AVERAGEIFS($I$2:I2390, $B$2:B2390, B2390)</f>
        <v>0.52931034482758621</v>
      </c>
      <c r="AC2390" s="40">
        <f>AVERAGEIFS($J$2:J2390, $B$2:B2390, B2390)</f>
        <v>0.51663793103448297</v>
      </c>
      <c r="AD2390" s="40">
        <f>AVERAGEIFS($D$2:D2390, $B$2:B2390, B2390)</f>
        <v>0.5431034482758621</v>
      </c>
    </row>
    <row r="2391" spans="1:30" x14ac:dyDescent="0.25">
      <c r="A2391" s="39">
        <v>46292</v>
      </c>
      <c r="B2391" t="s">
        <v>65</v>
      </c>
      <c r="C2391">
        <v>21</v>
      </c>
      <c r="D2391" s="40">
        <v>1</v>
      </c>
      <c r="E2391">
        <v>3</v>
      </c>
      <c r="F2391">
        <v>3</v>
      </c>
      <c r="G2391">
        <v>10</v>
      </c>
      <c r="H2391">
        <v>9</v>
      </c>
      <c r="I2391">
        <v>1</v>
      </c>
      <c r="J2391">
        <v>0.9</v>
      </c>
      <c r="K2391">
        <v>0</v>
      </c>
      <c r="L2391">
        <v>1</v>
      </c>
      <c r="M2391">
        <v>0</v>
      </c>
      <c r="N2391">
        <v>0</v>
      </c>
      <c r="O2391">
        <v>0</v>
      </c>
      <c r="P2391">
        <v>1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1</v>
      </c>
      <c r="Z2391">
        <v>0</v>
      </c>
      <c r="AA2391" s="40">
        <f>AVERAGEIFS($C$2:C2391, $B$2:B2391, B2391)</f>
        <v>19.21875</v>
      </c>
      <c r="AB2391" s="40">
        <f>AVERAGEIFS($I$2:I2391, $B$2:B2391, B2391)</f>
        <v>0.5943750000000001</v>
      </c>
      <c r="AC2391" s="40">
        <f>AVERAGEIFS($J$2:J2391, $B$2:B2391, B2391)</f>
        <v>0.54656249999999995</v>
      </c>
      <c r="AD2391" s="40">
        <f>AVERAGEIFS($D$2:D2391, $B$2:B2391, B2391)</f>
        <v>0.6875</v>
      </c>
    </row>
    <row r="2392" spans="1:30" x14ac:dyDescent="0.25">
      <c r="A2392" s="39">
        <v>46292</v>
      </c>
      <c r="B2392" t="s">
        <v>182</v>
      </c>
      <c r="C2392">
        <v>25</v>
      </c>
      <c r="D2392" s="40">
        <v>1</v>
      </c>
      <c r="E2392">
        <v>3</v>
      </c>
      <c r="F2392">
        <v>3</v>
      </c>
      <c r="G2392">
        <v>10</v>
      </c>
      <c r="H2392">
        <v>9</v>
      </c>
      <c r="I2392">
        <v>1</v>
      </c>
      <c r="J2392">
        <v>0.9</v>
      </c>
      <c r="K2392">
        <v>0</v>
      </c>
      <c r="L2392">
        <v>1</v>
      </c>
      <c r="M2392">
        <v>0</v>
      </c>
      <c r="N2392">
        <v>0</v>
      </c>
      <c r="O2392">
        <v>0</v>
      </c>
      <c r="P2392">
        <v>1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1</v>
      </c>
      <c r="Z2392">
        <v>0</v>
      </c>
      <c r="AA2392" s="40">
        <f>AVERAGEIFS($C$2:C2392, $B$2:B2392, B2392)</f>
        <v>15.166666666666666</v>
      </c>
      <c r="AB2392" s="40">
        <f>AVERAGEIFS($I$2:I2392, $B$2:B2392, B2392)</f>
        <v>0.63020833333333337</v>
      </c>
      <c r="AC2392" s="40">
        <f>AVERAGEIFS($J$2:J2392, $B$2:B2392, B2392)</f>
        <v>0.573125</v>
      </c>
      <c r="AD2392" s="40">
        <f>AVERAGEIFS($D$2:D2392, $B$2:B2392, B2392)</f>
        <v>0.6875</v>
      </c>
    </row>
    <row r="2393" spans="1:30" x14ac:dyDescent="0.25">
      <c r="A2393" s="39">
        <v>46292</v>
      </c>
      <c r="B2393" t="s">
        <v>21</v>
      </c>
      <c r="C2393">
        <v>16</v>
      </c>
      <c r="D2393" s="40">
        <v>1</v>
      </c>
      <c r="E2393">
        <v>3</v>
      </c>
      <c r="F2393">
        <v>3</v>
      </c>
      <c r="G2393">
        <v>10</v>
      </c>
      <c r="H2393">
        <v>9</v>
      </c>
      <c r="I2393">
        <v>1</v>
      </c>
      <c r="J2393">
        <v>0.9</v>
      </c>
      <c r="K2393">
        <v>0</v>
      </c>
      <c r="L2393">
        <v>1</v>
      </c>
      <c r="M2393">
        <v>0</v>
      </c>
      <c r="N2393">
        <v>0</v>
      </c>
      <c r="O2393">
        <v>0</v>
      </c>
      <c r="P2393">
        <v>1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1</v>
      </c>
      <c r="Z2393">
        <v>0</v>
      </c>
      <c r="AA2393" s="40">
        <f>AVERAGEIFS($C$2:C2393, $B$2:B2393, B2393)</f>
        <v>15.903846153846153</v>
      </c>
      <c r="AB2393" s="40">
        <f>AVERAGEIFS($I$2:I2393, $B$2:B2393, B2393)</f>
        <v>0.49096153846153834</v>
      </c>
      <c r="AC2393" s="40">
        <f>AVERAGEIFS($J$2:J2393, $B$2:B2393, B2393)</f>
        <v>0.49653846153846148</v>
      </c>
      <c r="AD2393" s="40">
        <f>AVERAGEIFS($D$2:D2393, $B$2:B2393, B2393)</f>
        <v>0.5</v>
      </c>
    </row>
    <row r="2394" spans="1:30" x14ac:dyDescent="0.25">
      <c r="A2394" s="39">
        <v>46292</v>
      </c>
      <c r="B2394" t="s">
        <v>133</v>
      </c>
      <c r="C2394">
        <v>22</v>
      </c>
      <c r="D2394" s="40">
        <v>1</v>
      </c>
      <c r="E2394">
        <v>3</v>
      </c>
      <c r="F2394">
        <v>3</v>
      </c>
      <c r="G2394">
        <v>10</v>
      </c>
      <c r="H2394">
        <v>9</v>
      </c>
      <c r="I2394">
        <v>1</v>
      </c>
      <c r="J2394">
        <v>0.9</v>
      </c>
      <c r="K2394">
        <v>0</v>
      </c>
      <c r="L2394">
        <v>1</v>
      </c>
      <c r="M2394">
        <v>0</v>
      </c>
      <c r="N2394">
        <v>0</v>
      </c>
      <c r="O2394">
        <v>0</v>
      </c>
      <c r="P2394">
        <v>1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1</v>
      </c>
      <c r="Z2394">
        <v>0</v>
      </c>
      <c r="AA2394" s="40">
        <f>AVERAGEIFS($C$2:C2394, $B$2:B2394, B2394)</f>
        <v>14.25</v>
      </c>
      <c r="AB2394" s="40">
        <f>AVERAGEIFS($I$2:I2394, $B$2:B2394, B2394)</f>
        <v>0.51874999999999993</v>
      </c>
      <c r="AC2394" s="40">
        <f>AVERAGEIFS($J$2:J2394, $B$2:B2394, B2394)</f>
        <v>0.50250000000000006</v>
      </c>
      <c r="AD2394" s="40">
        <f>AVERAGEIFS($D$2:D2394, $B$2:B2394, B2394)</f>
        <v>0.5</v>
      </c>
    </row>
    <row r="2395" spans="1:30" x14ac:dyDescent="0.25">
      <c r="A2395" s="39">
        <v>46292</v>
      </c>
      <c r="B2395" t="s">
        <v>113</v>
      </c>
      <c r="C2395">
        <v>27</v>
      </c>
      <c r="D2395" s="40">
        <v>1</v>
      </c>
      <c r="E2395">
        <v>3</v>
      </c>
      <c r="F2395">
        <v>3</v>
      </c>
      <c r="G2395">
        <v>10</v>
      </c>
      <c r="H2395">
        <v>9</v>
      </c>
      <c r="I2395">
        <v>1</v>
      </c>
      <c r="J2395">
        <v>0.9</v>
      </c>
      <c r="K2395">
        <v>0</v>
      </c>
      <c r="L2395">
        <v>1</v>
      </c>
      <c r="M2395">
        <v>0</v>
      </c>
      <c r="N2395">
        <v>0</v>
      </c>
      <c r="O2395">
        <v>0</v>
      </c>
      <c r="P2395">
        <v>1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1</v>
      </c>
      <c r="Z2395">
        <v>0</v>
      </c>
      <c r="AA2395" s="40">
        <f>AVERAGEIFS($C$2:C2395, $B$2:B2395, B2395)</f>
        <v>21.464285714285715</v>
      </c>
      <c r="AB2395" s="40">
        <f>AVERAGEIFS($I$2:I2395, $B$2:B2395, B2395)</f>
        <v>0.57446428571428576</v>
      </c>
      <c r="AC2395" s="40">
        <f>AVERAGEIFS($J$2:J2395, $B$2:B2395, B2395)</f>
        <v>0.53946428571428562</v>
      </c>
      <c r="AD2395" s="40">
        <f>AVERAGEIFS($D$2:D2395, $B$2:B2395, B2395)</f>
        <v>0.625</v>
      </c>
    </row>
    <row r="2396" spans="1:30" x14ac:dyDescent="0.25">
      <c r="A2396" s="39">
        <v>46292</v>
      </c>
      <c r="B2396" t="s">
        <v>15</v>
      </c>
      <c r="C2396">
        <v>33</v>
      </c>
      <c r="D2396" s="40">
        <v>1</v>
      </c>
      <c r="E2396">
        <v>3</v>
      </c>
      <c r="F2396">
        <v>3</v>
      </c>
      <c r="G2396">
        <v>10</v>
      </c>
      <c r="H2396">
        <v>9</v>
      </c>
      <c r="I2396">
        <v>1</v>
      </c>
      <c r="J2396">
        <v>0.9</v>
      </c>
      <c r="K2396">
        <v>0</v>
      </c>
      <c r="L2396">
        <v>1</v>
      </c>
      <c r="M2396">
        <v>0</v>
      </c>
      <c r="N2396">
        <v>0</v>
      </c>
      <c r="O2396">
        <v>0</v>
      </c>
      <c r="P2396">
        <v>1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 s="40">
        <f>AVERAGEIFS($C$2:C2396, $B$2:B2396, B2396)</f>
        <v>25.574468085106382</v>
      </c>
      <c r="AB2396" s="40">
        <f>AVERAGEIFS($I$2:I2396, $B$2:B2396, B2396)</f>
        <v>0.47234042553191485</v>
      </c>
      <c r="AC2396" s="40">
        <f>AVERAGEIFS($J$2:J2396, $B$2:B2396, B2396)</f>
        <v>0.50148936170212755</v>
      </c>
      <c r="AD2396" s="40">
        <f>AVERAGEIFS($D$2:D2396, $B$2:B2396, B2396)</f>
        <v>0.40425531914893614</v>
      </c>
    </row>
    <row r="2397" spans="1:30" x14ac:dyDescent="0.25">
      <c r="A2397" s="39">
        <v>46292</v>
      </c>
      <c r="B2397" t="s">
        <v>36</v>
      </c>
      <c r="C2397">
        <v>13</v>
      </c>
      <c r="D2397" s="40">
        <v>0</v>
      </c>
      <c r="E2397">
        <v>3</v>
      </c>
      <c r="F2397">
        <v>0</v>
      </c>
      <c r="G2397">
        <v>10</v>
      </c>
      <c r="H2397">
        <v>1</v>
      </c>
      <c r="I2397">
        <v>0</v>
      </c>
      <c r="J2397">
        <v>0.1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 s="40">
        <f>AVERAGEIFS($C$2:C2397, $B$2:B2397, B2397)</f>
        <v>15.875</v>
      </c>
      <c r="AB2397" s="40">
        <f>AVERAGEIFS($I$2:I2397, $B$2:B2397, B2397)</f>
        <v>0.47083333333333338</v>
      </c>
      <c r="AC2397" s="40">
        <f>AVERAGEIFS($J$2:J2397, $B$2:B2397, B2397)</f>
        <v>0.45791666666666675</v>
      </c>
      <c r="AD2397" s="40">
        <f>AVERAGEIFS($D$2:D2397, $B$2:B2397, B2397)</f>
        <v>0.45833333333333331</v>
      </c>
    </row>
    <row r="2398" spans="1:30" x14ac:dyDescent="0.25">
      <c r="A2398" s="39">
        <v>46292</v>
      </c>
      <c r="B2398" t="s">
        <v>1</v>
      </c>
      <c r="C2398">
        <v>33</v>
      </c>
      <c r="D2398" s="40">
        <v>0</v>
      </c>
      <c r="E2398">
        <v>3</v>
      </c>
      <c r="F2398">
        <v>0</v>
      </c>
      <c r="G2398">
        <v>10</v>
      </c>
      <c r="H2398">
        <v>1</v>
      </c>
      <c r="I2398">
        <v>0</v>
      </c>
      <c r="J2398">
        <v>0.1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 s="40">
        <f>AVERAGEIFS($C$2:C2398, $B$2:B2398, B2398)</f>
        <v>26.448275862068964</v>
      </c>
      <c r="AB2398" s="40">
        <f>AVERAGEIFS($I$2:I2398, $B$2:B2398, B2398)</f>
        <v>0.51551724137931032</v>
      </c>
      <c r="AC2398" s="40">
        <f>AVERAGEIFS($J$2:J2398, $B$2:B2398, B2398)</f>
        <v>0.48448275862068968</v>
      </c>
      <c r="AD2398" s="40">
        <f>AVERAGEIFS($D$2:D2398, $B$2:B2398, B2398)</f>
        <v>0.62068965517241381</v>
      </c>
    </row>
    <row r="2399" spans="1:30" x14ac:dyDescent="0.25">
      <c r="A2399" s="39">
        <v>46292</v>
      </c>
      <c r="B2399" t="s">
        <v>22</v>
      </c>
      <c r="C2399">
        <v>19</v>
      </c>
      <c r="D2399" s="40">
        <v>0</v>
      </c>
      <c r="E2399">
        <v>3</v>
      </c>
      <c r="F2399">
        <v>0</v>
      </c>
      <c r="G2399">
        <v>10</v>
      </c>
      <c r="H2399">
        <v>1</v>
      </c>
      <c r="I2399">
        <v>0</v>
      </c>
      <c r="J2399">
        <v>0.1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 s="40">
        <f>AVERAGEIFS($C$2:C2399, $B$2:B2399, B2399)</f>
        <v>15.577777777777778</v>
      </c>
      <c r="AB2399" s="40">
        <f>AVERAGEIFS($I$2:I2399, $B$2:B2399, B2399)</f>
        <v>0.43733333333333341</v>
      </c>
      <c r="AC2399" s="40">
        <f>AVERAGEIFS($J$2:J2399, $B$2:B2399, B2399)</f>
        <v>0.46288888888888902</v>
      </c>
      <c r="AD2399" s="40">
        <f>AVERAGEIFS($D$2:D2399, $B$2:B2399, B2399)</f>
        <v>0.42222222222222222</v>
      </c>
    </row>
    <row r="2400" spans="1:30" x14ac:dyDescent="0.25">
      <c r="A2400" s="39">
        <v>46292</v>
      </c>
      <c r="B2400" t="s">
        <v>18</v>
      </c>
      <c r="C2400">
        <v>17</v>
      </c>
      <c r="D2400" s="40">
        <v>0</v>
      </c>
      <c r="E2400">
        <v>3</v>
      </c>
      <c r="F2400">
        <v>0</v>
      </c>
      <c r="G2400">
        <v>10</v>
      </c>
      <c r="H2400">
        <v>1</v>
      </c>
      <c r="I2400">
        <v>0</v>
      </c>
      <c r="J2400">
        <v>0.1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 s="40">
        <f>AVERAGEIFS($C$2:C2400, $B$2:B2400, B2400)</f>
        <v>15.622641509433961</v>
      </c>
      <c r="AB2400" s="40">
        <f>AVERAGEIFS($I$2:I2400, $B$2:B2400, B2400)</f>
        <v>0.4283018867924529</v>
      </c>
      <c r="AC2400" s="40">
        <f>AVERAGEIFS($J$2:J2400, $B$2:B2400, B2400)</f>
        <v>0.46905660377358505</v>
      </c>
      <c r="AD2400" s="40">
        <f>AVERAGEIFS($D$2:D2400, $B$2:B2400, B2400)</f>
        <v>0.35849056603773582</v>
      </c>
    </row>
    <row r="2401" spans="1:30" x14ac:dyDescent="0.25">
      <c r="A2401" s="39">
        <v>46292</v>
      </c>
      <c r="B2401" t="s">
        <v>23</v>
      </c>
      <c r="C2401">
        <v>13</v>
      </c>
      <c r="D2401" s="40">
        <v>0</v>
      </c>
      <c r="E2401">
        <v>3</v>
      </c>
      <c r="F2401">
        <v>0</v>
      </c>
      <c r="G2401">
        <v>10</v>
      </c>
      <c r="H2401">
        <v>1</v>
      </c>
      <c r="I2401">
        <v>0</v>
      </c>
      <c r="J2401">
        <v>0.1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 s="40">
        <f>AVERAGEIFS($C$2:C2401, $B$2:B2401, B2401)</f>
        <v>11.592233009708737</v>
      </c>
      <c r="AB2401" s="40">
        <f>AVERAGEIFS($I$2:I2401, $B$2:B2401, B2401)</f>
        <v>0.46941747572815534</v>
      </c>
      <c r="AC2401" s="40">
        <f>AVERAGEIFS($J$2:J2401, $B$2:B2401, B2401)</f>
        <v>0.48708737864077684</v>
      </c>
      <c r="AD2401" s="40">
        <f>AVERAGEIFS($D$2:D2401, $B$2:B2401, B2401)</f>
        <v>0.43689320388349512</v>
      </c>
    </row>
    <row r="2402" spans="1:30" x14ac:dyDescent="0.25">
      <c r="A2402" s="39">
        <v>46292</v>
      </c>
      <c r="B2402" t="s">
        <v>5</v>
      </c>
      <c r="C2402">
        <v>20</v>
      </c>
      <c r="D2402" s="40">
        <v>0</v>
      </c>
      <c r="E2402">
        <v>3</v>
      </c>
      <c r="F2402">
        <v>0</v>
      </c>
      <c r="G2402">
        <v>10</v>
      </c>
      <c r="H2402">
        <v>1</v>
      </c>
      <c r="I2402">
        <v>0</v>
      </c>
      <c r="J2402">
        <v>0.1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 s="40">
        <f>AVERAGEIFS($C$2:C2402, $B$2:B2402, B2402)</f>
        <v>22.254545454545454</v>
      </c>
      <c r="AB2402" s="40">
        <f>AVERAGEIFS($I$2:I2402, $B$2:B2402, B2402)</f>
        <v>0.44999999999999996</v>
      </c>
      <c r="AC2402" s="40">
        <f>AVERAGEIFS($J$2:J2402, $B$2:B2402, B2402)</f>
        <v>0.47581818181818181</v>
      </c>
      <c r="AD2402" s="40">
        <f>AVERAGEIFS($D$2:D2402, $B$2:B2402, B2402)</f>
        <v>0.4</v>
      </c>
    </row>
    <row r="2403" spans="1:30" x14ac:dyDescent="0.25">
      <c r="A2403" s="39">
        <v>46296</v>
      </c>
      <c r="B2403" t="s">
        <v>120</v>
      </c>
      <c r="C2403">
        <v>12</v>
      </c>
      <c r="D2403" s="40">
        <v>1</v>
      </c>
      <c r="E2403">
        <v>3</v>
      </c>
      <c r="F2403">
        <v>3</v>
      </c>
      <c r="G2403">
        <v>12</v>
      </c>
      <c r="H2403">
        <v>9</v>
      </c>
      <c r="I2403">
        <v>1</v>
      </c>
      <c r="J2403">
        <v>0.75</v>
      </c>
      <c r="K2403">
        <v>1</v>
      </c>
      <c r="L2403">
        <v>0</v>
      </c>
      <c r="M2403">
        <v>0</v>
      </c>
      <c r="N2403">
        <v>1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1</v>
      </c>
      <c r="AA2403" s="40">
        <f>AVERAGEIFS($C$2:C2403, $B$2:B2403, B2403)</f>
        <v>14.431372549019608</v>
      </c>
      <c r="AB2403" s="40">
        <f>AVERAGEIFS($I$2:I2403, $B$2:B2403, B2403)</f>
        <v>0.51647058823529424</v>
      </c>
      <c r="AC2403" s="40">
        <f>AVERAGEIFS($J$2:J2403, $B$2:B2403, B2403)</f>
        <v>0.50490196078431371</v>
      </c>
      <c r="AD2403" s="40">
        <f>AVERAGEIFS($D$2:D2403, $B$2:B2403, B2403)</f>
        <v>0.50980392156862742</v>
      </c>
    </row>
    <row r="2404" spans="1:30" x14ac:dyDescent="0.25">
      <c r="A2404" s="39">
        <v>46296</v>
      </c>
      <c r="B2404" t="s">
        <v>2</v>
      </c>
      <c r="C2404">
        <v>34</v>
      </c>
      <c r="D2404" s="40">
        <v>1</v>
      </c>
      <c r="E2404">
        <v>3</v>
      </c>
      <c r="F2404">
        <v>3</v>
      </c>
      <c r="G2404">
        <v>12</v>
      </c>
      <c r="H2404">
        <v>9</v>
      </c>
      <c r="I2404">
        <v>1</v>
      </c>
      <c r="J2404">
        <v>0.75</v>
      </c>
      <c r="K2404">
        <v>1</v>
      </c>
      <c r="L2404">
        <v>0</v>
      </c>
      <c r="M2404">
        <v>0</v>
      </c>
      <c r="N2404">
        <v>1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1</v>
      </c>
      <c r="AA2404" s="40">
        <f>AVERAGEIFS($C$2:C2404, $B$2:B2404, B2404)</f>
        <v>29.933333333333334</v>
      </c>
      <c r="AB2404" s="40">
        <f>AVERAGEIFS($I$2:I2404, $B$2:B2404, B2404)</f>
        <v>0.63333333333333341</v>
      </c>
      <c r="AC2404" s="40">
        <f>AVERAGEIFS($J$2:J2404, $B$2:B2404, B2404)</f>
        <v>0.56900000000000017</v>
      </c>
      <c r="AD2404" s="40">
        <f>AVERAGEIFS($D$2:D2404, $B$2:B2404, B2404)</f>
        <v>0.65</v>
      </c>
    </row>
    <row r="2405" spans="1:30" x14ac:dyDescent="0.25">
      <c r="A2405" s="39">
        <v>46296</v>
      </c>
      <c r="B2405" t="s">
        <v>242</v>
      </c>
      <c r="C2405">
        <v>29</v>
      </c>
      <c r="D2405" s="40">
        <v>1</v>
      </c>
      <c r="E2405">
        <v>3</v>
      </c>
      <c r="F2405">
        <v>3</v>
      </c>
      <c r="G2405">
        <v>12</v>
      </c>
      <c r="H2405">
        <v>9</v>
      </c>
      <c r="I2405">
        <v>1</v>
      </c>
      <c r="J2405">
        <v>0.75</v>
      </c>
      <c r="K2405">
        <v>1</v>
      </c>
      <c r="L2405">
        <v>0</v>
      </c>
      <c r="M2405">
        <v>0</v>
      </c>
      <c r="N2405">
        <v>1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1</v>
      </c>
      <c r="AA2405" s="40">
        <f>AVERAGEIFS($C$2:C2405, $B$2:B2405, B2405)</f>
        <v>20.173913043478262</v>
      </c>
      <c r="AB2405" s="40">
        <f>AVERAGEIFS($I$2:I2405, $B$2:B2405, B2405)</f>
        <v>0.52543478260869569</v>
      </c>
      <c r="AC2405" s="40">
        <f>AVERAGEIFS($J$2:J2405, $B$2:B2405, B2405)</f>
        <v>0.51978260869565196</v>
      </c>
      <c r="AD2405" s="40">
        <f>AVERAGEIFS($D$2:D2405, $B$2:B2405, B2405)</f>
        <v>0.54347826086956519</v>
      </c>
    </row>
    <row r="2406" spans="1:30" x14ac:dyDescent="0.25">
      <c r="A2406" s="39">
        <v>46296</v>
      </c>
      <c r="B2406" t="s">
        <v>127</v>
      </c>
      <c r="C2406">
        <v>19</v>
      </c>
      <c r="D2406" s="40">
        <v>1</v>
      </c>
      <c r="E2406">
        <v>3</v>
      </c>
      <c r="F2406">
        <v>3</v>
      </c>
      <c r="G2406">
        <v>12</v>
      </c>
      <c r="H2406">
        <v>9</v>
      </c>
      <c r="I2406">
        <v>1</v>
      </c>
      <c r="J2406">
        <v>0.75</v>
      </c>
      <c r="K2406">
        <v>1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1</v>
      </c>
      <c r="AA2406" s="40">
        <f>AVERAGEIFS($C$2:C2406, $B$2:B2406, B2406)</f>
        <v>21.436893203883496</v>
      </c>
      <c r="AB2406" s="40">
        <f>AVERAGEIFS($I$2:I2406, $B$2:B2406, B2406)</f>
        <v>0.46</v>
      </c>
      <c r="AC2406" s="40">
        <f>AVERAGEIFS($J$2:J2406, $B$2:B2406, B2406)</f>
        <v>0.4827184466019418</v>
      </c>
      <c r="AD2406" s="40">
        <f>AVERAGEIFS($D$2:D2406, $B$2:B2406, B2406)</f>
        <v>0.4563106796116505</v>
      </c>
    </row>
    <row r="2407" spans="1:30" x14ac:dyDescent="0.25">
      <c r="A2407" s="39">
        <v>46296</v>
      </c>
      <c r="B2407" t="s">
        <v>31</v>
      </c>
      <c r="C2407">
        <v>21</v>
      </c>
      <c r="D2407" s="40">
        <v>1</v>
      </c>
      <c r="E2407">
        <v>3</v>
      </c>
      <c r="F2407">
        <v>3</v>
      </c>
      <c r="G2407">
        <v>12</v>
      </c>
      <c r="H2407">
        <v>9</v>
      </c>
      <c r="I2407">
        <v>1</v>
      </c>
      <c r="J2407">
        <v>0.75</v>
      </c>
      <c r="K2407">
        <v>1</v>
      </c>
      <c r="L2407">
        <v>0</v>
      </c>
      <c r="M2407">
        <v>0</v>
      </c>
      <c r="N2407">
        <v>1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1</v>
      </c>
      <c r="AA2407" s="40">
        <f>AVERAGEIFS($C$2:C2407, $B$2:B2407, B2407)</f>
        <v>19.403508771929825</v>
      </c>
      <c r="AB2407" s="40">
        <f>AVERAGEIFS($I$2:I2407, $B$2:B2407, B2407)</f>
        <v>0.48210526315789476</v>
      </c>
      <c r="AC2407" s="40">
        <f>AVERAGEIFS($J$2:J2407, $B$2:B2407, B2407)</f>
        <v>0.48263157894736847</v>
      </c>
      <c r="AD2407" s="40">
        <f>AVERAGEIFS($D$2:D2407, $B$2:B2407, B2407)</f>
        <v>0.50877192982456143</v>
      </c>
    </row>
    <row r="2408" spans="1:30" x14ac:dyDescent="0.25">
      <c r="A2408" s="39">
        <v>46296</v>
      </c>
      <c r="B2408" t="s">
        <v>17</v>
      </c>
      <c r="C2408">
        <v>6</v>
      </c>
      <c r="D2408" s="40">
        <v>1</v>
      </c>
      <c r="E2408">
        <v>3</v>
      </c>
      <c r="F2408">
        <v>3</v>
      </c>
      <c r="G2408">
        <v>12</v>
      </c>
      <c r="H2408">
        <v>9</v>
      </c>
      <c r="I2408">
        <v>1</v>
      </c>
      <c r="J2408">
        <v>0.75</v>
      </c>
      <c r="K2408">
        <v>1</v>
      </c>
      <c r="L2408">
        <v>0</v>
      </c>
      <c r="M2408">
        <v>0</v>
      </c>
      <c r="N2408">
        <v>1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1</v>
      </c>
      <c r="AA2408" s="40">
        <f>AVERAGEIFS($C$2:C2408, $B$2:B2408, B2408)</f>
        <v>11.902439024390244</v>
      </c>
      <c r="AB2408" s="40">
        <f>AVERAGEIFS($I$2:I2408, $B$2:B2408, B2408)</f>
        <v>0.49695121951219501</v>
      </c>
      <c r="AC2408" s="40">
        <f>AVERAGEIFS($J$2:J2408, $B$2:B2408, B2408)</f>
        <v>0.49597560975609756</v>
      </c>
      <c r="AD2408" s="40">
        <f>AVERAGEIFS($D$2:D2408, $B$2:B2408, B2408)</f>
        <v>0.45121951219512196</v>
      </c>
    </row>
    <row r="2409" spans="1:30" x14ac:dyDescent="0.25">
      <c r="A2409" s="39">
        <v>46296</v>
      </c>
      <c r="B2409" t="s">
        <v>28</v>
      </c>
      <c r="C2409">
        <v>8</v>
      </c>
      <c r="D2409" s="40">
        <v>1</v>
      </c>
      <c r="E2409">
        <v>3</v>
      </c>
      <c r="F2409">
        <v>3</v>
      </c>
      <c r="G2409">
        <v>12</v>
      </c>
      <c r="H2409">
        <v>9</v>
      </c>
      <c r="I2409">
        <v>1</v>
      </c>
      <c r="J2409">
        <v>0.75</v>
      </c>
      <c r="K2409">
        <v>1</v>
      </c>
      <c r="L2409">
        <v>0</v>
      </c>
      <c r="M2409">
        <v>0</v>
      </c>
      <c r="N2409">
        <v>1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1</v>
      </c>
      <c r="AA2409" s="40">
        <f>AVERAGEIFS($C$2:C2409, $B$2:B2409, B2409)</f>
        <v>11.428571428571429</v>
      </c>
      <c r="AB2409" s="40">
        <f>AVERAGEIFS($I$2:I2409, $B$2:B2409, B2409)</f>
        <v>0.61071428571428577</v>
      </c>
      <c r="AC2409" s="40">
        <f>AVERAGEIFS($J$2:J2409, $B$2:B2409, B2409)</f>
        <v>0.57571428571428562</v>
      </c>
      <c r="AD2409" s="40">
        <f>AVERAGEIFS($D$2:D2409, $B$2:B2409, B2409)</f>
        <v>0.5714285714285714</v>
      </c>
    </row>
    <row r="2410" spans="1:30" x14ac:dyDescent="0.25">
      <c r="A2410" s="39">
        <v>46296</v>
      </c>
      <c r="B2410" t="s">
        <v>257</v>
      </c>
      <c r="C2410">
        <v>14</v>
      </c>
      <c r="D2410" s="40">
        <v>1</v>
      </c>
      <c r="E2410">
        <v>3</v>
      </c>
      <c r="F2410">
        <v>3</v>
      </c>
      <c r="G2410">
        <v>12</v>
      </c>
      <c r="H2410">
        <v>9</v>
      </c>
      <c r="I2410">
        <v>1</v>
      </c>
      <c r="J2410">
        <v>0.75</v>
      </c>
      <c r="K2410">
        <v>1</v>
      </c>
      <c r="L2410">
        <v>0</v>
      </c>
      <c r="M2410">
        <v>0</v>
      </c>
      <c r="N2410">
        <v>1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1</v>
      </c>
      <c r="AA2410" s="40">
        <f>AVERAGEIFS($C$2:C2410, $B$2:B2410, B2410)</f>
        <v>11.8</v>
      </c>
      <c r="AB2410" s="40">
        <f>AVERAGEIFS($I$2:I2410, $B$2:B2410, B2410)</f>
        <v>0.75</v>
      </c>
      <c r="AC2410" s="40">
        <f>AVERAGEIFS($J$2:J2410, $B$2:B2410, B2410)</f>
        <v>0.6140000000000001</v>
      </c>
      <c r="AD2410" s="40">
        <f>AVERAGEIFS($D$2:D2410, $B$2:B2410, B2410)</f>
        <v>0.8</v>
      </c>
    </row>
    <row r="2411" spans="1:30" x14ac:dyDescent="0.25">
      <c r="A2411" s="39">
        <v>46296</v>
      </c>
      <c r="B2411" t="s">
        <v>182</v>
      </c>
      <c r="C2411">
        <v>9</v>
      </c>
      <c r="D2411" s="40">
        <v>0</v>
      </c>
      <c r="E2411">
        <v>3</v>
      </c>
      <c r="F2411">
        <v>0</v>
      </c>
      <c r="G2411">
        <v>12</v>
      </c>
      <c r="H2411">
        <v>3</v>
      </c>
      <c r="I2411">
        <v>0</v>
      </c>
      <c r="J2411">
        <v>0.25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 s="40">
        <f>AVERAGEIFS($C$2:C2411, $B$2:B2411, B2411)</f>
        <v>15.040816326530612</v>
      </c>
      <c r="AB2411" s="40">
        <f>AVERAGEIFS($I$2:I2411, $B$2:B2411, B2411)</f>
        <v>0.61734693877551017</v>
      </c>
      <c r="AC2411" s="40">
        <f>AVERAGEIFS($J$2:J2411, $B$2:B2411, B2411)</f>
        <v>0.56653061224489787</v>
      </c>
      <c r="AD2411" s="40">
        <f>AVERAGEIFS($D$2:D2411, $B$2:B2411, B2411)</f>
        <v>0.67346938775510201</v>
      </c>
    </row>
    <row r="2412" spans="1:30" x14ac:dyDescent="0.25">
      <c r="A2412" s="39">
        <v>46296</v>
      </c>
      <c r="B2412" t="s">
        <v>1</v>
      </c>
      <c r="C2412">
        <v>21</v>
      </c>
      <c r="D2412" s="40">
        <v>0</v>
      </c>
      <c r="E2412">
        <v>3</v>
      </c>
      <c r="F2412">
        <v>0</v>
      </c>
      <c r="G2412">
        <v>12</v>
      </c>
      <c r="H2412">
        <v>3</v>
      </c>
      <c r="I2412">
        <v>0</v>
      </c>
      <c r="J2412">
        <v>0.25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 s="40">
        <f>AVERAGEIFS($C$2:C2412, $B$2:B2412, B2412)</f>
        <v>26.266666666666666</v>
      </c>
      <c r="AB2412" s="40">
        <f>AVERAGEIFS($I$2:I2412, $B$2:B2412, B2412)</f>
        <v>0.49833333333333329</v>
      </c>
      <c r="AC2412" s="40">
        <f>AVERAGEIFS($J$2:J2412, $B$2:B2412, B2412)</f>
        <v>0.47666666666666668</v>
      </c>
      <c r="AD2412" s="40">
        <f>AVERAGEIFS($D$2:D2412, $B$2:B2412, B2412)</f>
        <v>0.6</v>
      </c>
    </row>
    <row r="2413" spans="1:30" x14ac:dyDescent="0.25">
      <c r="A2413" s="39">
        <v>46296</v>
      </c>
      <c r="B2413" t="s">
        <v>113</v>
      </c>
      <c r="C2413">
        <v>13</v>
      </c>
      <c r="D2413" s="40">
        <v>0</v>
      </c>
      <c r="E2413">
        <v>3</v>
      </c>
      <c r="F2413">
        <v>0</v>
      </c>
      <c r="G2413">
        <v>12</v>
      </c>
      <c r="H2413">
        <v>3</v>
      </c>
      <c r="I2413">
        <v>0</v>
      </c>
      <c r="J2413">
        <v>0.25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 s="40">
        <f>AVERAGEIFS($C$2:C2413, $B$2:B2413, B2413)</f>
        <v>21.315789473684209</v>
      </c>
      <c r="AB2413" s="40">
        <f>AVERAGEIFS($I$2:I2413, $B$2:B2413, B2413)</f>
        <v>0.56438596491228077</v>
      </c>
      <c r="AC2413" s="40">
        <f>AVERAGEIFS($J$2:J2413, $B$2:B2413, B2413)</f>
        <v>0.53438596491228063</v>
      </c>
      <c r="AD2413" s="40">
        <f>AVERAGEIFS($D$2:D2413, $B$2:B2413, B2413)</f>
        <v>0.61403508771929827</v>
      </c>
    </row>
    <row r="2414" spans="1:30" x14ac:dyDescent="0.25">
      <c r="A2414" s="39">
        <v>46296</v>
      </c>
      <c r="B2414" t="s">
        <v>3</v>
      </c>
      <c r="C2414">
        <v>19</v>
      </c>
      <c r="D2414" s="40">
        <v>0</v>
      </c>
      <c r="E2414">
        <v>3</v>
      </c>
      <c r="F2414">
        <v>0</v>
      </c>
      <c r="G2414">
        <v>12</v>
      </c>
      <c r="H2414">
        <v>3</v>
      </c>
      <c r="I2414">
        <v>0</v>
      </c>
      <c r="J2414">
        <v>0.25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 s="40">
        <f>AVERAGEIFS($C$2:C2414, $B$2:B2414, B2414)</f>
        <v>22.243243243243242</v>
      </c>
      <c r="AB2414" s="40">
        <f>AVERAGEIFS($I$2:I2414, $B$2:B2414, B2414)</f>
        <v>0.4756756756756757</v>
      </c>
      <c r="AC2414" s="40">
        <f>AVERAGEIFS($J$2:J2414, $B$2:B2414, B2414)</f>
        <v>0.47972972972972971</v>
      </c>
      <c r="AD2414" s="40">
        <f>AVERAGEIFS($D$2:D2414, $B$2:B2414, B2414)</f>
        <v>0.51351351351351349</v>
      </c>
    </row>
    <row r="2415" spans="1:30" x14ac:dyDescent="0.25">
      <c r="A2415" s="39">
        <v>46296</v>
      </c>
      <c r="B2415" t="s">
        <v>111</v>
      </c>
      <c r="C2415">
        <v>10</v>
      </c>
      <c r="D2415" s="40">
        <v>0</v>
      </c>
      <c r="E2415">
        <v>3</v>
      </c>
      <c r="F2415">
        <v>0</v>
      </c>
      <c r="G2415">
        <v>12</v>
      </c>
      <c r="H2415">
        <v>3</v>
      </c>
      <c r="I2415">
        <v>0</v>
      </c>
      <c r="J2415">
        <v>0.25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 s="40">
        <f>AVERAGEIFS($C$2:C2415, $B$2:B2415, B2415)</f>
        <v>12.941176470588236</v>
      </c>
      <c r="AB2415" s="40">
        <f>AVERAGEIFS($I$2:I2415, $B$2:B2415, B2415)</f>
        <v>0.47705882352941181</v>
      </c>
      <c r="AC2415" s="40">
        <f>AVERAGEIFS($J$2:J2415, $B$2:B2415, B2415)</f>
        <v>0.49870588235294128</v>
      </c>
      <c r="AD2415" s="40">
        <f>AVERAGEIFS($D$2:D2415, $B$2:B2415, B2415)</f>
        <v>0.50588235294117645</v>
      </c>
    </row>
    <row r="2416" spans="1:30" x14ac:dyDescent="0.25">
      <c r="A2416" s="39">
        <v>46296</v>
      </c>
      <c r="B2416" t="s">
        <v>252</v>
      </c>
      <c r="C2416">
        <v>14</v>
      </c>
      <c r="D2416" s="40">
        <v>0</v>
      </c>
      <c r="E2416">
        <v>3</v>
      </c>
      <c r="F2416">
        <v>0</v>
      </c>
      <c r="G2416">
        <v>12</v>
      </c>
      <c r="H2416">
        <v>3</v>
      </c>
      <c r="I2416">
        <v>0</v>
      </c>
      <c r="J2416">
        <v>0.25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 s="40">
        <f>AVERAGEIFS($C$2:C2416, $B$2:B2416, B2416)</f>
        <v>9</v>
      </c>
      <c r="AB2416" s="40">
        <f>AVERAGEIFS($I$2:I2416, $B$2:B2416, B2416)</f>
        <v>0.13125000000000001</v>
      </c>
      <c r="AC2416" s="40">
        <f>AVERAGEIFS($J$2:J2416, $B$2:B2416, B2416)</f>
        <v>0.32374999999999998</v>
      </c>
      <c r="AD2416" s="40">
        <f>AVERAGEIFS($D$2:D2416, $B$2:B2416, B2416)</f>
        <v>0</v>
      </c>
    </row>
    <row r="2417" spans="1:30" x14ac:dyDescent="0.25">
      <c r="A2417" s="39">
        <v>46296</v>
      </c>
      <c r="B2417" t="s">
        <v>38</v>
      </c>
      <c r="C2417">
        <v>18</v>
      </c>
      <c r="D2417" s="40">
        <v>0</v>
      </c>
      <c r="E2417">
        <v>3</v>
      </c>
      <c r="F2417">
        <v>0</v>
      </c>
      <c r="G2417">
        <v>12</v>
      </c>
      <c r="H2417">
        <v>3</v>
      </c>
      <c r="I2417">
        <v>0</v>
      </c>
      <c r="J2417">
        <v>0.25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 s="40">
        <f>AVERAGEIFS($C$2:C2417, $B$2:B2417, B2417)</f>
        <v>16.428571428571427</v>
      </c>
      <c r="AB2417" s="40">
        <f>AVERAGEIFS($I$2:I2417, $B$2:B2417, B2417)</f>
        <v>0.71785714285714286</v>
      </c>
      <c r="AC2417" s="40">
        <f>AVERAGEIFS($J$2:J2417, $B$2:B2417, B2417)</f>
        <v>0.60571428571428565</v>
      </c>
      <c r="AD2417" s="40">
        <f>AVERAGEIFS($D$2:D2417, $B$2:B2417, B2417)</f>
        <v>0.8571428571428571</v>
      </c>
    </row>
    <row r="2418" spans="1:30" x14ac:dyDescent="0.25">
      <c r="A2418" s="39">
        <v>46296</v>
      </c>
      <c r="B2418" t="s">
        <v>251</v>
      </c>
      <c r="C2418">
        <v>8</v>
      </c>
      <c r="D2418" s="40">
        <v>0</v>
      </c>
      <c r="E2418">
        <v>3</v>
      </c>
      <c r="F2418">
        <v>0</v>
      </c>
      <c r="G2418">
        <v>12</v>
      </c>
      <c r="H2418">
        <v>3</v>
      </c>
      <c r="I2418">
        <v>0</v>
      </c>
      <c r="J2418">
        <v>0.25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 s="40">
        <f>AVERAGEIFS($C$2:C2418, $B$2:B2418, B2418)</f>
        <v>9.125</v>
      </c>
      <c r="AB2418" s="40">
        <f>AVERAGEIFS($I$2:I2418, $B$2:B2418, B2418)</f>
        <v>0.36249999999999999</v>
      </c>
      <c r="AC2418" s="40">
        <f>AVERAGEIFS($J$2:J2418, $B$2:B2418, B2418)</f>
        <v>0.42000000000000004</v>
      </c>
      <c r="AD2418" s="40">
        <f>AVERAGEIFS($D$2:D2418, $B$2:B2418, B2418)</f>
        <v>0.375</v>
      </c>
    </row>
    <row r="2419" spans="1:30" x14ac:dyDescent="0.25">
      <c r="A2419" s="39">
        <v>46298</v>
      </c>
      <c r="B2419" t="s">
        <v>12</v>
      </c>
      <c r="C2419">
        <v>20</v>
      </c>
      <c r="D2419" s="40">
        <v>0</v>
      </c>
      <c r="E2419">
        <v>4</v>
      </c>
      <c r="F2419">
        <v>1</v>
      </c>
      <c r="G2419">
        <v>16</v>
      </c>
      <c r="H2419">
        <v>6</v>
      </c>
      <c r="I2419">
        <v>0.25</v>
      </c>
      <c r="J2419">
        <v>0.38</v>
      </c>
      <c r="K2419">
        <v>0</v>
      </c>
      <c r="L2419">
        <v>1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 s="40">
        <f>AVERAGEIFS($C$2:C2419, $B$2:B2419, B2419)</f>
        <v>25.393162393162392</v>
      </c>
      <c r="AB2419" s="40">
        <f>AVERAGEIFS($I$2:I2419, $B$2:B2419, B2419)</f>
        <v>0.52692307692307694</v>
      </c>
      <c r="AC2419" s="40">
        <f>AVERAGEIFS($J$2:J2419, $B$2:B2419, B2419)</f>
        <v>0.51547008547008577</v>
      </c>
      <c r="AD2419" s="40">
        <f>AVERAGEIFS($D$2:D2419, $B$2:B2419, B2419)</f>
        <v>0.53846153846153844</v>
      </c>
    </row>
    <row r="2420" spans="1:30" x14ac:dyDescent="0.25">
      <c r="A2420" s="39">
        <v>46298</v>
      </c>
      <c r="B2420" t="s">
        <v>31</v>
      </c>
      <c r="C2420">
        <v>20</v>
      </c>
      <c r="D2420" s="40">
        <v>0</v>
      </c>
      <c r="E2420">
        <v>4</v>
      </c>
      <c r="F2420">
        <v>1</v>
      </c>
      <c r="G2420">
        <v>16</v>
      </c>
      <c r="H2420">
        <v>6</v>
      </c>
      <c r="I2420">
        <v>0.25</v>
      </c>
      <c r="J2420">
        <v>0.38</v>
      </c>
      <c r="K2420">
        <v>0</v>
      </c>
      <c r="L2420">
        <v>1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 s="40">
        <f>AVERAGEIFS($C$2:C2420, $B$2:B2420, B2420)</f>
        <v>19.413793103448278</v>
      </c>
      <c r="AB2420" s="40">
        <f>AVERAGEIFS($I$2:I2420, $B$2:B2420, B2420)</f>
        <v>0.4781034482758621</v>
      </c>
      <c r="AC2420" s="40">
        <f>AVERAGEIFS($J$2:J2420, $B$2:B2420, B2420)</f>
        <v>0.48086206896551725</v>
      </c>
      <c r="AD2420" s="40">
        <f>AVERAGEIFS($D$2:D2420, $B$2:B2420, B2420)</f>
        <v>0.5</v>
      </c>
    </row>
    <row r="2421" spans="1:30" x14ac:dyDescent="0.25">
      <c r="A2421" s="39">
        <v>46298</v>
      </c>
      <c r="B2421" t="s">
        <v>257</v>
      </c>
      <c r="C2421">
        <v>10</v>
      </c>
      <c r="D2421" s="40">
        <v>0</v>
      </c>
      <c r="E2421">
        <v>4</v>
      </c>
      <c r="F2421">
        <v>1</v>
      </c>
      <c r="G2421">
        <v>16</v>
      </c>
      <c r="H2421">
        <v>6</v>
      </c>
      <c r="I2421">
        <v>0.25</v>
      </c>
      <c r="J2421">
        <v>0.38</v>
      </c>
      <c r="K2421">
        <v>0</v>
      </c>
      <c r="L2421">
        <v>1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 s="40">
        <f>AVERAGEIFS($C$2:C2421, $B$2:B2421, B2421)</f>
        <v>11.5</v>
      </c>
      <c r="AB2421" s="40">
        <f>AVERAGEIFS($I$2:I2421, $B$2:B2421, B2421)</f>
        <v>0.66666666666666663</v>
      </c>
      <c r="AC2421" s="40">
        <f>AVERAGEIFS($J$2:J2421, $B$2:B2421, B2421)</f>
        <v>0.57500000000000007</v>
      </c>
      <c r="AD2421" s="40">
        <f>AVERAGEIFS($D$2:D2421, $B$2:B2421, B2421)</f>
        <v>0.66666666666666663</v>
      </c>
    </row>
    <row r="2422" spans="1:30" x14ac:dyDescent="0.25">
      <c r="A2422" s="39">
        <v>46298</v>
      </c>
      <c r="B2422" t="s">
        <v>28</v>
      </c>
      <c r="C2422">
        <v>18</v>
      </c>
      <c r="D2422" s="40">
        <v>0</v>
      </c>
      <c r="E2422">
        <v>4</v>
      </c>
      <c r="F2422">
        <v>1</v>
      </c>
      <c r="G2422">
        <v>16</v>
      </c>
      <c r="H2422">
        <v>6</v>
      </c>
      <c r="I2422">
        <v>0.25</v>
      </c>
      <c r="J2422">
        <v>0.38</v>
      </c>
      <c r="K2422">
        <v>0</v>
      </c>
      <c r="L2422">
        <v>1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 s="40">
        <f>AVERAGEIFS($C$2:C2422, $B$2:B2422, B2422)</f>
        <v>11.866666666666667</v>
      </c>
      <c r="AB2422" s="40">
        <f>AVERAGEIFS($I$2:I2422, $B$2:B2422, B2422)</f>
        <v>0.58666666666666667</v>
      </c>
      <c r="AC2422" s="40">
        <f>AVERAGEIFS($J$2:J2422, $B$2:B2422, B2422)</f>
        <v>0.56266666666666665</v>
      </c>
      <c r="AD2422" s="40">
        <f>AVERAGEIFS($D$2:D2422, $B$2:B2422, B2422)</f>
        <v>0.53333333333333333</v>
      </c>
    </row>
    <row r="2423" spans="1:30" x14ac:dyDescent="0.25">
      <c r="A2423" s="39">
        <v>46298</v>
      </c>
      <c r="B2423" t="s">
        <v>127</v>
      </c>
      <c r="C2423">
        <v>15</v>
      </c>
      <c r="D2423" s="40">
        <v>0</v>
      </c>
      <c r="E2423">
        <v>4</v>
      </c>
      <c r="F2423">
        <v>1</v>
      </c>
      <c r="G2423">
        <v>16</v>
      </c>
      <c r="H2423">
        <v>6</v>
      </c>
      <c r="I2423">
        <v>0.25</v>
      </c>
      <c r="J2423">
        <v>0.38</v>
      </c>
      <c r="K2423">
        <v>0</v>
      </c>
      <c r="L2423">
        <v>1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 s="40">
        <f>AVERAGEIFS($C$2:C2423, $B$2:B2423, B2423)</f>
        <v>21.375</v>
      </c>
      <c r="AB2423" s="40">
        <f>AVERAGEIFS($I$2:I2423, $B$2:B2423, B2423)</f>
        <v>0.45798076923076925</v>
      </c>
      <c r="AC2423" s="40">
        <f>AVERAGEIFS($J$2:J2423, $B$2:B2423, B2423)</f>
        <v>0.4817307692307693</v>
      </c>
      <c r="AD2423" s="40">
        <f>AVERAGEIFS($D$2:D2423, $B$2:B2423, B2423)</f>
        <v>0.45192307692307693</v>
      </c>
    </row>
    <row r="2424" spans="1:30" x14ac:dyDescent="0.25">
      <c r="A2424" s="39">
        <v>46298</v>
      </c>
      <c r="B2424" t="s">
        <v>3</v>
      </c>
      <c r="C2424">
        <v>15</v>
      </c>
      <c r="D2424" s="40">
        <v>0</v>
      </c>
      <c r="E2424">
        <v>4</v>
      </c>
      <c r="F2424">
        <v>1</v>
      </c>
      <c r="G2424">
        <v>16</v>
      </c>
      <c r="H2424">
        <v>6</v>
      </c>
      <c r="I2424">
        <v>0.25</v>
      </c>
      <c r="J2424">
        <v>0.38</v>
      </c>
      <c r="K2424">
        <v>0</v>
      </c>
      <c r="L2424">
        <v>1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 s="40">
        <f>AVERAGEIFS($C$2:C2424, $B$2:B2424, B2424)</f>
        <v>22.05263157894737</v>
      </c>
      <c r="AB2424" s="40">
        <f>AVERAGEIFS($I$2:I2424, $B$2:B2424, B2424)</f>
        <v>0.46973684210526317</v>
      </c>
      <c r="AC2424" s="40">
        <f>AVERAGEIFS($J$2:J2424, $B$2:B2424, B2424)</f>
        <v>0.4771052631578947</v>
      </c>
      <c r="AD2424" s="40">
        <f>AVERAGEIFS($D$2:D2424, $B$2:B2424, B2424)</f>
        <v>0.5</v>
      </c>
    </row>
    <row r="2425" spans="1:30" x14ac:dyDescent="0.25">
      <c r="A2425" s="39">
        <v>46298</v>
      </c>
      <c r="B2425" t="s">
        <v>252</v>
      </c>
      <c r="C2425">
        <v>12</v>
      </c>
      <c r="D2425" s="40">
        <v>0</v>
      </c>
      <c r="E2425">
        <v>4</v>
      </c>
      <c r="F2425">
        <v>1</v>
      </c>
      <c r="G2425">
        <v>16</v>
      </c>
      <c r="H2425">
        <v>6</v>
      </c>
      <c r="I2425">
        <v>0.25</v>
      </c>
      <c r="J2425">
        <v>0.38</v>
      </c>
      <c r="K2425">
        <v>0</v>
      </c>
      <c r="L2425">
        <v>1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 s="40">
        <f>AVERAGEIFS($C$2:C2425, $B$2:B2425, B2425)</f>
        <v>9.3333333333333339</v>
      </c>
      <c r="AB2425" s="40">
        <f>AVERAGEIFS($I$2:I2425, $B$2:B2425, B2425)</f>
        <v>0.14444444444444446</v>
      </c>
      <c r="AC2425" s="40">
        <f>AVERAGEIFS($J$2:J2425, $B$2:B2425, B2425)</f>
        <v>0.32999999999999996</v>
      </c>
      <c r="AD2425" s="40">
        <f>AVERAGEIFS($D$2:D2425, $B$2:B2425, B2425)</f>
        <v>0</v>
      </c>
    </row>
    <row r="2426" spans="1:30" x14ac:dyDescent="0.25">
      <c r="A2426" s="39">
        <v>46298</v>
      </c>
      <c r="B2426" t="s">
        <v>120</v>
      </c>
      <c r="C2426">
        <v>11</v>
      </c>
      <c r="D2426" s="40">
        <v>0</v>
      </c>
      <c r="E2426">
        <v>4</v>
      </c>
      <c r="F2426">
        <v>1</v>
      </c>
      <c r="G2426">
        <v>16</v>
      </c>
      <c r="H2426">
        <v>6</v>
      </c>
      <c r="I2426">
        <v>0.25</v>
      </c>
      <c r="J2426">
        <v>0.38</v>
      </c>
      <c r="K2426">
        <v>0</v>
      </c>
      <c r="L2426">
        <v>1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 s="40">
        <f>AVERAGEIFS($C$2:C2426, $B$2:B2426, B2426)</f>
        <v>14.398058252427184</v>
      </c>
      <c r="AB2426" s="40">
        <f>AVERAGEIFS($I$2:I2426, $B$2:B2426, B2426)</f>
        <v>0.51388349514563114</v>
      </c>
      <c r="AC2426" s="40">
        <f>AVERAGEIFS($J$2:J2426, $B$2:B2426, B2426)</f>
        <v>0.50368932038834946</v>
      </c>
      <c r="AD2426" s="40">
        <f>AVERAGEIFS($D$2:D2426, $B$2:B2426, B2426)</f>
        <v>0.50485436893203883</v>
      </c>
    </row>
    <row r="2427" spans="1:30" x14ac:dyDescent="0.25">
      <c r="A2427" s="39">
        <v>46298</v>
      </c>
      <c r="B2427" t="s">
        <v>2</v>
      </c>
      <c r="C2427">
        <v>29</v>
      </c>
      <c r="D2427" s="40">
        <v>1</v>
      </c>
      <c r="E2427">
        <v>4</v>
      </c>
      <c r="F2427">
        <v>3</v>
      </c>
      <c r="G2427">
        <v>16</v>
      </c>
      <c r="H2427">
        <v>10</v>
      </c>
      <c r="I2427">
        <v>0.75</v>
      </c>
      <c r="J2427">
        <v>0.63</v>
      </c>
      <c r="K2427">
        <v>1</v>
      </c>
      <c r="L2427">
        <v>0</v>
      </c>
      <c r="M2427">
        <v>0</v>
      </c>
      <c r="N2427">
        <v>0</v>
      </c>
      <c r="O2427">
        <v>0</v>
      </c>
      <c r="P2427">
        <v>1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1</v>
      </c>
      <c r="AA2427" s="40">
        <f>AVERAGEIFS($C$2:C2427, $B$2:B2427, B2427)</f>
        <v>29.918032786885245</v>
      </c>
      <c r="AB2427" s="40">
        <f>AVERAGEIFS($I$2:I2427, $B$2:B2427, B2427)</f>
        <v>0.63524590163934436</v>
      </c>
      <c r="AC2427" s="40">
        <f>AVERAGEIFS($J$2:J2427, $B$2:B2427, B2427)</f>
        <v>0.57000000000000017</v>
      </c>
      <c r="AD2427" s="40">
        <f>AVERAGEIFS($D$2:D2427, $B$2:B2427, B2427)</f>
        <v>0.65573770491803274</v>
      </c>
    </row>
    <row r="2428" spans="1:30" x14ac:dyDescent="0.25">
      <c r="A2428" s="39">
        <v>46298</v>
      </c>
      <c r="B2428" t="s">
        <v>182</v>
      </c>
      <c r="C2428">
        <v>16</v>
      </c>
      <c r="D2428" s="40">
        <v>1</v>
      </c>
      <c r="E2428">
        <v>4</v>
      </c>
      <c r="F2428">
        <v>3</v>
      </c>
      <c r="G2428">
        <v>16</v>
      </c>
      <c r="H2428">
        <v>10</v>
      </c>
      <c r="I2428">
        <v>0.75</v>
      </c>
      <c r="J2428">
        <v>0.63</v>
      </c>
      <c r="K2428">
        <v>1</v>
      </c>
      <c r="L2428">
        <v>0</v>
      </c>
      <c r="M2428">
        <v>0</v>
      </c>
      <c r="N2428">
        <v>0</v>
      </c>
      <c r="O2428">
        <v>0</v>
      </c>
      <c r="P2428">
        <v>1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1</v>
      </c>
      <c r="AA2428" s="40">
        <f>AVERAGEIFS($C$2:C2428, $B$2:B2428, B2428)</f>
        <v>15.06</v>
      </c>
      <c r="AB2428" s="40">
        <f>AVERAGEIFS($I$2:I2428, $B$2:B2428, B2428)</f>
        <v>0.62</v>
      </c>
      <c r="AC2428" s="40">
        <f>AVERAGEIFS($J$2:J2428, $B$2:B2428, B2428)</f>
        <v>0.56779999999999997</v>
      </c>
      <c r="AD2428" s="40">
        <f>AVERAGEIFS($D$2:D2428, $B$2:B2428, B2428)</f>
        <v>0.68</v>
      </c>
    </row>
    <row r="2429" spans="1:30" x14ac:dyDescent="0.25">
      <c r="A2429" s="39">
        <v>46298</v>
      </c>
      <c r="B2429" t="s">
        <v>118</v>
      </c>
      <c r="C2429">
        <v>14</v>
      </c>
      <c r="D2429" s="40">
        <v>1</v>
      </c>
      <c r="E2429">
        <v>4</v>
      </c>
      <c r="F2429">
        <v>3</v>
      </c>
      <c r="G2429">
        <v>16</v>
      </c>
      <c r="H2429">
        <v>10</v>
      </c>
      <c r="I2429">
        <v>0.75</v>
      </c>
      <c r="J2429">
        <v>0.63</v>
      </c>
      <c r="K2429">
        <v>1</v>
      </c>
      <c r="L2429">
        <v>0</v>
      </c>
      <c r="M2429">
        <v>0</v>
      </c>
      <c r="N2429">
        <v>0</v>
      </c>
      <c r="O2429">
        <v>0</v>
      </c>
      <c r="P2429">
        <v>1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1</v>
      </c>
      <c r="AA2429" s="40">
        <f>AVERAGEIFS($C$2:C2429, $B$2:B2429, B2429)</f>
        <v>14.176470588235293</v>
      </c>
      <c r="AB2429" s="40">
        <f>AVERAGEIFS($I$2:I2429, $B$2:B2429, B2429)</f>
        <v>0.47264705882352942</v>
      </c>
      <c r="AC2429" s="40">
        <f>AVERAGEIFS($J$2:J2429, $B$2:B2429, B2429)</f>
        <v>0.50205882352941178</v>
      </c>
      <c r="AD2429" s="40">
        <f>AVERAGEIFS($D$2:D2429, $B$2:B2429, B2429)</f>
        <v>0.5</v>
      </c>
    </row>
    <row r="2430" spans="1:30" x14ac:dyDescent="0.25">
      <c r="A2430" s="39">
        <v>46298</v>
      </c>
      <c r="B2430" t="s">
        <v>65</v>
      </c>
      <c r="C2430">
        <v>22</v>
      </c>
      <c r="D2430" s="40">
        <v>1</v>
      </c>
      <c r="E2430">
        <v>4</v>
      </c>
      <c r="F2430">
        <v>3</v>
      </c>
      <c r="G2430">
        <v>16</v>
      </c>
      <c r="H2430">
        <v>10</v>
      </c>
      <c r="I2430">
        <v>0.75</v>
      </c>
      <c r="J2430">
        <v>0.63</v>
      </c>
      <c r="K2430">
        <v>1</v>
      </c>
      <c r="L2430">
        <v>0</v>
      </c>
      <c r="M2430">
        <v>0</v>
      </c>
      <c r="N2430">
        <v>0</v>
      </c>
      <c r="O2430">
        <v>0</v>
      </c>
      <c r="P2430">
        <v>1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1</v>
      </c>
      <c r="AA2430" s="40">
        <f>AVERAGEIFS($C$2:C2430, $B$2:B2430, B2430)</f>
        <v>19.303030303030305</v>
      </c>
      <c r="AB2430" s="40">
        <f>AVERAGEIFS($I$2:I2430, $B$2:B2430, B2430)</f>
        <v>0.59909090909090923</v>
      </c>
      <c r="AC2430" s="40">
        <f>AVERAGEIFS($J$2:J2430, $B$2:B2430, B2430)</f>
        <v>0.54909090909090896</v>
      </c>
      <c r="AD2430" s="40">
        <f>AVERAGEIFS($D$2:D2430, $B$2:B2430, B2430)</f>
        <v>0.69696969696969702</v>
      </c>
    </row>
    <row r="2431" spans="1:30" x14ac:dyDescent="0.25">
      <c r="A2431" s="39">
        <v>46298</v>
      </c>
      <c r="B2431" t="s">
        <v>113</v>
      </c>
      <c r="C2431">
        <v>15</v>
      </c>
      <c r="D2431" s="40">
        <v>1</v>
      </c>
      <c r="E2431">
        <v>4</v>
      </c>
      <c r="F2431">
        <v>3</v>
      </c>
      <c r="G2431">
        <v>16</v>
      </c>
      <c r="H2431">
        <v>10</v>
      </c>
      <c r="I2431">
        <v>0.75</v>
      </c>
      <c r="J2431">
        <v>0.63</v>
      </c>
      <c r="K2431">
        <v>1</v>
      </c>
      <c r="L2431">
        <v>0</v>
      </c>
      <c r="M2431">
        <v>0</v>
      </c>
      <c r="N2431">
        <v>0</v>
      </c>
      <c r="O2431">
        <v>0</v>
      </c>
      <c r="P2431">
        <v>1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1</v>
      </c>
      <c r="AA2431" s="40">
        <f>AVERAGEIFS($C$2:C2431, $B$2:B2431, B2431)</f>
        <v>21.206896551724139</v>
      </c>
      <c r="AB2431" s="40">
        <f>AVERAGEIFS($I$2:I2431, $B$2:B2431, B2431)</f>
        <v>0.5675862068965517</v>
      </c>
      <c r="AC2431" s="40">
        <f>AVERAGEIFS($J$2:J2431, $B$2:B2431, B2431)</f>
        <v>0.53603448275862065</v>
      </c>
      <c r="AD2431" s="40">
        <f>AVERAGEIFS($D$2:D2431, $B$2:B2431, B2431)</f>
        <v>0.62068965517241381</v>
      </c>
    </row>
    <row r="2432" spans="1:30" x14ac:dyDescent="0.25">
      <c r="A2432" s="39">
        <v>46298</v>
      </c>
      <c r="B2432" t="s">
        <v>133</v>
      </c>
      <c r="C2432">
        <v>15</v>
      </c>
      <c r="D2432" s="40">
        <v>1</v>
      </c>
      <c r="E2432">
        <v>4</v>
      </c>
      <c r="F2432">
        <v>3</v>
      </c>
      <c r="G2432">
        <v>16</v>
      </c>
      <c r="H2432">
        <v>10</v>
      </c>
      <c r="I2432">
        <v>0.75</v>
      </c>
      <c r="J2432">
        <v>0.63</v>
      </c>
      <c r="K2432">
        <v>1</v>
      </c>
      <c r="L2432">
        <v>0</v>
      </c>
      <c r="M2432">
        <v>0</v>
      </c>
      <c r="N2432">
        <v>0</v>
      </c>
      <c r="O2432">
        <v>0</v>
      </c>
      <c r="P2432">
        <v>1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1</v>
      </c>
      <c r="AA2432" s="40">
        <f>AVERAGEIFS($C$2:C2432, $B$2:B2432, B2432)</f>
        <v>14.28</v>
      </c>
      <c r="AB2432" s="40">
        <f>AVERAGEIFS($I$2:I2432, $B$2:B2432, B2432)</f>
        <v>0.52800000000000002</v>
      </c>
      <c r="AC2432" s="40">
        <f>AVERAGEIFS($J$2:J2432, $B$2:B2432, B2432)</f>
        <v>0.50760000000000016</v>
      </c>
      <c r="AD2432" s="40">
        <f>AVERAGEIFS($D$2:D2432, $B$2:B2432, B2432)</f>
        <v>0.52</v>
      </c>
    </row>
    <row r="2433" spans="1:30" x14ac:dyDescent="0.25">
      <c r="A2433" s="39">
        <v>46298</v>
      </c>
      <c r="B2433" t="s">
        <v>17</v>
      </c>
      <c r="C2433">
        <v>8</v>
      </c>
      <c r="D2433" s="40">
        <v>1</v>
      </c>
      <c r="E2433">
        <v>4</v>
      </c>
      <c r="F2433">
        <v>3</v>
      </c>
      <c r="G2433">
        <v>16</v>
      </c>
      <c r="H2433">
        <v>10</v>
      </c>
      <c r="I2433">
        <v>0.75</v>
      </c>
      <c r="J2433">
        <v>0.63</v>
      </c>
      <c r="K2433">
        <v>1</v>
      </c>
      <c r="L2433">
        <v>0</v>
      </c>
      <c r="M2433">
        <v>0</v>
      </c>
      <c r="N2433">
        <v>0</v>
      </c>
      <c r="O2433">
        <v>0</v>
      </c>
      <c r="P2433">
        <v>1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1</v>
      </c>
      <c r="AA2433" s="40">
        <f>AVERAGEIFS($C$2:C2433, $B$2:B2433, B2433)</f>
        <v>11.855421686746988</v>
      </c>
      <c r="AB2433" s="40">
        <f>AVERAGEIFS($I$2:I2433, $B$2:B2433, B2433)</f>
        <v>0.49999999999999989</v>
      </c>
      <c r="AC2433" s="40">
        <f>AVERAGEIFS($J$2:J2433, $B$2:B2433, B2433)</f>
        <v>0.49759036144578317</v>
      </c>
      <c r="AD2433" s="40">
        <f>AVERAGEIFS($D$2:D2433, $B$2:B2433, B2433)</f>
        <v>0.45783132530120479</v>
      </c>
    </row>
    <row r="2434" spans="1:30" x14ac:dyDescent="0.25">
      <c r="A2434" s="39">
        <v>46298</v>
      </c>
      <c r="B2434" t="s">
        <v>243</v>
      </c>
      <c r="C2434">
        <v>10</v>
      </c>
      <c r="D2434" s="40">
        <v>1</v>
      </c>
      <c r="E2434">
        <v>4</v>
      </c>
      <c r="F2434">
        <v>3</v>
      </c>
      <c r="G2434">
        <v>16</v>
      </c>
      <c r="H2434">
        <v>10</v>
      </c>
      <c r="I2434">
        <v>0.75</v>
      </c>
      <c r="J2434">
        <v>0.63</v>
      </c>
      <c r="K2434">
        <v>1</v>
      </c>
      <c r="L2434">
        <v>0</v>
      </c>
      <c r="M2434">
        <v>0</v>
      </c>
      <c r="N2434">
        <v>0</v>
      </c>
      <c r="O2434">
        <v>0</v>
      </c>
      <c r="P2434">
        <v>1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1</v>
      </c>
      <c r="AA2434" s="40">
        <f>AVERAGEIFS($C$2:C2434, $B$2:B2434, B2434)</f>
        <v>11.962962962962964</v>
      </c>
      <c r="AB2434" s="40">
        <f>AVERAGEIFS($I$2:I2434, $B$2:B2434, B2434)</f>
        <v>0.5</v>
      </c>
      <c r="AC2434" s="40">
        <f>AVERAGEIFS($J$2:J2434, $B$2:B2434, B2434)</f>
        <v>0.48333333333333345</v>
      </c>
      <c r="AD2434" s="40">
        <f>AVERAGEIFS($D$2:D2434, $B$2:B2434, B2434)</f>
        <v>0.59259259259259256</v>
      </c>
    </row>
    <row r="2435" spans="1:30" x14ac:dyDescent="0.25">
      <c r="A2435" s="39">
        <v>46298</v>
      </c>
      <c r="B2435" t="s">
        <v>90</v>
      </c>
      <c r="C2435">
        <v>11</v>
      </c>
      <c r="D2435" s="40">
        <v>0</v>
      </c>
      <c r="E2435">
        <v>4</v>
      </c>
      <c r="F2435">
        <v>1</v>
      </c>
      <c r="G2435">
        <v>16</v>
      </c>
      <c r="H2435">
        <v>6</v>
      </c>
      <c r="I2435">
        <v>0.25</v>
      </c>
      <c r="J2435">
        <v>0.38</v>
      </c>
      <c r="K2435">
        <v>0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 s="40">
        <f>AVERAGEIFS($C$2:C2435, $B$2:B2435, B2435)</f>
        <v>23.551020408163264</v>
      </c>
      <c r="AB2435" s="40">
        <f>AVERAGEIFS($I$2:I2435, $B$2:B2435, B2435)</f>
        <v>0.57653061224489788</v>
      </c>
      <c r="AC2435" s="40">
        <f>AVERAGEIFS($J$2:J2435, $B$2:B2435, B2435)</f>
        <v>0.5412244897959182</v>
      </c>
      <c r="AD2435" s="40">
        <f>AVERAGEIFS($D$2:D2435, $B$2:B2435, B2435)</f>
        <v>0.61224489795918369</v>
      </c>
    </row>
    <row r="2436" spans="1:30" x14ac:dyDescent="0.25">
      <c r="A2436" s="39">
        <v>46298</v>
      </c>
      <c r="B2436" t="s">
        <v>12</v>
      </c>
      <c r="C2436">
        <v>27</v>
      </c>
      <c r="D2436" s="40">
        <v>0</v>
      </c>
      <c r="E2436">
        <v>4</v>
      </c>
      <c r="F2436">
        <v>1</v>
      </c>
      <c r="G2436">
        <v>16</v>
      </c>
      <c r="H2436">
        <v>6</v>
      </c>
      <c r="I2436">
        <v>0.25</v>
      </c>
      <c r="J2436">
        <v>0.38</v>
      </c>
      <c r="K2436">
        <v>0</v>
      </c>
      <c r="L2436">
        <v>1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 s="40">
        <f>AVERAGEIFS($C$2:C2436, $B$2:B2436, B2436)</f>
        <v>25.406779661016948</v>
      </c>
      <c r="AB2436" s="40">
        <f>AVERAGEIFS($I$2:I2436, $B$2:B2436, B2436)</f>
        <v>0.52457627118644068</v>
      </c>
      <c r="AC2436" s="40">
        <f>AVERAGEIFS($J$2:J2436, $B$2:B2436, B2436)</f>
        <v>0.51432203389830533</v>
      </c>
      <c r="AD2436" s="40">
        <f>AVERAGEIFS($D$2:D2436, $B$2:B2436, B2436)</f>
        <v>0.53389830508474578</v>
      </c>
    </row>
    <row r="2437" spans="1:30" x14ac:dyDescent="0.25">
      <c r="A2437" s="39">
        <v>46298</v>
      </c>
      <c r="B2437" t="s">
        <v>182</v>
      </c>
      <c r="C2437">
        <v>26</v>
      </c>
      <c r="D2437" s="40">
        <v>0</v>
      </c>
      <c r="E2437">
        <v>4</v>
      </c>
      <c r="F2437">
        <v>1</v>
      </c>
      <c r="G2437">
        <v>16</v>
      </c>
      <c r="H2437">
        <v>6</v>
      </c>
      <c r="I2437">
        <v>0.25</v>
      </c>
      <c r="J2437">
        <v>0.38</v>
      </c>
      <c r="K2437">
        <v>0</v>
      </c>
      <c r="L2437">
        <v>1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 s="40">
        <f>AVERAGEIFS($C$2:C2437, $B$2:B2437, B2437)</f>
        <v>15.274509803921569</v>
      </c>
      <c r="AB2437" s="40">
        <f>AVERAGEIFS($I$2:I2437, $B$2:B2437, B2437)</f>
        <v>0.61274509803921573</v>
      </c>
      <c r="AC2437" s="40">
        <f>AVERAGEIFS($J$2:J2437, $B$2:B2437, B2437)</f>
        <v>0.5641176470588235</v>
      </c>
      <c r="AD2437" s="40">
        <f>AVERAGEIFS($D$2:D2437, $B$2:B2437, B2437)</f>
        <v>0.66666666666666663</v>
      </c>
    </row>
    <row r="2438" spans="1:30" x14ac:dyDescent="0.25">
      <c r="A2438" s="39">
        <v>46298</v>
      </c>
      <c r="B2438" t="s">
        <v>127</v>
      </c>
      <c r="C2438">
        <v>27</v>
      </c>
      <c r="D2438" s="40">
        <v>0</v>
      </c>
      <c r="E2438">
        <v>4</v>
      </c>
      <c r="F2438">
        <v>1</v>
      </c>
      <c r="G2438">
        <v>16</v>
      </c>
      <c r="H2438">
        <v>6</v>
      </c>
      <c r="I2438">
        <v>0.25</v>
      </c>
      <c r="J2438">
        <v>0.38</v>
      </c>
      <c r="K2438">
        <v>0</v>
      </c>
      <c r="L2438">
        <v>1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 s="40">
        <f>AVERAGEIFS($C$2:C2438, $B$2:B2438, B2438)</f>
        <v>21.428571428571427</v>
      </c>
      <c r="AB2438" s="40">
        <f>AVERAGEIFS($I$2:I2438, $B$2:B2438, B2438)</f>
        <v>0.45600000000000002</v>
      </c>
      <c r="AC2438" s="40">
        <f>AVERAGEIFS($J$2:J2438, $B$2:B2438, B2438)</f>
        <v>0.48076190476190489</v>
      </c>
      <c r="AD2438" s="40">
        <f>AVERAGEIFS($D$2:D2438, $B$2:B2438, B2438)</f>
        <v>0.44761904761904764</v>
      </c>
    </row>
    <row r="2439" spans="1:30" x14ac:dyDescent="0.25">
      <c r="A2439" s="39">
        <v>46298</v>
      </c>
      <c r="B2439" t="s">
        <v>118</v>
      </c>
      <c r="C2439">
        <v>20</v>
      </c>
      <c r="D2439" s="40">
        <v>0</v>
      </c>
      <c r="E2439">
        <v>4</v>
      </c>
      <c r="F2439">
        <v>1</v>
      </c>
      <c r="G2439">
        <v>16</v>
      </c>
      <c r="H2439">
        <v>6</v>
      </c>
      <c r="I2439">
        <v>0.25</v>
      </c>
      <c r="J2439">
        <v>0.38</v>
      </c>
      <c r="K2439">
        <v>0</v>
      </c>
      <c r="L2439">
        <v>1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 s="40">
        <f>AVERAGEIFS($C$2:C2439, $B$2:B2439, B2439)</f>
        <v>14.342857142857143</v>
      </c>
      <c r="AB2439" s="40">
        <f>AVERAGEIFS($I$2:I2439, $B$2:B2439, B2439)</f>
        <v>0.4662857142857143</v>
      </c>
      <c r="AC2439" s="40">
        <f>AVERAGEIFS($J$2:J2439, $B$2:B2439, B2439)</f>
        <v>0.49857142857142855</v>
      </c>
      <c r="AD2439" s="40">
        <f>AVERAGEIFS($D$2:D2439, $B$2:B2439, B2439)</f>
        <v>0.48571428571428571</v>
      </c>
    </row>
    <row r="2440" spans="1:30" x14ac:dyDescent="0.25">
      <c r="A2440" s="39">
        <v>46298</v>
      </c>
      <c r="B2440" t="s">
        <v>133</v>
      </c>
      <c r="C2440">
        <v>13</v>
      </c>
      <c r="D2440" s="40">
        <v>0</v>
      </c>
      <c r="E2440">
        <v>4</v>
      </c>
      <c r="F2440">
        <v>1</v>
      </c>
      <c r="G2440">
        <v>16</v>
      </c>
      <c r="H2440">
        <v>6</v>
      </c>
      <c r="I2440">
        <v>0.25</v>
      </c>
      <c r="J2440">
        <v>0.38</v>
      </c>
      <c r="K2440">
        <v>0</v>
      </c>
      <c r="L2440">
        <v>1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 s="40">
        <f>AVERAGEIFS($C$2:C2440, $B$2:B2440, B2440)</f>
        <v>14.23076923076923</v>
      </c>
      <c r="AB2440" s="40">
        <f>AVERAGEIFS($I$2:I2440, $B$2:B2440, B2440)</f>
        <v>0.51730769230769225</v>
      </c>
      <c r="AC2440" s="40">
        <f>AVERAGEIFS($J$2:J2440, $B$2:B2440, B2440)</f>
        <v>0.50269230769230788</v>
      </c>
      <c r="AD2440" s="40">
        <f>AVERAGEIFS($D$2:D2440, $B$2:B2440, B2440)</f>
        <v>0.5</v>
      </c>
    </row>
    <row r="2441" spans="1:30" x14ac:dyDescent="0.25">
      <c r="A2441" s="39">
        <v>46298</v>
      </c>
      <c r="B2441" t="s">
        <v>17</v>
      </c>
      <c r="C2441">
        <v>11</v>
      </c>
      <c r="D2441" s="40">
        <v>0</v>
      </c>
      <c r="E2441">
        <v>4</v>
      </c>
      <c r="F2441">
        <v>1</v>
      </c>
      <c r="G2441">
        <v>16</v>
      </c>
      <c r="H2441">
        <v>6</v>
      </c>
      <c r="I2441">
        <v>0.25</v>
      </c>
      <c r="J2441">
        <v>0.38</v>
      </c>
      <c r="K2441">
        <v>0</v>
      </c>
      <c r="L2441">
        <v>1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 s="40">
        <f>AVERAGEIFS($C$2:C2441, $B$2:B2441, B2441)</f>
        <v>11.845238095238095</v>
      </c>
      <c r="AB2441" s="40">
        <f>AVERAGEIFS($I$2:I2441, $B$2:B2441, B2441)</f>
        <v>0.49702380952380942</v>
      </c>
      <c r="AC2441" s="40">
        <f>AVERAGEIFS($J$2:J2441, $B$2:B2441, B2441)</f>
        <v>0.49619047619047629</v>
      </c>
      <c r="AD2441" s="40">
        <f>AVERAGEIFS($D$2:D2441, $B$2:B2441, B2441)</f>
        <v>0.45238095238095238</v>
      </c>
    </row>
    <row r="2442" spans="1:30" x14ac:dyDescent="0.25">
      <c r="A2442" s="39">
        <v>46298</v>
      </c>
      <c r="B2442" t="s">
        <v>252</v>
      </c>
      <c r="C2442">
        <v>10</v>
      </c>
      <c r="D2442" s="40">
        <v>0</v>
      </c>
      <c r="E2442">
        <v>4</v>
      </c>
      <c r="F2442">
        <v>1</v>
      </c>
      <c r="G2442">
        <v>16</v>
      </c>
      <c r="H2442">
        <v>6</v>
      </c>
      <c r="I2442">
        <v>0.25</v>
      </c>
      <c r="J2442">
        <v>0.38</v>
      </c>
      <c r="K2442">
        <v>0</v>
      </c>
      <c r="L2442">
        <v>1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 s="40">
        <f>AVERAGEIFS($C$2:C2442, $B$2:B2442, B2442)</f>
        <v>9.4</v>
      </c>
      <c r="AB2442" s="40">
        <f>AVERAGEIFS($I$2:I2442, $B$2:B2442, B2442)</f>
        <v>0.155</v>
      </c>
      <c r="AC2442" s="40">
        <f>AVERAGEIFS($J$2:J2442, $B$2:B2442, B2442)</f>
        <v>0.33499999999999996</v>
      </c>
      <c r="AD2442" s="40">
        <f>AVERAGEIFS($D$2:D2442, $B$2:B2442, B2442)</f>
        <v>0</v>
      </c>
    </row>
    <row r="2443" spans="1:30" x14ac:dyDescent="0.25">
      <c r="A2443" s="39">
        <v>46298</v>
      </c>
      <c r="B2443" t="s">
        <v>2</v>
      </c>
      <c r="C2443">
        <v>28</v>
      </c>
      <c r="D2443" s="40">
        <v>1</v>
      </c>
      <c r="E2443">
        <v>4</v>
      </c>
      <c r="F2443">
        <v>3</v>
      </c>
      <c r="G2443">
        <v>16</v>
      </c>
      <c r="H2443">
        <v>10</v>
      </c>
      <c r="I2443">
        <v>0.75</v>
      </c>
      <c r="J2443">
        <v>0.63</v>
      </c>
      <c r="K2443">
        <v>1</v>
      </c>
      <c r="L2443">
        <v>0</v>
      </c>
      <c r="M2443">
        <v>0</v>
      </c>
      <c r="N2443">
        <v>0</v>
      </c>
      <c r="O2443">
        <v>0</v>
      </c>
      <c r="P2443">
        <v>1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1</v>
      </c>
      <c r="AA2443" s="40">
        <f>AVERAGEIFS($C$2:C2443, $B$2:B2443, B2443)</f>
        <v>29.887096774193548</v>
      </c>
      <c r="AB2443" s="40">
        <f>AVERAGEIFS($I$2:I2443, $B$2:B2443, B2443)</f>
        <v>0.63709677419354849</v>
      </c>
      <c r="AC2443" s="40">
        <f>AVERAGEIFS($J$2:J2443, $B$2:B2443, B2443)</f>
        <v>0.57096774193548405</v>
      </c>
      <c r="AD2443" s="40">
        <f>AVERAGEIFS($D$2:D2443, $B$2:B2443, B2443)</f>
        <v>0.66129032258064513</v>
      </c>
    </row>
    <row r="2444" spans="1:30" x14ac:dyDescent="0.25">
      <c r="A2444" s="39">
        <v>46298</v>
      </c>
      <c r="B2444" t="s">
        <v>31</v>
      </c>
      <c r="C2444">
        <v>25</v>
      </c>
      <c r="D2444" s="40">
        <v>1</v>
      </c>
      <c r="E2444">
        <v>4</v>
      </c>
      <c r="F2444">
        <v>3</v>
      </c>
      <c r="G2444">
        <v>16</v>
      </c>
      <c r="H2444">
        <v>10</v>
      </c>
      <c r="I2444">
        <v>0.75</v>
      </c>
      <c r="J2444">
        <v>0.63</v>
      </c>
      <c r="K2444">
        <v>1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1</v>
      </c>
      <c r="AA2444" s="40">
        <f>AVERAGEIFS($C$2:C2444, $B$2:B2444, B2444)</f>
        <v>19.508474576271187</v>
      </c>
      <c r="AB2444" s="40">
        <f>AVERAGEIFS($I$2:I2444, $B$2:B2444, B2444)</f>
        <v>0.48271186440677966</v>
      </c>
      <c r="AC2444" s="40">
        <f>AVERAGEIFS($J$2:J2444, $B$2:B2444, B2444)</f>
        <v>0.48338983050847456</v>
      </c>
      <c r="AD2444" s="40">
        <f>AVERAGEIFS($D$2:D2444, $B$2:B2444, B2444)</f>
        <v>0.50847457627118642</v>
      </c>
    </row>
    <row r="2445" spans="1:30" x14ac:dyDescent="0.25">
      <c r="A2445" s="39">
        <v>46298</v>
      </c>
      <c r="B2445" t="s">
        <v>113</v>
      </c>
      <c r="C2445">
        <v>33</v>
      </c>
      <c r="D2445" s="40">
        <v>1</v>
      </c>
      <c r="E2445">
        <v>4</v>
      </c>
      <c r="F2445">
        <v>3</v>
      </c>
      <c r="G2445">
        <v>16</v>
      </c>
      <c r="H2445">
        <v>10</v>
      </c>
      <c r="I2445">
        <v>0.75</v>
      </c>
      <c r="J2445">
        <v>0.63</v>
      </c>
      <c r="K2445">
        <v>1</v>
      </c>
      <c r="L2445">
        <v>0</v>
      </c>
      <c r="M2445">
        <v>0</v>
      </c>
      <c r="N2445">
        <v>0</v>
      </c>
      <c r="O2445">
        <v>0</v>
      </c>
      <c r="P2445">
        <v>1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1</v>
      </c>
      <c r="AA2445" s="40">
        <f>AVERAGEIFS($C$2:C2445, $B$2:B2445, B2445)</f>
        <v>21.406779661016948</v>
      </c>
      <c r="AB2445" s="40">
        <f>AVERAGEIFS($I$2:I2445, $B$2:B2445, B2445)</f>
        <v>0.57067796610169497</v>
      </c>
      <c r="AC2445" s="40">
        <f>AVERAGEIFS($J$2:J2445, $B$2:B2445, B2445)</f>
        <v>0.53762711864406776</v>
      </c>
      <c r="AD2445" s="40">
        <f>AVERAGEIFS($D$2:D2445, $B$2:B2445, B2445)</f>
        <v>0.6271186440677966</v>
      </c>
    </row>
    <row r="2446" spans="1:30" x14ac:dyDescent="0.25">
      <c r="A2446" s="39">
        <v>46298</v>
      </c>
      <c r="B2446" t="s">
        <v>18</v>
      </c>
      <c r="C2446">
        <v>19</v>
      </c>
      <c r="D2446" s="40">
        <v>1</v>
      </c>
      <c r="E2446">
        <v>4</v>
      </c>
      <c r="F2446">
        <v>3</v>
      </c>
      <c r="G2446">
        <v>16</v>
      </c>
      <c r="H2446">
        <v>10</v>
      </c>
      <c r="I2446">
        <v>0.75</v>
      </c>
      <c r="J2446">
        <v>0.63</v>
      </c>
      <c r="K2446">
        <v>1</v>
      </c>
      <c r="L2446">
        <v>0</v>
      </c>
      <c r="M2446">
        <v>0</v>
      </c>
      <c r="N2446">
        <v>0</v>
      </c>
      <c r="O2446">
        <v>0</v>
      </c>
      <c r="P2446">
        <v>1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1</v>
      </c>
      <c r="AA2446" s="40">
        <f>AVERAGEIFS($C$2:C2446, $B$2:B2446, B2446)</f>
        <v>15.685185185185185</v>
      </c>
      <c r="AB2446" s="40">
        <f>AVERAGEIFS($I$2:I2446, $B$2:B2446, B2446)</f>
        <v>0.43425925925925929</v>
      </c>
      <c r="AC2446" s="40">
        <f>AVERAGEIFS($J$2:J2446, $B$2:B2446, B2446)</f>
        <v>0.47203703703703714</v>
      </c>
      <c r="AD2446" s="40">
        <f>AVERAGEIFS($D$2:D2446, $B$2:B2446, B2446)</f>
        <v>0.37037037037037035</v>
      </c>
    </row>
    <row r="2447" spans="1:30" x14ac:dyDescent="0.25">
      <c r="A2447" s="39">
        <v>46298</v>
      </c>
      <c r="B2447" t="s">
        <v>3</v>
      </c>
      <c r="C2447">
        <v>16</v>
      </c>
      <c r="D2447" s="40">
        <v>1</v>
      </c>
      <c r="E2447">
        <v>4</v>
      </c>
      <c r="F2447">
        <v>3</v>
      </c>
      <c r="G2447">
        <v>16</v>
      </c>
      <c r="H2447">
        <v>10</v>
      </c>
      <c r="I2447">
        <v>0.75</v>
      </c>
      <c r="J2447">
        <v>0.63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1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1</v>
      </c>
      <c r="AA2447" s="40">
        <f>AVERAGEIFS($C$2:C2447, $B$2:B2447, B2447)</f>
        <v>21.897435897435898</v>
      </c>
      <c r="AB2447" s="40">
        <f>AVERAGEIFS($I$2:I2447, $B$2:B2447, B2447)</f>
        <v>0.47692307692307695</v>
      </c>
      <c r="AC2447" s="40">
        <f>AVERAGEIFS($J$2:J2447, $B$2:B2447, B2447)</f>
        <v>0.48102564102564099</v>
      </c>
      <c r="AD2447" s="40">
        <f>AVERAGEIFS($D$2:D2447, $B$2:B2447, B2447)</f>
        <v>0.51282051282051277</v>
      </c>
    </row>
    <row r="2448" spans="1:30" x14ac:dyDescent="0.25">
      <c r="A2448" s="39">
        <v>46298</v>
      </c>
      <c r="B2448" t="s">
        <v>243</v>
      </c>
      <c r="C2448">
        <v>20</v>
      </c>
      <c r="D2448" s="40">
        <v>1</v>
      </c>
      <c r="E2448">
        <v>4</v>
      </c>
      <c r="F2448">
        <v>3</v>
      </c>
      <c r="G2448">
        <v>16</v>
      </c>
      <c r="H2448">
        <v>10</v>
      </c>
      <c r="I2448">
        <v>0.75</v>
      </c>
      <c r="J2448">
        <v>0.63</v>
      </c>
      <c r="K2448">
        <v>1</v>
      </c>
      <c r="L2448">
        <v>0</v>
      </c>
      <c r="M2448">
        <v>0</v>
      </c>
      <c r="N2448">
        <v>0</v>
      </c>
      <c r="O2448">
        <v>0</v>
      </c>
      <c r="P2448">
        <v>1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1</v>
      </c>
      <c r="AA2448" s="40">
        <f>AVERAGEIFS($C$2:C2448, $B$2:B2448, B2448)</f>
        <v>12.25</v>
      </c>
      <c r="AB2448" s="40">
        <f>AVERAGEIFS($I$2:I2448, $B$2:B2448, B2448)</f>
        <v>0.5089285714285714</v>
      </c>
      <c r="AC2448" s="40">
        <f>AVERAGEIFS($J$2:J2448, $B$2:B2448, B2448)</f>
        <v>0.48857142857142871</v>
      </c>
      <c r="AD2448" s="40">
        <f>AVERAGEIFS($D$2:D2448, $B$2:B2448, B2448)</f>
        <v>0.6071428571428571</v>
      </c>
    </row>
    <row r="2449" spans="1:30" x14ac:dyDescent="0.25">
      <c r="A2449" s="39">
        <v>46298</v>
      </c>
      <c r="B2449" t="s">
        <v>242</v>
      </c>
      <c r="C2449">
        <v>31</v>
      </c>
      <c r="D2449" s="40">
        <v>1</v>
      </c>
      <c r="E2449">
        <v>4</v>
      </c>
      <c r="F2449">
        <v>3</v>
      </c>
      <c r="G2449">
        <v>16</v>
      </c>
      <c r="H2449">
        <v>10</v>
      </c>
      <c r="I2449">
        <v>0.75</v>
      </c>
      <c r="J2449">
        <v>0.63</v>
      </c>
      <c r="K2449">
        <v>1</v>
      </c>
      <c r="L2449">
        <v>0</v>
      </c>
      <c r="M2449">
        <v>0</v>
      </c>
      <c r="N2449">
        <v>0</v>
      </c>
      <c r="O2449">
        <v>0</v>
      </c>
      <c r="P2449">
        <v>1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1</v>
      </c>
      <c r="AA2449" s="40">
        <f>AVERAGEIFS($C$2:C2449, $B$2:B2449, B2449)</f>
        <v>20.404255319148938</v>
      </c>
      <c r="AB2449" s="40">
        <f>AVERAGEIFS($I$2:I2449, $B$2:B2449, B2449)</f>
        <v>0.53021276595744682</v>
      </c>
      <c r="AC2449" s="40">
        <f>AVERAGEIFS($J$2:J2449, $B$2:B2449, B2449)</f>
        <v>0.52212765957446783</v>
      </c>
      <c r="AD2449" s="40">
        <f>AVERAGEIFS($D$2:D2449, $B$2:B2449, B2449)</f>
        <v>0.55319148936170215</v>
      </c>
    </row>
    <row r="2450" spans="1:30" x14ac:dyDescent="0.25">
      <c r="A2450" s="39">
        <v>46298</v>
      </c>
      <c r="B2450" t="s">
        <v>49</v>
      </c>
      <c r="C2450">
        <v>10</v>
      </c>
      <c r="D2450" s="40">
        <v>1</v>
      </c>
      <c r="E2450">
        <v>4</v>
      </c>
      <c r="F2450">
        <v>3</v>
      </c>
      <c r="G2450">
        <v>16</v>
      </c>
      <c r="H2450">
        <v>10</v>
      </c>
      <c r="I2450">
        <v>0.75</v>
      </c>
      <c r="J2450">
        <v>0.63</v>
      </c>
      <c r="K2450">
        <v>1</v>
      </c>
      <c r="L2450">
        <v>0</v>
      </c>
      <c r="M2450">
        <v>0</v>
      </c>
      <c r="N2450">
        <v>0</v>
      </c>
      <c r="O2450">
        <v>0</v>
      </c>
      <c r="P2450">
        <v>1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1</v>
      </c>
      <c r="AA2450" s="40">
        <f>AVERAGEIFS($C$2:C2450, $B$2:B2450, B2450)</f>
        <v>10.727272727272727</v>
      </c>
      <c r="AB2450" s="40">
        <f>AVERAGEIFS($I$2:I2450, $B$2:B2450, B2450)</f>
        <v>0.53030303030303028</v>
      </c>
      <c r="AC2450" s="40">
        <f>AVERAGEIFS($J$2:J2450, $B$2:B2450, B2450)</f>
        <v>0.51757575757575758</v>
      </c>
      <c r="AD2450" s="40">
        <f>AVERAGEIFS($D$2:D2450, $B$2:B2450, B2450)</f>
        <v>0.54545454545454541</v>
      </c>
    </row>
    <row r="2451" spans="1:30" x14ac:dyDescent="0.25">
      <c r="A2451" s="39">
        <v>46300</v>
      </c>
      <c r="B2451" t="s">
        <v>13</v>
      </c>
      <c r="C2451">
        <v>41</v>
      </c>
      <c r="D2451" s="40">
        <v>1</v>
      </c>
      <c r="E2451">
        <v>4</v>
      </c>
      <c r="F2451">
        <v>3</v>
      </c>
      <c r="G2451">
        <v>16</v>
      </c>
      <c r="H2451">
        <v>10</v>
      </c>
      <c r="I2451">
        <v>0.75</v>
      </c>
      <c r="J2451">
        <v>0.63</v>
      </c>
      <c r="K2451">
        <v>0</v>
      </c>
      <c r="L2451">
        <v>1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1</v>
      </c>
      <c r="U2451">
        <v>0</v>
      </c>
      <c r="V2451">
        <v>0</v>
      </c>
      <c r="W2451">
        <v>0</v>
      </c>
      <c r="X2451">
        <v>0</v>
      </c>
      <c r="Y2451">
        <v>1</v>
      </c>
      <c r="Z2451">
        <v>0</v>
      </c>
      <c r="AA2451" s="40">
        <f>AVERAGEIFS($C$2:C2451, $B$2:B2451, B2451)</f>
        <v>23.612244897959183</v>
      </c>
      <c r="AB2451" s="40">
        <f>AVERAGEIFS($I$2:I2451, $B$2:B2451, B2451)</f>
        <v>0.4494897959183673</v>
      </c>
      <c r="AC2451" s="40">
        <f>AVERAGEIFS($J$2:J2451, $B$2:B2451, B2451)</f>
        <v>0.47704081632653061</v>
      </c>
      <c r="AD2451" s="40">
        <f>AVERAGEIFS($D$2:D2451, $B$2:B2451, B2451)</f>
        <v>0.41836734693877553</v>
      </c>
    </row>
    <row r="2452" spans="1:30" x14ac:dyDescent="0.25">
      <c r="A2452" s="39">
        <v>46300</v>
      </c>
      <c r="B2452" t="s">
        <v>2</v>
      </c>
      <c r="C2452">
        <v>39</v>
      </c>
      <c r="D2452" s="40">
        <v>1</v>
      </c>
      <c r="E2452">
        <v>4</v>
      </c>
      <c r="F2452">
        <v>3</v>
      </c>
      <c r="G2452">
        <v>16</v>
      </c>
      <c r="H2452">
        <v>10</v>
      </c>
      <c r="I2452">
        <v>0.75</v>
      </c>
      <c r="J2452">
        <v>0.63</v>
      </c>
      <c r="K2452">
        <v>0</v>
      </c>
      <c r="L2452">
        <v>1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1</v>
      </c>
      <c r="U2452">
        <v>0</v>
      </c>
      <c r="V2452">
        <v>0</v>
      </c>
      <c r="W2452">
        <v>0</v>
      </c>
      <c r="X2452">
        <v>0</v>
      </c>
      <c r="Y2452">
        <v>1</v>
      </c>
      <c r="Z2452">
        <v>0</v>
      </c>
      <c r="AA2452" s="40">
        <f>AVERAGEIFS($C$2:C2452, $B$2:B2452, B2452)</f>
        <v>30.031746031746032</v>
      </c>
      <c r="AB2452" s="40">
        <f>AVERAGEIFS($I$2:I2452, $B$2:B2452, B2452)</f>
        <v>0.63888888888888895</v>
      </c>
      <c r="AC2452" s="40">
        <f>AVERAGEIFS($J$2:J2452, $B$2:B2452, B2452)</f>
        <v>0.57190476190476214</v>
      </c>
      <c r="AD2452" s="40">
        <f>AVERAGEIFS($D$2:D2452, $B$2:B2452, B2452)</f>
        <v>0.66666666666666663</v>
      </c>
    </row>
    <row r="2453" spans="1:30" x14ac:dyDescent="0.25">
      <c r="A2453" s="39">
        <v>46300</v>
      </c>
      <c r="B2453" t="s">
        <v>14</v>
      </c>
      <c r="C2453">
        <v>32</v>
      </c>
      <c r="D2453" s="40">
        <v>1</v>
      </c>
      <c r="E2453">
        <v>4</v>
      </c>
      <c r="F2453">
        <v>3</v>
      </c>
      <c r="G2453">
        <v>16</v>
      </c>
      <c r="H2453">
        <v>10</v>
      </c>
      <c r="I2453">
        <v>0.75</v>
      </c>
      <c r="J2453">
        <v>0.63</v>
      </c>
      <c r="K2453">
        <v>0</v>
      </c>
      <c r="L2453">
        <v>1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1</v>
      </c>
      <c r="U2453">
        <v>0</v>
      </c>
      <c r="V2453">
        <v>0</v>
      </c>
      <c r="W2453">
        <v>0</v>
      </c>
      <c r="X2453">
        <v>0</v>
      </c>
      <c r="Y2453">
        <v>1</v>
      </c>
      <c r="Z2453">
        <v>0</v>
      </c>
      <c r="AA2453" s="40">
        <f>AVERAGEIFS($C$2:C2453, $B$2:B2453, B2453)</f>
        <v>23.573529411764707</v>
      </c>
      <c r="AB2453" s="40">
        <f>AVERAGEIFS($I$2:I2453, $B$2:B2453, B2453)</f>
        <v>0.41985294117647054</v>
      </c>
      <c r="AC2453" s="40">
        <f>AVERAGEIFS($J$2:J2453, $B$2:B2453, B2453)</f>
        <v>0.4660294117647058</v>
      </c>
      <c r="AD2453" s="40">
        <f>AVERAGEIFS($D$2:D2453, $B$2:B2453, B2453)</f>
        <v>0.35294117647058826</v>
      </c>
    </row>
    <row r="2454" spans="1:30" x14ac:dyDescent="0.25">
      <c r="A2454" s="39">
        <v>46300</v>
      </c>
      <c r="B2454" t="s">
        <v>242</v>
      </c>
      <c r="C2454">
        <v>23</v>
      </c>
      <c r="D2454" s="40">
        <v>1</v>
      </c>
      <c r="E2454">
        <v>4</v>
      </c>
      <c r="F2454">
        <v>3</v>
      </c>
      <c r="G2454">
        <v>16</v>
      </c>
      <c r="H2454">
        <v>10</v>
      </c>
      <c r="I2454">
        <v>0.75</v>
      </c>
      <c r="J2454">
        <v>0.63</v>
      </c>
      <c r="K2454">
        <v>0</v>
      </c>
      <c r="L2454">
        <v>1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1</v>
      </c>
      <c r="U2454">
        <v>0</v>
      </c>
      <c r="V2454">
        <v>0</v>
      </c>
      <c r="W2454">
        <v>0</v>
      </c>
      <c r="X2454">
        <v>0</v>
      </c>
      <c r="Y2454">
        <v>1</v>
      </c>
      <c r="Z2454">
        <v>0</v>
      </c>
      <c r="AA2454" s="40">
        <f>AVERAGEIFS($C$2:C2454, $B$2:B2454, B2454)</f>
        <v>20.458333333333332</v>
      </c>
      <c r="AB2454" s="40">
        <f>AVERAGEIFS($I$2:I2454, $B$2:B2454, B2454)</f>
        <v>0.53479166666666667</v>
      </c>
      <c r="AC2454" s="40">
        <f>AVERAGEIFS($J$2:J2454, $B$2:B2454, B2454)</f>
        <v>0.5243749999999997</v>
      </c>
      <c r="AD2454" s="40">
        <f>AVERAGEIFS($D$2:D2454, $B$2:B2454, B2454)</f>
        <v>0.5625</v>
      </c>
    </row>
    <row r="2455" spans="1:30" x14ac:dyDescent="0.25">
      <c r="A2455" s="39">
        <v>46300</v>
      </c>
      <c r="B2455" t="s">
        <v>19</v>
      </c>
      <c r="C2455">
        <v>25</v>
      </c>
      <c r="D2455" s="40">
        <v>1</v>
      </c>
      <c r="E2455">
        <v>4</v>
      </c>
      <c r="F2455">
        <v>3</v>
      </c>
      <c r="G2455">
        <v>16</v>
      </c>
      <c r="H2455">
        <v>10</v>
      </c>
      <c r="I2455">
        <v>0.75</v>
      </c>
      <c r="J2455">
        <v>0.63</v>
      </c>
      <c r="K2455">
        <v>0</v>
      </c>
      <c r="L2455">
        <v>1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1</v>
      </c>
      <c r="U2455">
        <v>0</v>
      </c>
      <c r="V2455">
        <v>0</v>
      </c>
      <c r="W2455">
        <v>0</v>
      </c>
      <c r="X2455">
        <v>0</v>
      </c>
      <c r="Y2455">
        <v>1</v>
      </c>
      <c r="Z2455">
        <v>0</v>
      </c>
      <c r="AA2455" s="40">
        <f>AVERAGEIFS($C$2:C2455, $B$2:B2455, B2455)</f>
        <v>19.170731707317074</v>
      </c>
      <c r="AB2455" s="40">
        <f>AVERAGEIFS($I$2:I2455, $B$2:B2455, B2455)</f>
        <v>0.54707317073170714</v>
      </c>
      <c r="AC2455" s="40">
        <f>AVERAGEIFS($J$2:J2455, $B$2:B2455, B2455)</f>
        <v>0.51804878048780489</v>
      </c>
      <c r="AD2455" s="40">
        <f>AVERAGEIFS($D$2:D2455, $B$2:B2455, B2455)</f>
        <v>0.51219512195121952</v>
      </c>
    </row>
    <row r="2456" spans="1:30" x14ac:dyDescent="0.25">
      <c r="A2456" s="39">
        <v>46300</v>
      </c>
      <c r="B2456" t="s">
        <v>243</v>
      </c>
      <c r="C2456">
        <v>13</v>
      </c>
      <c r="D2456" s="40">
        <v>1</v>
      </c>
      <c r="E2456">
        <v>4</v>
      </c>
      <c r="F2456">
        <v>3</v>
      </c>
      <c r="G2456">
        <v>16</v>
      </c>
      <c r="H2456">
        <v>10</v>
      </c>
      <c r="I2456">
        <v>0.75</v>
      </c>
      <c r="J2456">
        <v>0.63</v>
      </c>
      <c r="K2456">
        <v>0</v>
      </c>
      <c r="L2456">
        <v>1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1</v>
      </c>
      <c r="U2456">
        <v>0</v>
      </c>
      <c r="V2456">
        <v>0</v>
      </c>
      <c r="W2456">
        <v>0</v>
      </c>
      <c r="X2456">
        <v>0</v>
      </c>
      <c r="Y2456">
        <v>1</v>
      </c>
      <c r="Z2456">
        <v>0</v>
      </c>
      <c r="AA2456" s="40">
        <f>AVERAGEIFS($C$2:C2456, $B$2:B2456, B2456)</f>
        <v>12.275862068965518</v>
      </c>
      <c r="AB2456" s="40">
        <f>AVERAGEIFS($I$2:I2456, $B$2:B2456, B2456)</f>
        <v>0.51724137931034486</v>
      </c>
      <c r="AC2456" s="40">
        <f>AVERAGEIFS($J$2:J2456, $B$2:B2456, B2456)</f>
        <v>0.49344827586206913</v>
      </c>
      <c r="AD2456" s="40">
        <f>AVERAGEIFS($D$2:D2456, $B$2:B2456, B2456)</f>
        <v>0.62068965517241381</v>
      </c>
    </row>
    <row r="2457" spans="1:30" x14ac:dyDescent="0.25">
      <c r="A2457" s="39">
        <v>46300</v>
      </c>
      <c r="B2457" t="s">
        <v>12</v>
      </c>
      <c r="C2457">
        <v>36</v>
      </c>
      <c r="D2457" s="40">
        <v>0</v>
      </c>
      <c r="E2457">
        <v>4</v>
      </c>
      <c r="F2457">
        <v>1</v>
      </c>
      <c r="G2457">
        <v>16</v>
      </c>
      <c r="H2457">
        <v>6</v>
      </c>
      <c r="I2457">
        <v>0.25</v>
      </c>
      <c r="J2457">
        <v>0.38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1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 s="40">
        <f>AVERAGEIFS($C$2:C2457, $B$2:B2457, B2457)</f>
        <v>25.495798319327729</v>
      </c>
      <c r="AB2457" s="40">
        <f>AVERAGEIFS($I$2:I2457, $B$2:B2457, B2457)</f>
        <v>0.52226890756302524</v>
      </c>
      <c r="AC2457" s="40">
        <f>AVERAGEIFS($J$2:J2457, $B$2:B2457, B2457)</f>
        <v>0.51319327731092468</v>
      </c>
      <c r="AD2457" s="40">
        <f>AVERAGEIFS($D$2:D2457, $B$2:B2457, B2457)</f>
        <v>0.52941176470588236</v>
      </c>
    </row>
    <row r="2458" spans="1:30" x14ac:dyDescent="0.25">
      <c r="A2458" s="39">
        <v>46300</v>
      </c>
      <c r="B2458" t="s">
        <v>90</v>
      </c>
      <c r="C2458">
        <v>27</v>
      </c>
      <c r="D2458" s="40">
        <v>0</v>
      </c>
      <c r="E2458">
        <v>4</v>
      </c>
      <c r="F2458">
        <v>1</v>
      </c>
      <c r="G2458">
        <v>16</v>
      </c>
      <c r="H2458">
        <v>6</v>
      </c>
      <c r="I2458">
        <v>0.25</v>
      </c>
      <c r="J2458">
        <v>0.38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1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 s="40">
        <f>AVERAGEIFS($C$2:C2458, $B$2:B2458, B2458)</f>
        <v>23.62</v>
      </c>
      <c r="AB2458" s="40">
        <f>AVERAGEIFS($I$2:I2458, $B$2:B2458, B2458)</f>
        <v>0.56999999999999995</v>
      </c>
      <c r="AC2458" s="40">
        <f>AVERAGEIFS($J$2:J2458, $B$2:B2458, B2458)</f>
        <v>0.53799999999999981</v>
      </c>
      <c r="AD2458" s="40">
        <f>AVERAGEIFS($D$2:D2458, $B$2:B2458, B2458)</f>
        <v>0.6</v>
      </c>
    </row>
    <row r="2459" spans="1:30" x14ac:dyDescent="0.25">
      <c r="A2459" s="39">
        <v>46300</v>
      </c>
      <c r="B2459" t="s">
        <v>127</v>
      </c>
      <c r="C2459">
        <v>19</v>
      </c>
      <c r="D2459" s="40">
        <v>0</v>
      </c>
      <c r="E2459">
        <v>4</v>
      </c>
      <c r="F2459">
        <v>1</v>
      </c>
      <c r="G2459">
        <v>16</v>
      </c>
      <c r="H2459">
        <v>6</v>
      </c>
      <c r="I2459">
        <v>0.25</v>
      </c>
      <c r="J2459">
        <v>0.38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1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 s="40">
        <f>AVERAGEIFS($C$2:C2459, $B$2:B2459, B2459)</f>
        <v>21.40566037735849</v>
      </c>
      <c r="AB2459" s="40">
        <f>AVERAGEIFS($I$2:I2459, $B$2:B2459, B2459)</f>
        <v>0.45405660377358492</v>
      </c>
      <c r="AC2459" s="40">
        <f>AVERAGEIFS($J$2:J2459, $B$2:B2459, B2459)</f>
        <v>0.47981132075471711</v>
      </c>
      <c r="AD2459" s="40">
        <f>AVERAGEIFS($D$2:D2459, $B$2:B2459, B2459)</f>
        <v>0.44339622641509435</v>
      </c>
    </row>
    <row r="2460" spans="1:30" x14ac:dyDescent="0.25">
      <c r="A2460" s="39">
        <v>46300</v>
      </c>
      <c r="B2460" t="s">
        <v>150</v>
      </c>
      <c r="C2460">
        <v>22</v>
      </c>
      <c r="D2460" s="40">
        <v>0</v>
      </c>
      <c r="E2460">
        <v>4</v>
      </c>
      <c r="F2460">
        <v>1</v>
      </c>
      <c r="G2460">
        <v>16</v>
      </c>
      <c r="H2460">
        <v>6</v>
      </c>
      <c r="I2460">
        <v>0.25</v>
      </c>
      <c r="J2460">
        <v>0.38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1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 s="40">
        <f>AVERAGEIFS($C$2:C2460, $B$2:B2460, B2460)</f>
        <v>18.476190476190474</v>
      </c>
      <c r="AB2460" s="40">
        <f>AVERAGEIFS($I$2:I2460, $B$2:B2460, B2460)</f>
        <v>0.73666666666666658</v>
      </c>
      <c r="AC2460" s="40">
        <f>AVERAGEIFS($J$2:J2460, $B$2:B2460, B2460)</f>
        <v>0.60190476190476205</v>
      </c>
      <c r="AD2460" s="40">
        <f>AVERAGEIFS($D$2:D2460, $B$2:B2460, B2460)</f>
        <v>0.8571428571428571</v>
      </c>
    </row>
    <row r="2461" spans="1:30" x14ac:dyDescent="0.25">
      <c r="A2461" s="39">
        <v>46300</v>
      </c>
      <c r="B2461" t="s">
        <v>3</v>
      </c>
      <c r="C2461">
        <v>26</v>
      </c>
      <c r="D2461" s="40">
        <v>0</v>
      </c>
      <c r="E2461">
        <v>4</v>
      </c>
      <c r="F2461">
        <v>1</v>
      </c>
      <c r="G2461">
        <v>16</v>
      </c>
      <c r="H2461">
        <v>6</v>
      </c>
      <c r="I2461">
        <v>0.25</v>
      </c>
      <c r="J2461">
        <v>0.38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1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 s="40">
        <f>AVERAGEIFS($C$2:C2461, $B$2:B2461, B2461)</f>
        <v>22</v>
      </c>
      <c r="AB2461" s="40">
        <f>AVERAGEIFS($I$2:I2461, $B$2:B2461, B2461)</f>
        <v>0.47125000000000006</v>
      </c>
      <c r="AC2461" s="40">
        <f>AVERAGEIFS($J$2:J2461, $B$2:B2461, B2461)</f>
        <v>0.47849999999999993</v>
      </c>
      <c r="AD2461" s="40">
        <f>AVERAGEIFS($D$2:D2461, $B$2:B2461, B2461)</f>
        <v>0.5</v>
      </c>
    </row>
    <row r="2462" spans="1:30" x14ac:dyDescent="0.25">
      <c r="A2462" s="39">
        <v>46303</v>
      </c>
      <c r="B2462" t="s">
        <v>13</v>
      </c>
      <c r="C2462">
        <v>20</v>
      </c>
      <c r="D2462" s="40">
        <v>1</v>
      </c>
      <c r="E2462">
        <v>5</v>
      </c>
      <c r="F2462">
        <v>3</v>
      </c>
      <c r="G2462">
        <v>18</v>
      </c>
      <c r="H2462">
        <v>10</v>
      </c>
      <c r="I2462">
        <v>0.6</v>
      </c>
      <c r="J2462">
        <v>0.56000000000000005</v>
      </c>
      <c r="K2462">
        <v>1</v>
      </c>
      <c r="L2462">
        <v>0</v>
      </c>
      <c r="M2462">
        <v>0</v>
      </c>
      <c r="N2462">
        <v>0</v>
      </c>
      <c r="O2462">
        <v>0</v>
      </c>
      <c r="P2462">
        <v>1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1</v>
      </c>
      <c r="Y2462">
        <v>0</v>
      </c>
      <c r="Z2462">
        <v>0</v>
      </c>
      <c r="AA2462" s="40">
        <f>AVERAGEIFS($C$2:C2462, $B$2:B2462, B2462)</f>
        <v>23.575757575757574</v>
      </c>
      <c r="AB2462" s="40">
        <f>AVERAGEIFS($I$2:I2462, $B$2:B2462, B2462)</f>
        <v>0.45101010101010097</v>
      </c>
      <c r="AC2462" s="40">
        <f>AVERAGEIFS($J$2:J2462, $B$2:B2462, B2462)</f>
        <v>0.4778787878787879</v>
      </c>
      <c r="AD2462" s="40">
        <f>AVERAGEIFS($D$2:D2462, $B$2:B2462, B2462)</f>
        <v>0.42424242424242425</v>
      </c>
    </row>
    <row r="2463" spans="1:30" x14ac:dyDescent="0.25">
      <c r="A2463" s="39">
        <v>46303</v>
      </c>
      <c r="B2463" t="s">
        <v>1</v>
      </c>
      <c r="C2463">
        <v>24</v>
      </c>
      <c r="D2463" s="40">
        <v>1</v>
      </c>
      <c r="E2463">
        <v>5</v>
      </c>
      <c r="F2463">
        <v>3</v>
      </c>
      <c r="G2463">
        <v>18</v>
      </c>
      <c r="H2463">
        <v>10</v>
      </c>
      <c r="I2463">
        <v>0.6</v>
      </c>
      <c r="J2463">
        <v>0.56000000000000005</v>
      </c>
      <c r="K2463">
        <v>1</v>
      </c>
      <c r="L2463">
        <v>0</v>
      </c>
      <c r="M2463">
        <v>0</v>
      </c>
      <c r="N2463">
        <v>0</v>
      </c>
      <c r="O2463">
        <v>0</v>
      </c>
      <c r="P2463">
        <v>1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1</v>
      </c>
      <c r="Y2463">
        <v>0</v>
      </c>
      <c r="Z2463">
        <v>0</v>
      </c>
      <c r="AA2463" s="40">
        <f>AVERAGEIFS($C$2:C2463, $B$2:B2463, B2463)</f>
        <v>26.193548387096776</v>
      </c>
      <c r="AB2463" s="40">
        <f>AVERAGEIFS($I$2:I2463, $B$2:B2463, B2463)</f>
        <v>0.50161290322580643</v>
      </c>
      <c r="AC2463" s="40">
        <f>AVERAGEIFS($J$2:J2463, $B$2:B2463, B2463)</f>
        <v>0.47935483870967743</v>
      </c>
      <c r="AD2463" s="40">
        <f>AVERAGEIFS($D$2:D2463, $B$2:B2463, B2463)</f>
        <v>0.61290322580645162</v>
      </c>
    </row>
    <row r="2464" spans="1:30" x14ac:dyDescent="0.25">
      <c r="A2464" s="39">
        <v>46303</v>
      </c>
      <c r="B2464" t="s">
        <v>15</v>
      </c>
      <c r="C2464">
        <v>29</v>
      </c>
      <c r="D2464" s="40">
        <v>1</v>
      </c>
      <c r="E2464">
        <v>5</v>
      </c>
      <c r="F2464">
        <v>3</v>
      </c>
      <c r="G2464">
        <v>18</v>
      </c>
      <c r="H2464">
        <v>10</v>
      </c>
      <c r="I2464">
        <v>0.6</v>
      </c>
      <c r="J2464">
        <v>0.56000000000000005</v>
      </c>
      <c r="K2464">
        <v>1</v>
      </c>
      <c r="L2464">
        <v>0</v>
      </c>
      <c r="M2464">
        <v>0</v>
      </c>
      <c r="N2464">
        <v>0</v>
      </c>
      <c r="O2464">
        <v>0</v>
      </c>
      <c r="P2464">
        <v>1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1</v>
      </c>
      <c r="Y2464">
        <v>0</v>
      </c>
      <c r="Z2464">
        <v>0</v>
      </c>
      <c r="AA2464" s="40">
        <f>AVERAGEIFS($C$2:C2464, $B$2:B2464, B2464)</f>
        <v>25.610526315789475</v>
      </c>
      <c r="AB2464" s="40">
        <f>AVERAGEIFS($I$2:I2464, $B$2:B2464, B2464)</f>
        <v>0.47368421052631576</v>
      </c>
      <c r="AC2464" s="40">
        <f>AVERAGEIFS($J$2:J2464, $B$2:B2464, B2464)</f>
        <v>0.50210526315789461</v>
      </c>
      <c r="AD2464" s="40">
        <f>AVERAGEIFS($D$2:D2464, $B$2:B2464, B2464)</f>
        <v>0.41052631578947368</v>
      </c>
    </row>
    <row r="2465" spans="1:30" x14ac:dyDescent="0.25">
      <c r="A2465" s="39">
        <v>46303</v>
      </c>
      <c r="B2465" t="s">
        <v>3</v>
      </c>
      <c r="C2465">
        <v>25</v>
      </c>
      <c r="D2465" s="40">
        <v>1</v>
      </c>
      <c r="E2465">
        <v>5</v>
      </c>
      <c r="F2465">
        <v>3</v>
      </c>
      <c r="G2465">
        <v>18</v>
      </c>
      <c r="H2465">
        <v>10</v>
      </c>
      <c r="I2465">
        <v>0.6</v>
      </c>
      <c r="J2465">
        <v>0.56000000000000005</v>
      </c>
      <c r="K2465">
        <v>1</v>
      </c>
      <c r="L2465">
        <v>0</v>
      </c>
      <c r="M2465">
        <v>0</v>
      </c>
      <c r="N2465">
        <v>0</v>
      </c>
      <c r="O2465">
        <v>0</v>
      </c>
      <c r="P2465">
        <v>1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1</v>
      </c>
      <c r="Y2465">
        <v>0</v>
      </c>
      <c r="Z2465">
        <v>0</v>
      </c>
      <c r="AA2465" s="40">
        <f>AVERAGEIFS($C$2:C2465, $B$2:B2465, B2465)</f>
        <v>22.073170731707318</v>
      </c>
      <c r="AB2465" s="40">
        <f>AVERAGEIFS($I$2:I2465, $B$2:B2465, B2465)</f>
        <v>0.47439024390243911</v>
      </c>
      <c r="AC2465" s="40">
        <f>AVERAGEIFS($J$2:J2465, $B$2:B2465, B2465)</f>
        <v>0.48048780487804865</v>
      </c>
      <c r="AD2465" s="40">
        <f>AVERAGEIFS($D$2:D2465, $B$2:B2465, B2465)</f>
        <v>0.51219512195121952</v>
      </c>
    </row>
    <row r="2466" spans="1:30" x14ac:dyDescent="0.25">
      <c r="A2466" s="39">
        <v>46303</v>
      </c>
      <c r="B2466" t="s">
        <v>31</v>
      </c>
      <c r="C2466">
        <v>21</v>
      </c>
      <c r="D2466" s="40">
        <v>1</v>
      </c>
      <c r="E2466">
        <v>5</v>
      </c>
      <c r="F2466">
        <v>3</v>
      </c>
      <c r="G2466">
        <v>18</v>
      </c>
      <c r="H2466">
        <v>10</v>
      </c>
      <c r="I2466">
        <v>0.6</v>
      </c>
      <c r="J2466">
        <v>0.56000000000000005</v>
      </c>
      <c r="K2466">
        <v>1</v>
      </c>
      <c r="L2466">
        <v>0</v>
      </c>
      <c r="M2466">
        <v>0</v>
      </c>
      <c r="N2466">
        <v>0</v>
      </c>
      <c r="O2466">
        <v>0</v>
      </c>
      <c r="P2466">
        <v>1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1</v>
      </c>
      <c r="Y2466">
        <v>0</v>
      </c>
      <c r="Z2466">
        <v>0</v>
      </c>
      <c r="AA2466" s="40">
        <f>AVERAGEIFS($C$2:C2466, $B$2:B2466, B2466)</f>
        <v>19.533333333333335</v>
      </c>
      <c r="AB2466" s="40">
        <f>AVERAGEIFS($I$2:I2466, $B$2:B2466, B2466)</f>
        <v>0.48466666666666669</v>
      </c>
      <c r="AC2466" s="40">
        <f>AVERAGEIFS($J$2:J2466, $B$2:B2466, B2466)</f>
        <v>0.48466666666666663</v>
      </c>
      <c r="AD2466" s="40">
        <f>AVERAGEIFS($D$2:D2466, $B$2:B2466, B2466)</f>
        <v>0.51666666666666672</v>
      </c>
    </row>
    <row r="2467" spans="1:30" x14ac:dyDescent="0.25">
      <c r="A2467" s="39">
        <v>46303</v>
      </c>
      <c r="B2467" t="s">
        <v>38</v>
      </c>
      <c r="C2467">
        <v>19</v>
      </c>
      <c r="D2467" s="40">
        <v>1</v>
      </c>
      <c r="E2467">
        <v>5</v>
      </c>
      <c r="F2467">
        <v>3</v>
      </c>
      <c r="G2467">
        <v>18</v>
      </c>
      <c r="H2467">
        <v>10</v>
      </c>
      <c r="I2467">
        <v>0.6</v>
      </c>
      <c r="J2467">
        <v>0.56000000000000005</v>
      </c>
      <c r="K2467">
        <v>1</v>
      </c>
      <c r="L2467">
        <v>0</v>
      </c>
      <c r="M2467">
        <v>0</v>
      </c>
      <c r="N2467">
        <v>0</v>
      </c>
      <c r="O2467">
        <v>0</v>
      </c>
      <c r="P2467">
        <v>1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1</v>
      </c>
      <c r="Y2467">
        <v>0</v>
      </c>
      <c r="Z2467">
        <v>0</v>
      </c>
      <c r="AA2467" s="40">
        <f>AVERAGEIFS($C$2:C2467, $B$2:B2467, B2467)</f>
        <v>16.600000000000001</v>
      </c>
      <c r="AB2467" s="40">
        <f>AVERAGEIFS($I$2:I2467, $B$2:B2467, B2467)</f>
        <v>0.71000000000000008</v>
      </c>
      <c r="AC2467" s="40">
        <f>AVERAGEIFS($J$2:J2467, $B$2:B2467, B2467)</f>
        <v>0.60266666666666657</v>
      </c>
      <c r="AD2467" s="40">
        <f>AVERAGEIFS($D$2:D2467, $B$2:B2467, B2467)</f>
        <v>0.8666666666666667</v>
      </c>
    </row>
    <row r="2468" spans="1:30" x14ac:dyDescent="0.25">
      <c r="A2468" s="39">
        <v>46303</v>
      </c>
      <c r="B2468" t="s">
        <v>23</v>
      </c>
      <c r="C2468">
        <v>11</v>
      </c>
      <c r="D2468" s="40">
        <v>1</v>
      </c>
      <c r="E2468">
        <v>5</v>
      </c>
      <c r="F2468">
        <v>3</v>
      </c>
      <c r="G2468">
        <v>18</v>
      </c>
      <c r="H2468">
        <v>10</v>
      </c>
      <c r="I2468">
        <v>0.6</v>
      </c>
      <c r="J2468">
        <v>0.56000000000000005</v>
      </c>
      <c r="K2468">
        <v>1</v>
      </c>
      <c r="L2468">
        <v>0</v>
      </c>
      <c r="M2468">
        <v>0</v>
      </c>
      <c r="N2468">
        <v>0</v>
      </c>
      <c r="O2468">
        <v>0</v>
      </c>
      <c r="P2468">
        <v>1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1</v>
      </c>
      <c r="Y2468">
        <v>0</v>
      </c>
      <c r="Z2468">
        <v>0</v>
      </c>
      <c r="AA2468" s="40">
        <f>AVERAGEIFS($C$2:C2468, $B$2:B2468, B2468)</f>
        <v>11.586538461538462</v>
      </c>
      <c r="AB2468" s="40">
        <f>AVERAGEIFS($I$2:I2468, $B$2:B2468, B2468)</f>
        <v>0.47067307692307697</v>
      </c>
      <c r="AC2468" s="40">
        <f>AVERAGEIFS($J$2:J2468, $B$2:B2468, B2468)</f>
        <v>0.48778846153846173</v>
      </c>
      <c r="AD2468" s="40">
        <f>AVERAGEIFS($D$2:D2468, $B$2:B2468, B2468)</f>
        <v>0.44230769230769229</v>
      </c>
    </row>
    <row r="2469" spans="1:30" x14ac:dyDescent="0.25">
      <c r="A2469" s="39">
        <v>46303</v>
      </c>
      <c r="B2469" t="s">
        <v>111</v>
      </c>
      <c r="C2469">
        <v>7</v>
      </c>
      <c r="D2469" s="40">
        <v>1</v>
      </c>
      <c r="E2469">
        <v>5</v>
      </c>
      <c r="F2469">
        <v>3</v>
      </c>
      <c r="G2469">
        <v>18</v>
      </c>
      <c r="H2469">
        <v>10</v>
      </c>
      <c r="I2469">
        <v>0.6</v>
      </c>
      <c r="J2469">
        <v>0.56000000000000005</v>
      </c>
      <c r="K2469">
        <v>1</v>
      </c>
      <c r="L2469">
        <v>0</v>
      </c>
      <c r="M2469">
        <v>0</v>
      </c>
      <c r="N2469">
        <v>0</v>
      </c>
      <c r="O2469">
        <v>0</v>
      </c>
      <c r="P2469">
        <v>1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1</v>
      </c>
      <c r="Y2469">
        <v>0</v>
      </c>
      <c r="Z2469">
        <v>0</v>
      </c>
      <c r="AA2469" s="40">
        <f>AVERAGEIFS($C$2:C2469, $B$2:B2469, B2469)</f>
        <v>12.872093023255815</v>
      </c>
      <c r="AB2469" s="40">
        <f>AVERAGEIFS($I$2:I2469, $B$2:B2469, B2469)</f>
        <v>0.47848837209302331</v>
      </c>
      <c r="AC2469" s="40">
        <f>AVERAGEIFS($J$2:J2469, $B$2:B2469, B2469)</f>
        <v>0.49941860465116289</v>
      </c>
      <c r="AD2469" s="40">
        <f>AVERAGEIFS($D$2:D2469, $B$2:B2469, B2469)</f>
        <v>0.51162790697674421</v>
      </c>
    </row>
    <row r="2470" spans="1:30" x14ac:dyDescent="0.25">
      <c r="A2470" s="39">
        <v>46303</v>
      </c>
      <c r="B2470" t="s">
        <v>2</v>
      </c>
      <c r="C2470">
        <v>22</v>
      </c>
      <c r="D2470" s="40">
        <v>0</v>
      </c>
      <c r="E2470">
        <v>5</v>
      </c>
      <c r="F2470">
        <v>2</v>
      </c>
      <c r="G2470">
        <v>18</v>
      </c>
      <c r="H2470">
        <v>8</v>
      </c>
      <c r="I2470">
        <v>0.4</v>
      </c>
      <c r="J2470">
        <v>0.44</v>
      </c>
      <c r="K2470">
        <v>0</v>
      </c>
      <c r="L2470">
        <v>0</v>
      </c>
      <c r="M2470">
        <v>0</v>
      </c>
      <c r="N2470">
        <v>1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1</v>
      </c>
      <c r="AA2470" s="40">
        <f>AVERAGEIFS($C$2:C2470, $B$2:B2470, B2470)</f>
        <v>29.90625</v>
      </c>
      <c r="AB2470" s="40">
        <f>AVERAGEIFS($I$2:I2470, $B$2:B2470, B2470)</f>
        <v>0.63515625000000009</v>
      </c>
      <c r="AC2470" s="40">
        <f>AVERAGEIFS($J$2:J2470, $B$2:B2470, B2470)</f>
        <v>0.5698437500000002</v>
      </c>
      <c r="AD2470" s="40">
        <f>AVERAGEIFS($D$2:D2470, $B$2:B2470, B2470)</f>
        <v>0.65625</v>
      </c>
    </row>
    <row r="2471" spans="1:30" x14ac:dyDescent="0.25">
      <c r="A2471" s="39">
        <v>46303</v>
      </c>
      <c r="B2471" t="s">
        <v>113</v>
      </c>
      <c r="C2471">
        <v>20</v>
      </c>
      <c r="D2471" s="40">
        <v>0</v>
      </c>
      <c r="E2471">
        <v>5</v>
      </c>
      <c r="F2471">
        <v>2</v>
      </c>
      <c r="G2471">
        <v>18</v>
      </c>
      <c r="H2471">
        <v>8</v>
      </c>
      <c r="I2471">
        <v>0.4</v>
      </c>
      <c r="J2471">
        <v>0.44</v>
      </c>
      <c r="K2471">
        <v>0</v>
      </c>
      <c r="L2471">
        <v>0</v>
      </c>
      <c r="M2471">
        <v>0</v>
      </c>
      <c r="N2471">
        <v>1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1</v>
      </c>
      <c r="AA2471" s="40">
        <f>AVERAGEIFS($C$2:C2471, $B$2:B2471, B2471)</f>
        <v>21.383333333333333</v>
      </c>
      <c r="AB2471" s="40">
        <f>AVERAGEIFS($I$2:I2471, $B$2:B2471, B2471)</f>
        <v>0.5678333333333333</v>
      </c>
      <c r="AC2471" s="40">
        <f>AVERAGEIFS($J$2:J2471, $B$2:B2471, B2471)</f>
        <v>0.53599999999999992</v>
      </c>
      <c r="AD2471" s="40">
        <f>AVERAGEIFS($D$2:D2471, $B$2:B2471, B2471)</f>
        <v>0.6166666666666667</v>
      </c>
    </row>
    <row r="2472" spans="1:30" x14ac:dyDescent="0.25">
      <c r="A2472" s="39">
        <v>46303</v>
      </c>
      <c r="B2472" t="s">
        <v>242</v>
      </c>
      <c r="C2472">
        <v>22</v>
      </c>
      <c r="D2472" s="40">
        <v>0</v>
      </c>
      <c r="E2472">
        <v>5</v>
      </c>
      <c r="F2472">
        <v>2</v>
      </c>
      <c r="G2472">
        <v>18</v>
      </c>
      <c r="H2472">
        <v>8</v>
      </c>
      <c r="I2472">
        <v>0.4</v>
      </c>
      <c r="J2472">
        <v>0.44</v>
      </c>
      <c r="K2472">
        <v>0</v>
      </c>
      <c r="L2472">
        <v>0</v>
      </c>
      <c r="M2472">
        <v>0</v>
      </c>
      <c r="N2472">
        <v>1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1</v>
      </c>
      <c r="AA2472" s="40">
        <f>AVERAGEIFS($C$2:C2472, $B$2:B2472, B2472)</f>
        <v>20.489795918367346</v>
      </c>
      <c r="AB2472" s="40">
        <f>AVERAGEIFS($I$2:I2472, $B$2:B2472, B2472)</f>
        <v>0.53204081632653066</v>
      </c>
      <c r="AC2472" s="40">
        <f>AVERAGEIFS($J$2:J2472, $B$2:B2472, B2472)</f>
        <v>0.52265306122448951</v>
      </c>
      <c r="AD2472" s="40">
        <f>AVERAGEIFS($D$2:D2472, $B$2:B2472, B2472)</f>
        <v>0.55102040816326525</v>
      </c>
    </row>
    <row r="2473" spans="1:30" x14ac:dyDescent="0.25">
      <c r="A2473" s="39">
        <v>46303</v>
      </c>
      <c r="B2473" t="s">
        <v>127</v>
      </c>
      <c r="C2473">
        <v>18</v>
      </c>
      <c r="D2473" s="40">
        <v>0</v>
      </c>
      <c r="E2473">
        <v>5</v>
      </c>
      <c r="F2473">
        <v>2</v>
      </c>
      <c r="G2473">
        <v>18</v>
      </c>
      <c r="H2473">
        <v>8</v>
      </c>
      <c r="I2473">
        <v>0.4</v>
      </c>
      <c r="J2473">
        <v>0.44</v>
      </c>
      <c r="K2473">
        <v>0</v>
      </c>
      <c r="L2473">
        <v>0</v>
      </c>
      <c r="M2473">
        <v>0</v>
      </c>
      <c r="N2473">
        <v>1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1</v>
      </c>
      <c r="AA2473" s="40">
        <f>AVERAGEIFS($C$2:C2473, $B$2:B2473, B2473)</f>
        <v>21.373831775700936</v>
      </c>
      <c r="AB2473" s="40">
        <f>AVERAGEIFS($I$2:I2473, $B$2:B2473, B2473)</f>
        <v>0.45355140186915888</v>
      </c>
      <c r="AC2473" s="40">
        <f>AVERAGEIFS($J$2:J2473, $B$2:B2473, B2473)</f>
        <v>0.47943925233644868</v>
      </c>
      <c r="AD2473" s="40">
        <f>AVERAGEIFS($D$2:D2473, $B$2:B2473, B2473)</f>
        <v>0.43925233644859812</v>
      </c>
    </row>
    <row r="2474" spans="1:30" x14ac:dyDescent="0.25">
      <c r="A2474" s="39">
        <v>46303</v>
      </c>
      <c r="B2474" t="s">
        <v>118</v>
      </c>
      <c r="C2474">
        <v>13</v>
      </c>
      <c r="D2474" s="40">
        <v>0</v>
      </c>
      <c r="E2474">
        <v>5</v>
      </c>
      <c r="F2474">
        <v>2</v>
      </c>
      <c r="G2474">
        <v>18</v>
      </c>
      <c r="H2474">
        <v>8</v>
      </c>
      <c r="I2474">
        <v>0.4</v>
      </c>
      <c r="J2474">
        <v>0.44</v>
      </c>
      <c r="K2474">
        <v>0</v>
      </c>
      <c r="L2474">
        <v>0</v>
      </c>
      <c r="M2474">
        <v>0</v>
      </c>
      <c r="N2474">
        <v>1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1</v>
      </c>
      <c r="AA2474" s="40">
        <f>AVERAGEIFS($C$2:C2474, $B$2:B2474, B2474)</f>
        <v>14.305555555555555</v>
      </c>
      <c r="AB2474" s="40">
        <f>AVERAGEIFS($I$2:I2474, $B$2:B2474, B2474)</f>
        <v>0.46444444444444444</v>
      </c>
      <c r="AC2474" s="40">
        <f>AVERAGEIFS($J$2:J2474, $B$2:B2474, B2474)</f>
        <v>0.49694444444444447</v>
      </c>
      <c r="AD2474" s="40">
        <f>AVERAGEIFS($D$2:D2474, $B$2:B2474, B2474)</f>
        <v>0.47222222222222221</v>
      </c>
    </row>
    <row r="2475" spans="1:30" x14ac:dyDescent="0.25">
      <c r="A2475" s="39">
        <v>46303</v>
      </c>
      <c r="B2475" t="s">
        <v>257</v>
      </c>
      <c r="C2475">
        <v>17</v>
      </c>
      <c r="D2475" s="40">
        <v>0</v>
      </c>
      <c r="E2475">
        <v>5</v>
      </c>
      <c r="F2475">
        <v>2</v>
      </c>
      <c r="G2475">
        <v>18</v>
      </c>
      <c r="H2475">
        <v>8</v>
      </c>
      <c r="I2475">
        <v>0.4</v>
      </c>
      <c r="J2475">
        <v>0.44</v>
      </c>
      <c r="K2475">
        <v>0</v>
      </c>
      <c r="L2475">
        <v>0</v>
      </c>
      <c r="M2475">
        <v>0</v>
      </c>
      <c r="N2475">
        <v>1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1</v>
      </c>
      <c r="AA2475" s="40">
        <f>AVERAGEIFS($C$2:C2475, $B$2:B2475, B2475)</f>
        <v>12.285714285714286</v>
      </c>
      <c r="AB2475" s="40">
        <f>AVERAGEIFS($I$2:I2475, $B$2:B2475, B2475)</f>
        <v>0.62857142857142867</v>
      </c>
      <c r="AC2475" s="40">
        <f>AVERAGEIFS($J$2:J2475, $B$2:B2475, B2475)</f>
        <v>0.55571428571428572</v>
      </c>
      <c r="AD2475" s="40">
        <f>AVERAGEIFS($D$2:D2475, $B$2:B2475, B2475)</f>
        <v>0.5714285714285714</v>
      </c>
    </row>
    <row r="2476" spans="1:30" x14ac:dyDescent="0.25">
      <c r="A2476" s="39">
        <v>46303</v>
      </c>
      <c r="B2476" t="s">
        <v>252</v>
      </c>
      <c r="C2476">
        <v>15</v>
      </c>
      <c r="D2476" s="40">
        <v>0</v>
      </c>
      <c r="E2476">
        <v>5</v>
      </c>
      <c r="F2476">
        <v>2</v>
      </c>
      <c r="G2476">
        <v>18</v>
      </c>
      <c r="H2476">
        <v>8</v>
      </c>
      <c r="I2476">
        <v>0.4</v>
      </c>
      <c r="J2476">
        <v>0.44</v>
      </c>
      <c r="K2476">
        <v>0</v>
      </c>
      <c r="L2476">
        <v>0</v>
      </c>
      <c r="M2476">
        <v>0</v>
      </c>
      <c r="N2476">
        <v>1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1</v>
      </c>
      <c r="AA2476" s="40">
        <f>AVERAGEIFS($C$2:C2476, $B$2:B2476, B2476)</f>
        <v>9.9090909090909083</v>
      </c>
      <c r="AB2476" s="40">
        <f>AVERAGEIFS($I$2:I2476, $B$2:B2476, B2476)</f>
        <v>0.17727272727272728</v>
      </c>
      <c r="AC2476" s="40">
        <f>AVERAGEIFS($J$2:J2476, $B$2:B2476, B2476)</f>
        <v>0.34454545454545449</v>
      </c>
      <c r="AD2476" s="40">
        <f>AVERAGEIFS($D$2:D2476, $B$2:B2476, B2476)</f>
        <v>0</v>
      </c>
    </row>
    <row r="2477" spans="1:30" x14ac:dyDescent="0.25">
      <c r="A2477" s="39">
        <v>46303</v>
      </c>
      <c r="B2477" t="s">
        <v>17</v>
      </c>
      <c r="C2477">
        <v>13</v>
      </c>
      <c r="D2477" s="40">
        <v>0</v>
      </c>
      <c r="E2477">
        <v>5</v>
      </c>
      <c r="F2477">
        <v>2</v>
      </c>
      <c r="G2477">
        <v>18</v>
      </c>
      <c r="H2477">
        <v>8</v>
      </c>
      <c r="I2477">
        <v>0.4</v>
      </c>
      <c r="J2477">
        <v>0.44</v>
      </c>
      <c r="K2477">
        <v>0</v>
      </c>
      <c r="L2477">
        <v>0</v>
      </c>
      <c r="M2477">
        <v>0</v>
      </c>
      <c r="N2477">
        <v>1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1</v>
      </c>
      <c r="AA2477" s="40">
        <f>AVERAGEIFS($C$2:C2477, $B$2:B2477, B2477)</f>
        <v>11.858823529411765</v>
      </c>
      <c r="AB2477" s="40">
        <f>AVERAGEIFS($I$2:I2477, $B$2:B2477, B2477)</f>
        <v>0.49588235294117639</v>
      </c>
      <c r="AC2477" s="40">
        <f>AVERAGEIFS($J$2:J2477, $B$2:B2477, B2477)</f>
        <v>0.49552941176470594</v>
      </c>
      <c r="AD2477" s="40">
        <f>AVERAGEIFS($D$2:D2477, $B$2:B2477, B2477)</f>
        <v>0.44705882352941179</v>
      </c>
    </row>
    <row r="2478" spans="1:30" x14ac:dyDescent="0.25">
      <c r="A2478" s="39">
        <v>46304</v>
      </c>
      <c r="B2478" t="s">
        <v>2</v>
      </c>
      <c r="C2478">
        <v>38</v>
      </c>
      <c r="D2478" s="40">
        <v>0</v>
      </c>
      <c r="E2478">
        <v>5</v>
      </c>
      <c r="F2478">
        <v>2</v>
      </c>
      <c r="G2478">
        <v>20</v>
      </c>
      <c r="H2478">
        <v>9</v>
      </c>
      <c r="I2478">
        <v>0.4</v>
      </c>
      <c r="J2478">
        <v>0.45</v>
      </c>
      <c r="K2478">
        <v>1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1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 s="40">
        <f>AVERAGEIFS($C$2:C2478, $B$2:B2478, B2478)</f>
        <v>30.030769230769231</v>
      </c>
      <c r="AB2478" s="40">
        <f>AVERAGEIFS($I$2:I2478, $B$2:B2478, B2478)</f>
        <v>0.6315384615384616</v>
      </c>
      <c r="AC2478" s="40">
        <f>AVERAGEIFS($J$2:J2478, $B$2:B2478, B2478)</f>
        <v>0.56800000000000028</v>
      </c>
      <c r="AD2478" s="40">
        <f>AVERAGEIFS($D$2:D2478, $B$2:B2478, B2478)</f>
        <v>0.64615384615384619</v>
      </c>
    </row>
    <row r="2479" spans="1:30" x14ac:dyDescent="0.25">
      <c r="A2479" s="39">
        <v>46304</v>
      </c>
      <c r="B2479" t="s">
        <v>12</v>
      </c>
      <c r="C2479">
        <v>25</v>
      </c>
      <c r="D2479" s="40">
        <v>0</v>
      </c>
      <c r="E2479">
        <v>5</v>
      </c>
      <c r="F2479">
        <v>2</v>
      </c>
      <c r="G2479">
        <v>20</v>
      </c>
      <c r="H2479">
        <v>9</v>
      </c>
      <c r="I2479">
        <v>0.4</v>
      </c>
      <c r="J2479">
        <v>0.45</v>
      </c>
      <c r="K2479">
        <v>1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1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 s="40">
        <f>AVERAGEIFS($C$2:C2479, $B$2:B2479, B2479)</f>
        <v>25.491666666666667</v>
      </c>
      <c r="AB2479" s="40">
        <f>AVERAGEIFS($I$2:I2479, $B$2:B2479, B2479)</f>
        <v>0.52124999999999999</v>
      </c>
      <c r="AC2479" s="40">
        <f>AVERAGEIFS($J$2:J2479, $B$2:B2479, B2479)</f>
        <v>0.51266666666666694</v>
      </c>
      <c r="AD2479" s="40">
        <f>AVERAGEIFS($D$2:D2479, $B$2:B2479, B2479)</f>
        <v>0.52500000000000002</v>
      </c>
    </row>
    <row r="2480" spans="1:30" x14ac:dyDescent="0.25">
      <c r="A2480" s="39">
        <v>46304</v>
      </c>
      <c r="B2480" t="s">
        <v>31</v>
      </c>
      <c r="C2480">
        <v>24</v>
      </c>
      <c r="D2480" s="40">
        <v>0</v>
      </c>
      <c r="E2480">
        <v>5</v>
      </c>
      <c r="F2480">
        <v>2</v>
      </c>
      <c r="G2480">
        <v>20</v>
      </c>
      <c r="H2480">
        <v>9</v>
      </c>
      <c r="I2480">
        <v>0.4</v>
      </c>
      <c r="J2480">
        <v>0.45</v>
      </c>
      <c r="K2480">
        <v>1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1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 s="40">
        <f>AVERAGEIFS($C$2:C2480, $B$2:B2480, B2480)</f>
        <v>19.606557377049182</v>
      </c>
      <c r="AB2480" s="40">
        <f>AVERAGEIFS($I$2:I2480, $B$2:B2480, B2480)</f>
        <v>0.48327868852459016</v>
      </c>
      <c r="AC2480" s="40">
        <f>AVERAGEIFS($J$2:J2480, $B$2:B2480, B2480)</f>
        <v>0.48409836065573769</v>
      </c>
      <c r="AD2480" s="40">
        <f>AVERAGEIFS($D$2:D2480, $B$2:B2480, B2480)</f>
        <v>0.50819672131147542</v>
      </c>
    </row>
    <row r="2481" spans="1:30" x14ac:dyDescent="0.25">
      <c r="A2481" s="39">
        <v>46304</v>
      </c>
      <c r="B2481" t="s">
        <v>13</v>
      </c>
      <c r="C2481">
        <v>21</v>
      </c>
      <c r="D2481" s="40">
        <v>0</v>
      </c>
      <c r="E2481">
        <v>5</v>
      </c>
      <c r="F2481">
        <v>2</v>
      </c>
      <c r="G2481">
        <v>20</v>
      </c>
      <c r="H2481">
        <v>9</v>
      </c>
      <c r="I2481">
        <v>0.4</v>
      </c>
      <c r="J2481">
        <v>0.45</v>
      </c>
      <c r="K2481">
        <v>1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1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 s="40">
        <f>AVERAGEIFS($C$2:C2481, $B$2:B2481, B2481)</f>
        <v>23.55</v>
      </c>
      <c r="AB2481" s="40">
        <f>AVERAGEIFS($I$2:I2481, $B$2:B2481, B2481)</f>
        <v>0.45049999999999996</v>
      </c>
      <c r="AC2481" s="40">
        <f>AVERAGEIFS($J$2:J2481, $B$2:B2481, B2481)</f>
        <v>0.47760000000000002</v>
      </c>
      <c r="AD2481" s="40">
        <f>AVERAGEIFS($D$2:D2481, $B$2:B2481, B2481)</f>
        <v>0.42</v>
      </c>
    </row>
    <row r="2482" spans="1:30" x14ac:dyDescent="0.25">
      <c r="A2482" s="39">
        <v>46304</v>
      </c>
      <c r="B2482" t="s">
        <v>243</v>
      </c>
      <c r="C2482">
        <v>20</v>
      </c>
      <c r="D2482" s="40">
        <v>0</v>
      </c>
      <c r="E2482">
        <v>5</v>
      </c>
      <c r="F2482">
        <v>2</v>
      </c>
      <c r="G2482">
        <v>20</v>
      </c>
      <c r="H2482">
        <v>9</v>
      </c>
      <c r="I2482">
        <v>0.4</v>
      </c>
      <c r="J2482">
        <v>0.45</v>
      </c>
      <c r="K2482">
        <v>1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1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 s="40">
        <f>AVERAGEIFS($C$2:C2482, $B$2:B2482, B2482)</f>
        <v>12.533333333333333</v>
      </c>
      <c r="AB2482" s="40">
        <f>AVERAGEIFS($I$2:I2482, $B$2:B2482, B2482)</f>
        <v>0.51333333333333331</v>
      </c>
      <c r="AC2482" s="40">
        <f>AVERAGEIFS($J$2:J2482, $B$2:B2482, B2482)</f>
        <v>0.4920000000000001</v>
      </c>
      <c r="AD2482" s="40">
        <f>AVERAGEIFS($D$2:D2482, $B$2:B2482, B2482)</f>
        <v>0.6</v>
      </c>
    </row>
    <row r="2483" spans="1:30" x14ac:dyDescent="0.25">
      <c r="A2483" s="39">
        <v>46304</v>
      </c>
      <c r="B2483" t="s">
        <v>252</v>
      </c>
      <c r="C2483">
        <v>13</v>
      </c>
      <c r="D2483" s="40">
        <v>0</v>
      </c>
      <c r="E2483">
        <v>5</v>
      </c>
      <c r="F2483">
        <v>2</v>
      </c>
      <c r="G2483">
        <v>20</v>
      </c>
      <c r="H2483">
        <v>9</v>
      </c>
      <c r="I2483">
        <v>0.4</v>
      </c>
      <c r="J2483">
        <v>0.45</v>
      </c>
      <c r="K2483">
        <v>1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1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 s="40">
        <f>AVERAGEIFS($C$2:C2483, $B$2:B2483, B2483)</f>
        <v>10.166666666666666</v>
      </c>
      <c r="AB2483" s="40">
        <f>AVERAGEIFS($I$2:I2483, $B$2:B2483, B2483)</f>
        <v>0.19583333333333333</v>
      </c>
      <c r="AC2483" s="40">
        <f>AVERAGEIFS($J$2:J2483, $B$2:B2483, B2483)</f>
        <v>0.35333333333333328</v>
      </c>
      <c r="AD2483" s="40">
        <f>AVERAGEIFS($D$2:D2483, $B$2:B2483, B2483)</f>
        <v>0</v>
      </c>
    </row>
    <row r="2484" spans="1:30" x14ac:dyDescent="0.25">
      <c r="A2484" s="39">
        <v>46304</v>
      </c>
      <c r="B2484" t="s">
        <v>120</v>
      </c>
      <c r="C2484">
        <v>11</v>
      </c>
      <c r="D2484" s="40">
        <v>0</v>
      </c>
      <c r="E2484">
        <v>5</v>
      </c>
      <c r="F2484">
        <v>2</v>
      </c>
      <c r="G2484">
        <v>20</v>
      </c>
      <c r="H2484">
        <v>9</v>
      </c>
      <c r="I2484">
        <v>0.4</v>
      </c>
      <c r="J2484">
        <v>0.45</v>
      </c>
      <c r="K2484">
        <v>1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1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 s="40">
        <f>AVERAGEIFS($C$2:C2484, $B$2:B2484, B2484)</f>
        <v>14.365384615384615</v>
      </c>
      <c r="AB2484" s="40">
        <f>AVERAGEIFS($I$2:I2484, $B$2:B2484, B2484)</f>
        <v>0.51278846153846158</v>
      </c>
      <c r="AC2484" s="40">
        <f>AVERAGEIFS($J$2:J2484, $B$2:B2484, B2484)</f>
        <v>0.50317307692307689</v>
      </c>
      <c r="AD2484" s="40">
        <f>AVERAGEIFS($D$2:D2484, $B$2:B2484, B2484)</f>
        <v>0.5</v>
      </c>
    </row>
    <row r="2485" spans="1:30" x14ac:dyDescent="0.25">
      <c r="A2485" s="39">
        <v>46304</v>
      </c>
      <c r="B2485" t="s">
        <v>251</v>
      </c>
      <c r="C2485">
        <v>9</v>
      </c>
      <c r="D2485" s="40">
        <v>0</v>
      </c>
      <c r="E2485">
        <v>5</v>
      </c>
      <c r="F2485">
        <v>2</v>
      </c>
      <c r="G2485">
        <v>20</v>
      </c>
      <c r="H2485">
        <v>9</v>
      </c>
      <c r="I2485">
        <v>0.4</v>
      </c>
      <c r="J2485">
        <v>0.45</v>
      </c>
      <c r="K2485">
        <v>1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1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 s="40">
        <f>AVERAGEIFS($C$2:C2485, $B$2:B2485, B2485)</f>
        <v>9.1111111111111107</v>
      </c>
      <c r="AB2485" s="40">
        <f>AVERAGEIFS($I$2:I2485, $B$2:B2485, B2485)</f>
        <v>0.36666666666666664</v>
      </c>
      <c r="AC2485" s="40">
        <f>AVERAGEIFS($J$2:J2485, $B$2:B2485, B2485)</f>
        <v>0.42333333333333339</v>
      </c>
      <c r="AD2485" s="40">
        <f>AVERAGEIFS($D$2:D2485, $B$2:B2485, B2485)</f>
        <v>0.33333333333333331</v>
      </c>
    </row>
    <row r="2486" spans="1:30" x14ac:dyDescent="0.25">
      <c r="A2486" s="39">
        <v>46304</v>
      </c>
      <c r="B2486" t="s">
        <v>15</v>
      </c>
      <c r="C2486">
        <v>31</v>
      </c>
      <c r="D2486" s="40">
        <v>1</v>
      </c>
      <c r="E2486">
        <v>5</v>
      </c>
      <c r="F2486">
        <v>3</v>
      </c>
      <c r="G2486">
        <v>20</v>
      </c>
      <c r="H2486">
        <v>11</v>
      </c>
      <c r="I2486">
        <v>0.6</v>
      </c>
      <c r="J2486">
        <v>0.55000000000000004</v>
      </c>
      <c r="K2486">
        <v>0</v>
      </c>
      <c r="L2486">
        <v>0</v>
      </c>
      <c r="M2486">
        <v>0</v>
      </c>
      <c r="N2486">
        <v>1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1</v>
      </c>
      <c r="Y2486">
        <v>1</v>
      </c>
      <c r="Z2486">
        <v>0</v>
      </c>
      <c r="AA2486" s="40">
        <f>AVERAGEIFS($C$2:C2486, $B$2:B2486, B2486)</f>
        <v>25.666666666666668</v>
      </c>
      <c r="AB2486" s="40">
        <f>AVERAGEIFS($I$2:I2486, $B$2:B2486, B2486)</f>
        <v>0.47500000000000003</v>
      </c>
      <c r="AC2486" s="40">
        <f>AVERAGEIFS($J$2:J2486, $B$2:B2486, B2486)</f>
        <v>0.50260416666666652</v>
      </c>
      <c r="AD2486" s="40">
        <f>AVERAGEIFS($D$2:D2486, $B$2:B2486, B2486)</f>
        <v>0.41666666666666669</v>
      </c>
    </row>
    <row r="2487" spans="1:30" x14ac:dyDescent="0.25">
      <c r="A2487" s="39">
        <v>46304</v>
      </c>
      <c r="B2487" t="s">
        <v>182</v>
      </c>
      <c r="C2487">
        <v>29</v>
      </c>
      <c r="D2487" s="40">
        <v>1</v>
      </c>
      <c r="E2487">
        <v>5</v>
      </c>
      <c r="F2487">
        <v>3</v>
      </c>
      <c r="G2487">
        <v>20</v>
      </c>
      <c r="H2487">
        <v>11</v>
      </c>
      <c r="I2487">
        <v>0.6</v>
      </c>
      <c r="J2487">
        <v>0.55000000000000004</v>
      </c>
      <c r="K2487">
        <v>0</v>
      </c>
      <c r="L2487">
        <v>0</v>
      </c>
      <c r="M2487">
        <v>0</v>
      </c>
      <c r="N2487">
        <v>1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1</v>
      </c>
      <c r="Y2487">
        <v>1</v>
      </c>
      <c r="Z2487">
        <v>0</v>
      </c>
      <c r="AA2487" s="40">
        <f>AVERAGEIFS($C$2:C2487, $B$2:B2487, B2487)</f>
        <v>15.538461538461538</v>
      </c>
      <c r="AB2487" s="40">
        <f>AVERAGEIFS($I$2:I2487, $B$2:B2487, B2487)</f>
        <v>0.61250000000000004</v>
      </c>
      <c r="AC2487" s="40">
        <f>AVERAGEIFS($J$2:J2487, $B$2:B2487, B2487)</f>
        <v>0.56384615384615377</v>
      </c>
      <c r="AD2487" s="40">
        <f>AVERAGEIFS($D$2:D2487, $B$2:B2487, B2487)</f>
        <v>0.67307692307692313</v>
      </c>
    </row>
    <row r="2488" spans="1:30" x14ac:dyDescent="0.25">
      <c r="A2488" s="39">
        <v>46304</v>
      </c>
      <c r="B2488" t="s">
        <v>113</v>
      </c>
      <c r="C2488">
        <v>25</v>
      </c>
      <c r="D2488" s="40">
        <v>1</v>
      </c>
      <c r="E2488">
        <v>5</v>
      </c>
      <c r="F2488">
        <v>3</v>
      </c>
      <c r="G2488">
        <v>20</v>
      </c>
      <c r="H2488">
        <v>11</v>
      </c>
      <c r="I2488">
        <v>0.6</v>
      </c>
      <c r="J2488">
        <v>0.55000000000000004</v>
      </c>
      <c r="K2488">
        <v>0</v>
      </c>
      <c r="L2488">
        <v>0</v>
      </c>
      <c r="M2488">
        <v>0</v>
      </c>
      <c r="N2488">
        <v>1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1</v>
      </c>
      <c r="Y2488">
        <v>1</v>
      </c>
      <c r="Z2488">
        <v>0</v>
      </c>
      <c r="AA2488" s="40">
        <f>AVERAGEIFS($C$2:C2488, $B$2:B2488, B2488)</f>
        <v>21.442622950819672</v>
      </c>
      <c r="AB2488" s="40">
        <f>AVERAGEIFS($I$2:I2488, $B$2:B2488, B2488)</f>
        <v>0.568360655737705</v>
      </c>
      <c r="AC2488" s="40">
        <f>AVERAGEIFS($J$2:J2488, $B$2:B2488, B2488)</f>
        <v>0.53622950819672122</v>
      </c>
      <c r="AD2488" s="40">
        <f>AVERAGEIFS($D$2:D2488, $B$2:B2488, B2488)</f>
        <v>0.62295081967213117</v>
      </c>
    </row>
    <row r="2489" spans="1:30" x14ac:dyDescent="0.25">
      <c r="A2489" s="39">
        <v>46304</v>
      </c>
      <c r="B2489" t="s">
        <v>242</v>
      </c>
      <c r="C2489">
        <v>21</v>
      </c>
      <c r="D2489" s="40">
        <v>1</v>
      </c>
      <c r="E2489">
        <v>5</v>
      </c>
      <c r="F2489">
        <v>3</v>
      </c>
      <c r="G2489">
        <v>20</v>
      </c>
      <c r="H2489">
        <v>11</v>
      </c>
      <c r="I2489">
        <v>0.6</v>
      </c>
      <c r="J2489">
        <v>0.55000000000000004</v>
      </c>
      <c r="K2489">
        <v>0</v>
      </c>
      <c r="L2489">
        <v>0</v>
      </c>
      <c r="M2489">
        <v>0</v>
      </c>
      <c r="N2489">
        <v>1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1</v>
      </c>
      <c r="Y2489">
        <v>1</v>
      </c>
      <c r="Z2489">
        <v>0</v>
      </c>
      <c r="AA2489" s="40">
        <f>AVERAGEIFS($C$2:C2489, $B$2:B2489, B2489)</f>
        <v>20.5</v>
      </c>
      <c r="AB2489" s="40">
        <f>AVERAGEIFS($I$2:I2489, $B$2:B2489, B2489)</f>
        <v>0.53339999999999999</v>
      </c>
      <c r="AC2489" s="40">
        <f>AVERAGEIFS($J$2:J2489, $B$2:B2489, B2489)</f>
        <v>0.52319999999999978</v>
      </c>
      <c r="AD2489" s="40">
        <f>AVERAGEIFS($D$2:D2489, $B$2:B2489, B2489)</f>
        <v>0.56000000000000005</v>
      </c>
    </row>
    <row r="2490" spans="1:30" x14ac:dyDescent="0.25">
      <c r="A2490" s="39">
        <v>46304</v>
      </c>
      <c r="B2490" t="s">
        <v>17</v>
      </c>
      <c r="C2490">
        <v>17</v>
      </c>
      <c r="D2490" s="40">
        <v>1</v>
      </c>
      <c r="E2490">
        <v>5</v>
      </c>
      <c r="F2490">
        <v>3</v>
      </c>
      <c r="G2490">
        <v>20</v>
      </c>
      <c r="H2490">
        <v>11</v>
      </c>
      <c r="I2490">
        <v>0.6</v>
      </c>
      <c r="J2490">
        <v>0.55000000000000004</v>
      </c>
      <c r="K2490">
        <v>0</v>
      </c>
      <c r="L2490">
        <v>0</v>
      </c>
      <c r="M2490">
        <v>0</v>
      </c>
      <c r="N2490">
        <v>1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1</v>
      </c>
      <c r="Y2490">
        <v>1</v>
      </c>
      <c r="Z2490">
        <v>0</v>
      </c>
      <c r="AA2490" s="40">
        <f>AVERAGEIFS($C$2:C2490, $B$2:B2490, B2490)</f>
        <v>11.918604651162791</v>
      </c>
      <c r="AB2490" s="40">
        <f>AVERAGEIFS($I$2:I2490, $B$2:B2490, B2490)</f>
        <v>0.49709302325581389</v>
      </c>
      <c r="AC2490" s="40">
        <f>AVERAGEIFS($J$2:J2490, $B$2:B2490, B2490)</f>
        <v>0.49616279069767444</v>
      </c>
      <c r="AD2490" s="40">
        <f>AVERAGEIFS($D$2:D2490, $B$2:B2490, B2490)</f>
        <v>0.45348837209302323</v>
      </c>
    </row>
    <row r="2491" spans="1:30" x14ac:dyDescent="0.25">
      <c r="A2491" s="39">
        <v>46304</v>
      </c>
      <c r="B2491" t="s">
        <v>16</v>
      </c>
      <c r="C2491">
        <v>16</v>
      </c>
      <c r="D2491" s="40">
        <v>1</v>
      </c>
      <c r="E2491">
        <v>5</v>
      </c>
      <c r="F2491">
        <v>3</v>
      </c>
      <c r="G2491">
        <v>20</v>
      </c>
      <c r="H2491">
        <v>11</v>
      </c>
      <c r="I2491">
        <v>0.6</v>
      </c>
      <c r="J2491">
        <v>0.55000000000000004</v>
      </c>
      <c r="K2491">
        <v>0</v>
      </c>
      <c r="L2491">
        <v>0</v>
      </c>
      <c r="M2491">
        <v>0</v>
      </c>
      <c r="N2491">
        <v>1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1</v>
      </c>
      <c r="Y2491">
        <v>1</v>
      </c>
      <c r="Z2491">
        <v>0</v>
      </c>
      <c r="AA2491" s="40">
        <f>AVERAGEIFS($C$2:C2491, $B$2:B2491, B2491)</f>
        <v>24.561403508771932</v>
      </c>
      <c r="AB2491" s="40">
        <f>AVERAGEIFS($I$2:I2491, $B$2:B2491, B2491)</f>
        <v>0.46228070175438607</v>
      </c>
      <c r="AC2491" s="40">
        <f>AVERAGEIFS($J$2:J2491, $B$2:B2491, B2491)</f>
        <v>0.47736842105263166</v>
      </c>
      <c r="AD2491" s="40">
        <f>AVERAGEIFS($D$2:D2491, $B$2:B2491, B2491)</f>
        <v>0.45614035087719296</v>
      </c>
    </row>
    <row r="2492" spans="1:30" x14ac:dyDescent="0.25">
      <c r="A2492" s="39">
        <v>46304</v>
      </c>
      <c r="B2492" t="s">
        <v>111</v>
      </c>
      <c r="C2492">
        <v>15</v>
      </c>
      <c r="D2492" s="40">
        <v>1</v>
      </c>
      <c r="E2492">
        <v>5</v>
      </c>
      <c r="F2492">
        <v>3</v>
      </c>
      <c r="G2492">
        <v>20</v>
      </c>
      <c r="H2492">
        <v>11</v>
      </c>
      <c r="I2492">
        <v>0.6</v>
      </c>
      <c r="J2492">
        <v>0.55000000000000004</v>
      </c>
      <c r="K2492">
        <v>0</v>
      </c>
      <c r="L2492">
        <v>0</v>
      </c>
      <c r="M2492">
        <v>0</v>
      </c>
      <c r="N2492">
        <v>1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1</v>
      </c>
      <c r="Y2492">
        <v>1</v>
      </c>
      <c r="Z2492">
        <v>0</v>
      </c>
      <c r="AA2492" s="40">
        <f>AVERAGEIFS($C$2:C2492, $B$2:B2492, B2492)</f>
        <v>12.896551724137931</v>
      </c>
      <c r="AB2492" s="40">
        <f>AVERAGEIFS($I$2:I2492, $B$2:B2492, B2492)</f>
        <v>0.47988505747126448</v>
      </c>
      <c r="AC2492" s="40">
        <f>AVERAGEIFS($J$2:J2492, $B$2:B2492, B2492)</f>
        <v>0.50000000000000011</v>
      </c>
      <c r="AD2492" s="40">
        <f>AVERAGEIFS($D$2:D2492, $B$2:B2492, B2492)</f>
        <v>0.51724137931034486</v>
      </c>
    </row>
    <row r="2493" spans="1:30" x14ac:dyDescent="0.25">
      <c r="A2493" s="39">
        <v>46304</v>
      </c>
      <c r="B2493" t="s">
        <v>32</v>
      </c>
      <c r="C2493">
        <v>11</v>
      </c>
      <c r="D2493" s="40">
        <v>1</v>
      </c>
      <c r="E2493">
        <v>5</v>
      </c>
      <c r="F2493">
        <v>3</v>
      </c>
      <c r="G2493">
        <v>20</v>
      </c>
      <c r="H2493">
        <v>11</v>
      </c>
      <c r="I2493">
        <v>0.6</v>
      </c>
      <c r="J2493">
        <v>0.55000000000000004</v>
      </c>
      <c r="K2493">
        <v>0</v>
      </c>
      <c r="L2493">
        <v>0</v>
      </c>
      <c r="M2493">
        <v>0</v>
      </c>
      <c r="N2493">
        <v>1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1</v>
      </c>
      <c r="Y2493">
        <v>1</v>
      </c>
      <c r="Z2493">
        <v>0</v>
      </c>
      <c r="AA2493" s="40">
        <f>AVERAGEIFS($C$2:C2493, $B$2:B2493, B2493)</f>
        <v>12.033333333333333</v>
      </c>
      <c r="AB2493" s="40">
        <f>AVERAGEIFS($I$2:I2493, $B$2:B2493, B2493)</f>
        <v>0.43166666666666648</v>
      </c>
      <c r="AC2493" s="40">
        <f>AVERAGEIFS($J$2:J2493, $B$2:B2493, B2493)</f>
        <v>0.46983333333333338</v>
      </c>
      <c r="AD2493" s="40">
        <f>AVERAGEIFS($D$2:D2493, $B$2:B2493, B2493)</f>
        <v>0.38333333333333336</v>
      </c>
    </row>
    <row r="2494" spans="1:30" x14ac:dyDescent="0.25">
      <c r="A2494" s="39">
        <v>46307</v>
      </c>
      <c r="B2494" t="s">
        <v>65</v>
      </c>
      <c r="C2494">
        <v>31</v>
      </c>
      <c r="D2494">
        <v>1</v>
      </c>
      <c r="E2494">
        <v>5</v>
      </c>
      <c r="F2494">
        <v>3</v>
      </c>
      <c r="G2494">
        <v>19</v>
      </c>
      <c r="H2494">
        <v>8</v>
      </c>
      <c r="I2494">
        <v>0.6</v>
      </c>
      <c r="J2494">
        <v>0.42</v>
      </c>
      <c r="K2494">
        <v>0</v>
      </c>
      <c r="L2494">
        <v>0</v>
      </c>
      <c r="M2494">
        <v>1</v>
      </c>
      <c r="N2494">
        <v>0</v>
      </c>
      <c r="O2494">
        <v>1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 s="40">
        <f>AVERAGEIFS($C$2:C2494, $B$2:B2494, B2494)</f>
        <v>19.647058823529413</v>
      </c>
      <c r="AB2494" s="40">
        <f>AVERAGEIFS($I$2:I2494, $B$2:B2494, B2494)</f>
        <v>0.59911764705882364</v>
      </c>
      <c r="AC2494" s="40">
        <f>AVERAGEIFS($J$2:J2494, $B$2:B2494, B2494)</f>
        <v>0.54529411764705882</v>
      </c>
      <c r="AD2494" s="40">
        <f>AVERAGEIFS($D$2:D2494, $B$2:B2494, B2494)</f>
        <v>0.70588235294117652</v>
      </c>
    </row>
    <row r="2495" spans="1:30" x14ac:dyDescent="0.25">
      <c r="A2495" s="39">
        <v>46307</v>
      </c>
      <c r="B2495" t="s">
        <v>182</v>
      </c>
      <c r="C2495">
        <v>34</v>
      </c>
      <c r="D2495">
        <v>1</v>
      </c>
      <c r="E2495">
        <v>5</v>
      </c>
      <c r="F2495">
        <v>3</v>
      </c>
      <c r="G2495">
        <v>19</v>
      </c>
      <c r="H2495">
        <v>8</v>
      </c>
      <c r="I2495">
        <v>0.6</v>
      </c>
      <c r="J2495">
        <v>0.42</v>
      </c>
      <c r="K2495">
        <v>0</v>
      </c>
      <c r="L2495">
        <v>0</v>
      </c>
      <c r="M2495">
        <v>1</v>
      </c>
      <c r="N2495">
        <v>0</v>
      </c>
      <c r="O2495">
        <v>1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 s="40">
        <f>AVERAGEIFS($C$2:C2495, $B$2:B2495, B2495)</f>
        <v>15.886792452830189</v>
      </c>
      <c r="AB2495" s="40">
        <f>AVERAGEIFS($I$2:I2495, $B$2:B2495, B2495)</f>
        <v>0.61226415094339626</v>
      </c>
      <c r="AC2495" s="40">
        <f>AVERAGEIFS($J$2:J2495, $B$2:B2495, B2495)</f>
        <v>0.56113207547169808</v>
      </c>
      <c r="AD2495" s="40">
        <f>AVERAGEIFS($D$2:D2495, $B$2:B2495, B2495)</f>
        <v>0.67924528301886788</v>
      </c>
    </row>
    <row r="2496" spans="1:30" x14ac:dyDescent="0.25">
      <c r="A2496" s="39">
        <v>46307</v>
      </c>
      <c r="B2496" t="s">
        <v>21</v>
      </c>
      <c r="C2496">
        <v>23</v>
      </c>
      <c r="D2496">
        <v>1</v>
      </c>
      <c r="E2496">
        <v>5</v>
      </c>
      <c r="F2496">
        <v>3</v>
      </c>
      <c r="G2496">
        <v>19</v>
      </c>
      <c r="H2496">
        <v>8</v>
      </c>
      <c r="I2496">
        <v>0.6</v>
      </c>
      <c r="J2496">
        <v>0.42</v>
      </c>
      <c r="K2496">
        <v>0</v>
      </c>
      <c r="L2496">
        <v>0</v>
      </c>
      <c r="M2496">
        <v>1</v>
      </c>
      <c r="N2496">
        <v>0</v>
      </c>
      <c r="O2496">
        <v>1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 s="40">
        <f>AVERAGEIFS($C$2:C2496, $B$2:B2496, B2496)</f>
        <v>16.037735849056602</v>
      </c>
      <c r="AB2496" s="40">
        <f>AVERAGEIFS($I$2:I2496, $B$2:B2496, B2496)</f>
        <v>0.4930188679245282</v>
      </c>
      <c r="AC2496" s="40">
        <f>AVERAGEIFS($J$2:J2496, $B$2:B2496, B2496)</f>
        <v>0.49509433962264149</v>
      </c>
      <c r="AD2496" s="40">
        <f>AVERAGEIFS($D$2:D2496, $B$2:B2496, B2496)</f>
        <v>0.50943396226415094</v>
      </c>
    </row>
    <row r="2497" spans="1:30" x14ac:dyDescent="0.25">
      <c r="A2497" s="39">
        <v>46307</v>
      </c>
      <c r="B2497" t="s">
        <v>133</v>
      </c>
      <c r="C2497">
        <v>13</v>
      </c>
      <c r="D2497">
        <v>1</v>
      </c>
      <c r="E2497">
        <v>5</v>
      </c>
      <c r="F2497">
        <v>3</v>
      </c>
      <c r="G2497">
        <v>19</v>
      </c>
      <c r="H2497">
        <v>8</v>
      </c>
      <c r="I2497">
        <v>0.6</v>
      </c>
      <c r="J2497">
        <v>0.42</v>
      </c>
      <c r="K2497">
        <v>0</v>
      </c>
      <c r="L2497">
        <v>0</v>
      </c>
      <c r="M2497">
        <v>1</v>
      </c>
      <c r="N2497">
        <v>0</v>
      </c>
      <c r="O2497">
        <v>1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 s="40">
        <f>AVERAGEIFS($C$2:C2497, $B$2:B2497, B2497)</f>
        <v>14.185185185185185</v>
      </c>
      <c r="AB2497" s="40">
        <f>AVERAGEIFS($I$2:I2497, $B$2:B2497, B2497)</f>
        <v>0.52037037037037037</v>
      </c>
      <c r="AC2497" s="40">
        <f>AVERAGEIFS($J$2:J2497, $B$2:B2497, B2497)</f>
        <v>0.49962962962962976</v>
      </c>
      <c r="AD2497" s="40">
        <f>AVERAGEIFS($D$2:D2497, $B$2:B2497, B2497)</f>
        <v>0.51851851851851849</v>
      </c>
    </row>
    <row r="2498" spans="1:30" x14ac:dyDescent="0.25">
      <c r="A2498" s="39">
        <v>46307</v>
      </c>
      <c r="B2498" t="s">
        <v>113</v>
      </c>
      <c r="C2498">
        <v>31</v>
      </c>
      <c r="D2498">
        <v>1</v>
      </c>
      <c r="E2498">
        <v>5</v>
      </c>
      <c r="F2498">
        <v>3</v>
      </c>
      <c r="G2498">
        <v>19</v>
      </c>
      <c r="H2498">
        <v>8</v>
      </c>
      <c r="I2498">
        <v>0.6</v>
      </c>
      <c r="J2498">
        <v>0.42</v>
      </c>
      <c r="K2498">
        <v>0</v>
      </c>
      <c r="L2498">
        <v>0</v>
      </c>
      <c r="M2498">
        <v>1</v>
      </c>
      <c r="N2498">
        <v>0</v>
      </c>
      <c r="O2498">
        <v>1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 s="40">
        <f>AVERAGEIFS($C$2:C2498, $B$2:B2498, B2498)</f>
        <v>21.596774193548388</v>
      </c>
      <c r="AB2498" s="40">
        <f>AVERAGEIFS($I$2:I2498, $B$2:B2498, B2498)</f>
        <v>0.56887096774193557</v>
      </c>
      <c r="AC2498" s="40">
        <f>AVERAGEIFS($J$2:J2498, $B$2:B2498, B2498)</f>
        <v>0.53435483870967737</v>
      </c>
      <c r="AD2498" s="40">
        <f>AVERAGEIFS($D$2:D2498, $B$2:B2498, B2498)</f>
        <v>0.62903225806451613</v>
      </c>
    </row>
    <row r="2499" spans="1:30" x14ac:dyDescent="0.25">
      <c r="A2499" s="39">
        <v>46307</v>
      </c>
      <c r="B2499" t="s">
        <v>15</v>
      </c>
      <c r="C2499">
        <v>48</v>
      </c>
      <c r="D2499">
        <v>1</v>
      </c>
      <c r="E2499">
        <v>5</v>
      </c>
      <c r="F2499">
        <v>3</v>
      </c>
      <c r="G2499">
        <v>19</v>
      </c>
      <c r="H2499">
        <v>8</v>
      </c>
      <c r="I2499">
        <v>0.6</v>
      </c>
      <c r="J2499">
        <v>0.42</v>
      </c>
      <c r="K2499">
        <v>0</v>
      </c>
      <c r="L2499">
        <v>0</v>
      </c>
      <c r="M2499">
        <v>1</v>
      </c>
      <c r="N2499">
        <v>0</v>
      </c>
      <c r="O2499">
        <v>1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 s="40">
        <f>AVERAGEIFS($C$2:C2499, $B$2:B2499, B2499)</f>
        <v>25.896907216494846</v>
      </c>
      <c r="AB2499" s="40">
        <f>AVERAGEIFS($I$2:I2499, $B$2:B2499, B2499)</f>
        <v>0.47628865979381446</v>
      </c>
      <c r="AC2499" s="40">
        <f>AVERAGEIFS($J$2:J2499, $B$2:B2499, B2499)</f>
        <v>0.50175257731958745</v>
      </c>
      <c r="AD2499" s="40">
        <f>AVERAGEIFS($D$2:D2499, $B$2:B2499, B2499)</f>
        <v>0.42268041237113402</v>
      </c>
    </row>
    <row r="2500" spans="1:30" x14ac:dyDescent="0.25">
      <c r="A2500" s="39">
        <v>46307</v>
      </c>
      <c r="B2500" t="s">
        <v>19</v>
      </c>
      <c r="C2500">
        <v>23</v>
      </c>
      <c r="D2500">
        <v>0</v>
      </c>
      <c r="E2500">
        <v>5</v>
      </c>
      <c r="F2500">
        <v>2</v>
      </c>
      <c r="G2500">
        <v>19</v>
      </c>
      <c r="H2500">
        <v>11</v>
      </c>
      <c r="I2500">
        <v>0.4</v>
      </c>
      <c r="J2500">
        <v>0.57999999999999996</v>
      </c>
      <c r="K2500">
        <v>0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1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 s="40">
        <f>AVERAGEIFS($C$2:C2500, $B$2:B2500, B2500)</f>
        <v>19.261904761904763</v>
      </c>
      <c r="AB2500" s="40">
        <f>AVERAGEIFS($I$2:I2500, $B$2:B2500, B2500)</f>
        <v>0.54357142857142837</v>
      </c>
      <c r="AC2500" s="40">
        <f>AVERAGEIFS($J$2:J2500, $B$2:B2500, B2500)</f>
        <v>0.5195238095238095</v>
      </c>
      <c r="AD2500" s="40">
        <f>AVERAGEIFS($D$2:D2500, $B$2:B2500, B2500)</f>
        <v>0.5</v>
      </c>
    </row>
    <row r="2501" spans="1:30" x14ac:dyDescent="0.25">
      <c r="A2501" s="39">
        <v>46307</v>
      </c>
      <c r="B2501" t="s">
        <v>13</v>
      </c>
      <c r="C2501">
        <v>43</v>
      </c>
      <c r="D2501">
        <v>0</v>
      </c>
      <c r="E2501">
        <v>5</v>
      </c>
      <c r="F2501">
        <v>2</v>
      </c>
      <c r="G2501">
        <v>19</v>
      </c>
      <c r="H2501">
        <v>11</v>
      </c>
      <c r="I2501">
        <v>0.4</v>
      </c>
      <c r="J2501">
        <v>0.57999999999999996</v>
      </c>
      <c r="K2501">
        <v>0</v>
      </c>
      <c r="L2501">
        <v>1</v>
      </c>
      <c r="M2501">
        <v>0</v>
      </c>
      <c r="N2501">
        <v>0</v>
      </c>
      <c r="O2501">
        <v>0</v>
      </c>
      <c r="P2501">
        <v>0</v>
      </c>
      <c r="Q2501">
        <v>1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 s="40">
        <f>AVERAGEIFS($C$2:C2501, $B$2:B2501, B2501)</f>
        <v>23.742574257425744</v>
      </c>
      <c r="AB2501" s="40">
        <f>AVERAGEIFS($I$2:I2501, $B$2:B2501, B2501)</f>
        <v>0.44999999999999996</v>
      </c>
      <c r="AC2501" s="40">
        <f>AVERAGEIFS($J$2:J2501, $B$2:B2501, B2501)</f>
        <v>0.47861386138613865</v>
      </c>
      <c r="AD2501" s="40">
        <f>AVERAGEIFS($D$2:D2501, $B$2:B2501, B2501)</f>
        <v>0.41584158415841582</v>
      </c>
    </row>
    <row r="2502" spans="1:30" x14ac:dyDescent="0.25">
      <c r="A2502" s="39">
        <v>46307</v>
      </c>
      <c r="B2502" t="s">
        <v>2</v>
      </c>
      <c r="C2502">
        <v>49</v>
      </c>
      <c r="D2502">
        <v>0</v>
      </c>
      <c r="E2502">
        <v>5</v>
      </c>
      <c r="F2502">
        <v>2</v>
      </c>
      <c r="G2502">
        <v>19</v>
      </c>
      <c r="H2502">
        <v>11</v>
      </c>
      <c r="I2502">
        <v>0.4</v>
      </c>
      <c r="J2502">
        <v>0.57999999999999996</v>
      </c>
      <c r="K2502">
        <v>0</v>
      </c>
      <c r="L2502">
        <v>1</v>
      </c>
      <c r="M2502">
        <v>0</v>
      </c>
      <c r="N2502">
        <v>0</v>
      </c>
      <c r="O2502">
        <v>0</v>
      </c>
      <c r="P2502">
        <v>0</v>
      </c>
      <c r="Q2502">
        <v>1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 s="40">
        <f>AVERAGEIFS($C$2:C2502, $B$2:B2502, B2502)</f>
        <v>30.318181818181817</v>
      </c>
      <c r="AB2502" s="40">
        <f>AVERAGEIFS($I$2:I2502, $B$2:B2502, B2502)</f>
        <v>0.62803030303030305</v>
      </c>
      <c r="AC2502" s="40">
        <f>AVERAGEIFS($J$2:J2502, $B$2:B2502, B2502)</f>
        <v>0.56818181818181834</v>
      </c>
      <c r="AD2502" s="40">
        <f>AVERAGEIFS($D$2:D2502, $B$2:B2502, B2502)</f>
        <v>0.63636363636363635</v>
      </c>
    </row>
    <row r="2503" spans="1:30" x14ac:dyDescent="0.25">
      <c r="A2503" s="39">
        <v>46307</v>
      </c>
      <c r="B2503" t="s">
        <v>243</v>
      </c>
      <c r="C2503">
        <v>11</v>
      </c>
      <c r="D2503">
        <v>0</v>
      </c>
      <c r="E2503">
        <v>5</v>
      </c>
      <c r="F2503">
        <v>2</v>
      </c>
      <c r="G2503">
        <v>19</v>
      </c>
      <c r="H2503">
        <v>11</v>
      </c>
      <c r="I2503">
        <v>0.4</v>
      </c>
      <c r="J2503">
        <v>0.57999999999999996</v>
      </c>
      <c r="K2503">
        <v>0</v>
      </c>
      <c r="L2503">
        <v>1</v>
      </c>
      <c r="M2503">
        <v>0</v>
      </c>
      <c r="N2503">
        <v>0</v>
      </c>
      <c r="O2503">
        <v>0</v>
      </c>
      <c r="P2503">
        <v>0</v>
      </c>
      <c r="Q2503">
        <v>1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 s="40">
        <f>AVERAGEIFS($C$2:C2503, $B$2:B2503, B2503)</f>
        <v>12.483870967741936</v>
      </c>
      <c r="AB2503" s="40">
        <f>AVERAGEIFS($I$2:I2503, $B$2:B2503, B2503)</f>
        <v>0.50967741935483868</v>
      </c>
      <c r="AC2503" s="40">
        <f>AVERAGEIFS($J$2:J2503, $B$2:B2503, B2503)</f>
        <v>0.49483870967741944</v>
      </c>
      <c r="AD2503" s="40">
        <f>AVERAGEIFS($D$2:D2503, $B$2:B2503, B2503)</f>
        <v>0.58064516129032262</v>
      </c>
    </row>
    <row r="2504" spans="1:30" x14ac:dyDescent="0.25">
      <c r="A2504" s="39">
        <v>46307</v>
      </c>
      <c r="B2504" t="s">
        <v>242</v>
      </c>
      <c r="C2504">
        <v>39</v>
      </c>
      <c r="D2504">
        <v>0</v>
      </c>
      <c r="E2504">
        <v>5</v>
      </c>
      <c r="F2504">
        <v>2</v>
      </c>
      <c r="G2504">
        <v>19</v>
      </c>
      <c r="H2504">
        <v>11</v>
      </c>
      <c r="I2504">
        <v>0.4</v>
      </c>
      <c r="J2504">
        <v>0.57999999999999996</v>
      </c>
      <c r="K2504">
        <v>0</v>
      </c>
      <c r="L2504">
        <v>1</v>
      </c>
      <c r="M2504">
        <v>0</v>
      </c>
      <c r="N2504">
        <v>0</v>
      </c>
      <c r="O2504">
        <v>0</v>
      </c>
      <c r="P2504">
        <v>0</v>
      </c>
      <c r="Q2504">
        <v>1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 s="40">
        <f>AVERAGEIFS($C$2:C2504, $B$2:B2504, B2504)</f>
        <v>20.862745098039216</v>
      </c>
      <c r="AB2504" s="40">
        <f>AVERAGEIFS($I$2:I2504, $B$2:B2504, B2504)</f>
        <v>0.53078431372549018</v>
      </c>
      <c r="AC2504" s="40">
        <f>AVERAGEIFS($J$2:J2504, $B$2:B2504, B2504)</f>
        <v>0.52431372549019584</v>
      </c>
      <c r="AD2504" s="40">
        <f>AVERAGEIFS($D$2:D2504, $B$2:B2504, B2504)</f>
        <v>0.5490196078431373</v>
      </c>
    </row>
    <row r="2505" spans="1:30" x14ac:dyDescent="0.25">
      <c r="A2505" s="39">
        <v>46307</v>
      </c>
      <c r="B2505" t="s">
        <v>88</v>
      </c>
      <c r="C2505">
        <v>29</v>
      </c>
      <c r="D2505">
        <v>0</v>
      </c>
      <c r="E2505">
        <v>5</v>
      </c>
      <c r="F2505">
        <v>2</v>
      </c>
      <c r="G2505">
        <v>19</v>
      </c>
      <c r="H2505">
        <v>11</v>
      </c>
      <c r="I2505">
        <v>0.4</v>
      </c>
      <c r="J2505">
        <v>0.57999999999999996</v>
      </c>
      <c r="K2505">
        <v>0</v>
      </c>
      <c r="L2505">
        <v>1</v>
      </c>
      <c r="M2505">
        <v>0</v>
      </c>
      <c r="N2505">
        <v>0</v>
      </c>
      <c r="O2505">
        <v>0</v>
      </c>
      <c r="P2505">
        <v>0</v>
      </c>
      <c r="Q2505">
        <v>1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 s="40">
        <f>AVERAGEIFS($C$2:C2505, $B$2:B2505, B2505)</f>
        <v>20.9375</v>
      </c>
      <c r="AB2505" s="40">
        <f>AVERAGEIFS($I$2:I2505, $B$2:B2505, B2505)</f>
        <v>0.55312499999999998</v>
      </c>
      <c r="AC2505" s="40">
        <f>AVERAGEIFS($J$2:J2505, $B$2:B2505, B2505)</f>
        <v>0.52937500000000004</v>
      </c>
      <c r="AD2505" s="40">
        <f>AVERAGEIFS($D$2:D2505, $B$2:B2505, B2505)</f>
        <v>0.625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7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117</v>
      </c>
      <c r="I2" s="4">
        <f>AVERAGEIFS('OB History S3'!C:C,'OB History S3'!B:B,A2)</f>
        <v>13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6</v>
      </c>
      <c r="M2" s="42">
        <f>LOOKUP(2, 1/('OB History S3'!$B:$B=A2), 'OB History S3'!$AD:$AD)</f>
        <v>0.33333333333333331</v>
      </c>
      <c r="N2" s="12">
        <f>SUMIFS('OB History S3'!F:F,'OB History S3'!B:B,A2)</f>
        <v>15</v>
      </c>
      <c r="O2" s="2">
        <f>SUMIFS('OB History S3'!E:E,'OB History S3'!B:B,A2)-N2</f>
        <v>22</v>
      </c>
      <c r="P2" s="42">
        <f>LOOKUP(2, 1/('OB History S3'!$B:$B=A2), 'OB History S3'!$AB:$AB)</f>
        <v>0.37777777777777777</v>
      </c>
      <c r="Q2" s="12">
        <f>SUMIFS('OB History S3'!H:H,'OB History S3'!B:B,A2)</f>
        <v>67</v>
      </c>
      <c r="R2" s="2">
        <f>SUMIFS('OB History S3'!G:G,'OB History S3'!B:B,A2)-Q2</f>
        <v>83</v>
      </c>
      <c r="S2" s="42">
        <f>LOOKUP(2, 1/('OB History S3'!$B:$B=A2), 'OB History S3'!$AC:$AC)</f>
        <v>0.42777777777777781</v>
      </c>
      <c r="T2" s="2">
        <f>COUNTIFS('OB History S3'!$B:$B,$A$2,'OB History S3'!K:K, 1)</f>
        <v>0</v>
      </c>
      <c r="U2" s="2">
        <f>COUNTIFS('OB History S3'!$B:$B,$A$2,'OB History S3'!L:L, 1)</f>
        <v>2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1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>
        <v>1</v>
      </c>
      <c r="E4" s="5">
        <v>1</v>
      </c>
      <c r="F4" s="5"/>
      <c r="G4" s="5"/>
      <c r="H4" s="12">
        <f>SUMIFS('OB History S3'!C:C,'OB History S3'!B:B,A4)</f>
        <v>411</v>
      </c>
      <c r="I4" s="4">
        <f>AVERAGEIFS('OB History S3'!C:C,'OB History S3'!B:B,A4)</f>
        <v>18.681818181818183</v>
      </c>
      <c r="J4" s="13">
        <f t="array" ref="J4">MAX(IF('OB History S3'!B:B=A4, 'OB History S3'!C:C))</f>
        <v>34</v>
      </c>
      <c r="K4" s="12">
        <f>COUNTIFS('OB History S3'!B:B,A4,'OB History S3'!D:D, 1)</f>
        <v>11</v>
      </c>
      <c r="L4" s="2">
        <f>COUNTIFS('OB History S3'!B:B,A4,'OB History S3'!D:D, 0)</f>
        <v>11</v>
      </c>
      <c r="M4" s="42">
        <f>LOOKUP(2, 1/('OB History S3'!$B:$B=A4), 'OB History S3'!$AD:$AD)</f>
        <v>0.5</v>
      </c>
      <c r="N4" s="12">
        <f>SUMIFS('OB History S3'!F:F,'OB History S3'!B:B,A4)</f>
        <v>44</v>
      </c>
      <c r="O4" s="2">
        <f>SUMIFS('OB History S3'!E:E,'OB History S3'!B:B,A4)-N4</f>
        <v>42</v>
      </c>
      <c r="P4" s="42">
        <f>LOOKUP(2, 1/('OB History S3'!$B:$B=A4), 'OB History S3'!$AB:$AB)</f>
        <v>0.52409090909090916</v>
      </c>
      <c r="Q4" s="12">
        <f>SUMIFS('OB History S3'!H:H,'OB History S3'!B:B,A4)</f>
        <v>169</v>
      </c>
      <c r="R4" s="2">
        <f>SUMIFS('OB History S3'!G:G,'OB History S3'!B:B,A4)-Q4</f>
        <v>175</v>
      </c>
      <c r="S4" s="42">
        <f>LOOKUP(2, 1/('OB History S3'!$B:$B=A4), 'OB History S3'!$AC:$AC)</f>
        <v>0.49727272727272726</v>
      </c>
      <c r="T4" s="2">
        <f>COUNTIFS('OB History S3'!$B:$B,$A$4,'OB History S3'!K:K, 1)</f>
        <v>6</v>
      </c>
      <c r="U4" s="2">
        <f>COUNTIFS('OB History S3'!$B:$B,$A$4,'OB History S3'!L:L, 1)</f>
        <v>6</v>
      </c>
      <c r="V4" s="2">
        <f>COUNTIFS('OB History S3'!$B:$B,$A$4,'OB History S3'!M:M, 1)</f>
        <v>1</v>
      </c>
      <c r="W4" s="2">
        <f>COUNTIFS('OB History S3'!$B:$B,$A$4,'OB History S3'!N:N, 1)</f>
        <v>3</v>
      </c>
      <c r="X4" s="2">
        <f>COUNTIFS('OB History S3'!$B:$B,$A$4,'OB History S3'!O:O, 1)</f>
        <v>2</v>
      </c>
      <c r="Y4" s="2">
        <f>COUNTIFS('OB History S3'!$B:$B,$A$4,'OB History S3'!P:P, 1)</f>
        <v>4</v>
      </c>
      <c r="Z4" s="2">
        <f>COUNTIFS('OB History S3'!$B:$B,$A$4,'OB History S3'!Q:Q, 1)</f>
        <v>1</v>
      </c>
      <c r="AA4" s="2">
        <f>COUNTIFS('OB History S3'!$B:$B,$A$4,'OB History S3'!R:R, 1)</f>
        <v>2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1</v>
      </c>
      <c r="AF4" s="2">
        <f>COUNTIFS('OB History S3'!$B:$B,$A$4,'OB History S3'!W:W, 1)</f>
        <v>1</v>
      </c>
      <c r="AG4" s="2">
        <f>COUNTIFS('OB History S3'!$B:$B,$A$4,'OB History S3'!X:X, 1)</f>
        <v>5</v>
      </c>
      <c r="AH4" s="2">
        <f>COUNTIFS('OB History S3'!$B:$B,$A$4,'OB History S3'!Y:Y, 1)</f>
        <v>6</v>
      </c>
      <c r="AI4" s="2">
        <f>COUNTIFS('OB History S3'!$B:$B,$A$4,'OB History S3'!Z:Z, 1)</f>
        <v>6</v>
      </c>
    </row>
    <row r="5" spans="1:35" x14ac:dyDescent="0.25">
      <c r="A5" s="1" t="s">
        <v>237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250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54</v>
      </c>
      <c r="C7" s="1" t="s">
        <v>131</v>
      </c>
      <c r="D7" s="5">
        <v>3</v>
      </c>
      <c r="E7" s="5">
        <v>2</v>
      </c>
      <c r="F7" s="5"/>
      <c r="G7" s="5"/>
      <c r="H7" s="12">
        <f>SUMIFS('OB History S3'!C:C,'OB History S3'!B:B,A7)</f>
        <v>560</v>
      </c>
      <c r="I7" s="4">
        <f>AVERAGEIFS('OB History S3'!C:C,'OB History S3'!B:B,A7)</f>
        <v>20.74074074074074</v>
      </c>
      <c r="J7" s="13">
        <f t="array" ref="J7">MAX(IF('OB History S3'!B:B=A7, 'OB History S3'!C:C))</f>
        <v>37</v>
      </c>
      <c r="K7" s="12">
        <f>COUNTIFS('OB History S3'!B:B,A7,'OB History S3'!D:D, 1)</f>
        <v>20</v>
      </c>
      <c r="L7" s="2">
        <f>COUNTIFS('OB History S3'!B:B,A7,'OB History S3'!D:D, 0)</f>
        <v>7</v>
      </c>
      <c r="M7" s="42">
        <f>LOOKUP(2, 1/('OB History S3'!$B:$B=A7), 'OB History S3'!$AD:$AD)</f>
        <v>0.7407407407407407</v>
      </c>
      <c r="N7" s="12">
        <f>SUMIFS('OB History S3'!F:F,'OB History S3'!B:B,A7)</f>
        <v>67</v>
      </c>
      <c r="O7" s="2">
        <f>SUMIFS('OB History S3'!E:E,'OB History S3'!B:B,A7)-N7</f>
        <v>44</v>
      </c>
      <c r="P7" s="42">
        <f>LOOKUP(2, 1/('OB History S3'!$B:$B=A7), 'OB History S3'!$AB:$AB)</f>
        <v>0.60629629629629633</v>
      </c>
      <c r="Q7" s="12">
        <f>SUMIFS('OB History S3'!H:H,'OB History S3'!B:B,A7)</f>
        <v>248</v>
      </c>
      <c r="R7" s="2">
        <f>SUMIFS('OB History S3'!G:G,'OB History S3'!B:B,A7)-Q7</f>
        <v>208</v>
      </c>
      <c r="S7" s="42">
        <f>LOOKUP(2, 1/('OB History S3'!$B:$B=A7), 'OB History S3'!$AC:$AC)</f>
        <v>0.55296296296296299</v>
      </c>
      <c r="T7" s="2">
        <f>COUNTIFS('OB History S3'!$B:$B,$A$7,'OB History S3'!K:K, 1)</f>
        <v>8</v>
      </c>
      <c r="U7" s="2">
        <f>COUNTIFS('OB History S3'!$B:$B,$A$7,'OB History S3'!L:L, 1)</f>
        <v>8</v>
      </c>
      <c r="V7" s="2">
        <f>COUNTIFS('OB History S3'!$B:$B,$A$7,'OB History S3'!M:M, 1)</f>
        <v>3</v>
      </c>
      <c r="W7" s="2">
        <f>COUNTIFS('OB History S3'!$B:$B,$A$7,'OB History S3'!N:N, 1)</f>
        <v>2</v>
      </c>
      <c r="X7" s="2">
        <f>COUNTIFS('OB History S3'!$B:$B,$A$7,'OB History S3'!O:O, 1)</f>
        <v>6</v>
      </c>
      <c r="Y7" s="2">
        <f>COUNTIFS('OB History S3'!$B:$B,$A$7,'OB History S3'!P:P, 1)</f>
        <v>3</v>
      </c>
      <c r="Z7" s="2">
        <f>COUNTIFS('OB History S3'!$B:$B,$A$7,'OB History S3'!Q:Q, 1)</f>
        <v>1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1</v>
      </c>
      <c r="AE7" s="2">
        <f>COUNTIFS('OB History S3'!$B:$B,$A$7,'OB History S3'!V:V, 1)</f>
        <v>1</v>
      </c>
      <c r="AF7" s="2">
        <f>COUNTIFS('OB History S3'!$B:$B,$A$7,'OB History S3'!W:W, 1)</f>
        <v>2</v>
      </c>
      <c r="AG7" s="2">
        <f>COUNTIFS('OB History S3'!$B:$B,$A$7,'OB History S3'!X:X, 1)</f>
        <v>7</v>
      </c>
      <c r="AH7" s="2">
        <f>COUNTIFS('OB History S3'!$B:$B,$A$7,'OB History S3'!Y:Y, 1)</f>
        <v>9</v>
      </c>
      <c r="AI7" s="2">
        <f>COUNTIFS('OB History S3'!$B:$B,$A$7,'OB History S3'!Z:Z, 1)</f>
        <v>10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138</v>
      </c>
      <c r="I8" s="4">
        <f>AVERAGEIFS('OB History S3'!C:C,'OB History S3'!B:B,A8)</f>
        <v>12.545454545454545</v>
      </c>
      <c r="J8" s="13">
        <f t="array" ref="J8">MAX(IF('OB History S3'!B:B=A8, 'OB History S3'!C:C))</f>
        <v>21</v>
      </c>
      <c r="K8" s="12">
        <f>COUNTIFS('OB History S3'!B:B,A8,'OB History S3'!D:D, 1)</f>
        <v>4</v>
      </c>
      <c r="L8" s="2">
        <f>COUNTIFS('OB History S3'!B:B,A8,'OB History S3'!D:D, 0)</f>
        <v>7</v>
      </c>
      <c r="M8" s="42">
        <f>LOOKUP(2, 1/('OB History S3'!$B:$B=A8), 'OB History S3'!$AD:$AD)</f>
        <v>0.36363636363636365</v>
      </c>
      <c r="N8" s="12">
        <f>SUMIFS('OB History S3'!F:F,'OB History S3'!B:B,A8)</f>
        <v>22</v>
      </c>
      <c r="O8" s="2">
        <f>SUMIFS('OB History S3'!E:E,'OB History S3'!B:B,A8)-N8</f>
        <v>24</v>
      </c>
      <c r="P8" s="42">
        <f>LOOKUP(2, 1/('OB History S3'!$B:$B=A8), 'OB History S3'!$AB:$AB)</f>
        <v>0.49545454545454548</v>
      </c>
      <c r="Q8" s="12">
        <f>SUMIFS('OB History S3'!H:H,'OB History S3'!B:B,A8)</f>
        <v>100</v>
      </c>
      <c r="R8" s="2">
        <f>SUMIFS('OB History S3'!G:G,'OB History S3'!B:B,A8)-Q8</f>
        <v>99</v>
      </c>
      <c r="S8" s="42">
        <f>LOOKUP(2, 1/('OB History S3'!$B:$B=A8), 'OB History S3'!$AC:$AC)</f>
        <v>0.51636363636363647</v>
      </c>
      <c r="T8" s="2">
        <f>COUNTIFS('OB History S3'!$B:$B,$A$8,'OB History S3'!K:K, 1)</f>
        <v>2</v>
      </c>
      <c r="U8" s="2">
        <f>COUNTIFS('OB History S3'!$B:$B,$A$8,'OB History S3'!L:L, 1)</f>
        <v>4</v>
      </c>
      <c r="V8" s="2">
        <f>COUNTIFS('OB History S3'!$B:$B,$A$8,'OB History S3'!M:M, 1)</f>
        <v>0</v>
      </c>
      <c r="W8" s="2">
        <f>COUNTIFS('OB History S3'!$B:$B,$A$8,'OB History S3'!N:N, 1)</f>
        <v>2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1</v>
      </c>
      <c r="AA8" s="2">
        <f>COUNTIFS('OB History S3'!$B:$B,$A$8,'OB History S3'!R:R, 1)</f>
        <v>2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3</v>
      </c>
      <c r="AI8" s="2">
        <f>COUNTIFS('OB History S3'!$B:$B,$A$8,'OB History S3'!Z:Z, 1)</f>
        <v>3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204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10</v>
      </c>
      <c r="M9" s="42">
        <f>LOOKUP(2, 1/('OB History S3'!$B:$B=A9), 'OB History S3'!$AD:$AD)</f>
        <v>0.41176470588235292</v>
      </c>
      <c r="N9" s="12">
        <f>SUMIFS('OB History S3'!F:F,'OB History S3'!B:B,A9)</f>
        <v>32</v>
      </c>
      <c r="O9" s="2">
        <f>SUMIFS('OB History S3'!E:E,'OB History S3'!B:B,A9)-N9</f>
        <v>39</v>
      </c>
      <c r="P9" s="42">
        <f>LOOKUP(2, 1/('OB History S3'!$B:$B=A9), 'OB History S3'!$AB:$AB)</f>
        <v>0.43529411764705889</v>
      </c>
      <c r="Q9" s="12">
        <f>SUMIFS('OB History S3'!H:H,'OB History S3'!B:B,A9)</f>
        <v>145</v>
      </c>
      <c r="R9" s="2">
        <f>SUMIFS('OB History S3'!G:G,'OB History S3'!B:B,A9)-Q9</f>
        <v>151</v>
      </c>
      <c r="S9" s="42">
        <f>LOOKUP(2, 1/('OB History S3'!$B:$B=A9), 'OB History S3'!$AC:$AC)</f>
        <v>0.48000000000000009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484</v>
      </c>
      <c r="I10" s="4">
        <f>AVERAGEIFS('OB History S3'!C:C,'OB History S3'!B:B,A10)</f>
        <v>12.1</v>
      </c>
      <c r="J10" s="13">
        <f t="array" ref="J10">MAX(IF('OB History S3'!B:B=A10, 'OB History S3'!C:C))</f>
        <v>23</v>
      </c>
      <c r="K10" s="12">
        <f>COUNTIFS('OB History S3'!B:B,A10,'OB History S3'!D:D, 1)</f>
        <v>17</v>
      </c>
      <c r="L10" s="2">
        <f>COUNTIFS('OB History S3'!B:B,A10,'OB History S3'!D:D, 0)</f>
        <v>23</v>
      </c>
      <c r="M10" s="42">
        <f>LOOKUP(2, 1/('OB History S3'!$B:$B=A10), 'OB History S3'!$AD:$AD)</f>
        <v>0.42499999999999999</v>
      </c>
      <c r="N10" s="12">
        <f>SUMIFS('OB History S3'!F:F,'OB History S3'!B:B,A10)</f>
        <v>83</v>
      </c>
      <c r="O10" s="2">
        <f>SUMIFS('OB History S3'!E:E,'OB History S3'!B:B,A10)-N10</f>
        <v>84</v>
      </c>
      <c r="P10" s="42">
        <f>LOOKUP(2, 1/('OB History S3'!$B:$B=A10), 'OB History S3'!$AB:$AB)</f>
        <v>0.51875000000000004</v>
      </c>
      <c r="Q10" s="12">
        <f>SUMIFS('OB History S3'!H:H,'OB History S3'!B:B,A10)</f>
        <v>345</v>
      </c>
      <c r="R10" s="2">
        <f>SUMIFS('OB History S3'!G:G,'OB History S3'!B:B,A10)-Q10</f>
        <v>346</v>
      </c>
      <c r="S10" s="42">
        <f>LOOKUP(2, 1/('OB History S3'!$B:$B=A10), 'OB History S3'!$AC:$AC)</f>
        <v>0.50975000000000004</v>
      </c>
      <c r="T10" s="2">
        <f>COUNTIFS('OB History S3'!$B:$B,$A$10,'OB History S3'!K:K, 1)</f>
        <v>10</v>
      </c>
      <c r="U10" s="2">
        <f>COUNTIFS('OB History S3'!$B:$B,$A$10,'OB History S3'!L:L, 1)</f>
        <v>5</v>
      </c>
      <c r="V10" s="2">
        <f>COUNTIFS('OB History S3'!$B:$B,$A$10,'OB History S3'!M:M, 1)</f>
        <v>0</v>
      </c>
      <c r="W10" s="2">
        <f>COUNTIFS('OB History S3'!$B:$B,$A$10,'OB History S3'!N:N, 1)</f>
        <v>12</v>
      </c>
      <c r="X10" s="2">
        <f>COUNTIFS('OB History S3'!$B:$B,$A$10,'OB History S3'!O:O, 1)</f>
        <v>2</v>
      </c>
      <c r="Y10" s="2">
        <f>COUNTIFS('OB History S3'!$B:$B,$A$10,'OB History S3'!P:P, 1)</f>
        <v>4</v>
      </c>
      <c r="Z10" s="2">
        <f>COUNTIFS('OB History S3'!$B:$B,$A$10,'OB History S3'!Q:Q, 1)</f>
        <v>2</v>
      </c>
      <c r="AA10" s="2">
        <f>COUNTIFS('OB History S3'!$B:$B,$A$10,'OB History S3'!R:R, 1)</f>
        <v>1</v>
      </c>
      <c r="AB10" s="2">
        <f>COUNTIFS('OB History S3'!$B:$B,$A$10,'OB History S3'!S:S, 1)</f>
        <v>3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2</v>
      </c>
      <c r="AF10" s="2">
        <f>COUNTIFS('OB History S3'!$B:$B,$A$10,'OB History S3'!W:W, 1)</f>
        <v>5</v>
      </c>
      <c r="AG10" s="2">
        <f>COUNTIFS('OB History S3'!$B:$B,$A$10,'OB History S3'!X:X, 1)</f>
        <v>16</v>
      </c>
      <c r="AH10" s="2">
        <f>COUNTIFS('OB History S3'!$B:$B,$A$10,'OB History S3'!Y:Y, 1)</f>
        <v>5</v>
      </c>
      <c r="AI10" s="2">
        <f>COUNTIFS('OB History S3'!$B:$B,$A$10,'OB History S3'!Z:Z, 1)</f>
        <v>15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253</v>
      </c>
      <c r="I11" s="4">
        <f>AVERAGEIFS('OB History S3'!C:C,'OB History S3'!B:B,A11)</f>
        <v>19.46153846153846</v>
      </c>
      <c r="J11" s="13">
        <f t="array" ref="J11">MAX(IF('OB History S3'!B:B=A11, 'OB History S3'!C:C))</f>
        <v>42</v>
      </c>
      <c r="K11" s="12">
        <f>COUNTIFS('OB History S3'!B:B,A11,'OB History S3'!D:D, 1)</f>
        <v>7</v>
      </c>
      <c r="L11" s="2">
        <f>COUNTIFS('OB History S3'!B:B,A11,'OB History S3'!D:D, 0)</f>
        <v>6</v>
      </c>
      <c r="M11" s="42">
        <f>LOOKUP(2, 1/('OB History S3'!$B:$B=A11), 'OB History S3'!$AD:$AD)</f>
        <v>0.53846153846153844</v>
      </c>
      <c r="N11" s="12">
        <f>SUMIFS('OB History S3'!F:F,'OB History S3'!B:B,A11)</f>
        <v>28</v>
      </c>
      <c r="O11" s="2">
        <f>SUMIFS('OB History S3'!E:E,'OB History S3'!B:B,A11)-N11</f>
        <v>24</v>
      </c>
      <c r="P11" s="42">
        <f>LOOKUP(2, 1/('OB History S3'!$B:$B=A11), 'OB History S3'!$AB:$AB)</f>
        <v>0.54230769230769227</v>
      </c>
      <c r="Q11" s="12">
        <f>SUMIFS('OB History S3'!H:H,'OB History S3'!B:B,A11)</f>
        <v>112</v>
      </c>
      <c r="R11" s="2">
        <f>SUMIFS('OB History S3'!G:G,'OB History S3'!B:B,A11)-Q11</f>
        <v>109</v>
      </c>
      <c r="S11" s="42">
        <f>LOOKUP(2, 1/('OB History S3'!$B:$B=A11), 'OB History S3'!$AC:$AC)</f>
        <v>0.49153846153846159</v>
      </c>
      <c r="T11" s="2">
        <f>COUNTIFS('OB History S3'!$B:$B,$A$11,'OB History S3'!K:K, 1)</f>
        <v>4</v>
      </c>
      <c r="U11" s="2">
        <f>COUNTIFS('OB History S3'!$B:$B,$A$11,'OB History S3'!L:L, 1)</f>
        <v>2</v>
      </c>
      <c r="V11" s="2">
        <f>COUNTIFS('OB History S3'!$B:$B,$A$11,'OB History S3'!M:M, 1)</f>
        <v>1</v>
      </c>
      <c r="W11" s="2">
        <f>COUNTIFS('OB History S3'!$B:$B,$A$11,'OB History S3'!N:N, 1)</f>
        <v>3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1</v>
      </c>
      <c r="AF11" s="2">
        <f>COUNTIFS('OB History S3'!$B:$B,$A$11,'OB History S3'!W:W, 1)</f>
        <v>1</v>
      </c>
      <c r="AG11" s="2">
        <f>COUNTIFS('OB History S3'!$B:$B,$A$11,'OB History S3'!X:X, 1)</f>
        <v>4</v>
      </c>
      <c r="AH11" s="2">
        <f>COUNTIFS('OB History S3'!$B:$B,$A$11,'OB History S3'!Y:Y, 1)</f>
        <v>5</v>
      </c>
      <c r="AI11" s="2">
        <f>COUNTIFS('OB History S3'!$B:$B,$A$11,'OB History S3'!Z:Z, 1)</f>
        <v>4</v>
      </c>
    </row>
    <row r="12" spans="1:35" x14ac:dyDescent="0.25">
      <c r="A12" s="1" t="s">
        <v>150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205</v>
      </c>
      <c r="I12" s="4">
        <f>AVERAGEIFS('OB History S3'!C:C,'OB History S3'!B:B,A12)</f>
        <v>25.625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2</v>
      </c>
      <c r="M12" s="42">
        <f>LOOKUP(2, 1/('OB History S3'!$B:$B=A12), 'OB History S3'!$AD:$AD)</f>
        <v>0.75</v>
      </c>
      <c r="N12" s="12">
        <f>SUMIFS('OB History S3'!F:F,'OB History S3'!B:B,A12)</f>
        <v>20</v>
      </c>
      <c r="O12" s="2">
        <f>SUMIFS('OB History S3'!E:E,'OB History S3'!B:B,A12)-N12</f>
        <v>15</v>
      </c>
      <c r="P12" s="42">
        <f>LOOKUP(2, 1/('OB History S3'!$B:$B=A12), 'OB History S3'!$AB:$AB)</f>
        <v>0.57750000000000001</v>
      </c>
      <c r="Q12" s="12">
        <f>SUMIFS('OB History S3'!H:H,'OB History S3'!B:B,A12)</f>
        <v>78</v>
      </c>
      <c r="R12" s="2">
        <f>SUMIFS('OB History S3'!G:G,'OB History S3'!B:B,A12)-Q12</f>
        <v>62</v>
      </c>
      <c r="S12" s="42">
        <f>LOOKUP(2, 1/('OB History S3'!$B:$B=A12), 'OB History S3'!$AC:$AC)</f>
        <v>0.5675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1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182</v>
      </c>
      <c r="B13" s="6" t="s">
        <v>70</v>
      </c>
      <c r="C13" s="2" t="s">
        <v>70</v>
      </c>
      <c r="D13" s="5">
        <v>2</v>
      </c>
      <c r="E13" s="5">
        <v>1</v>
      </c>
      <c r="F13" s="5"/>
      <c r="G13" s="5"/>
      <c r="H13" s="12">
        <f>SUMIFS('OB History S3'!C:C,'OB History S3'!B:B,A13)</f>
        <v>786</v>
      </c>
      <c r="I13" s="4">
        <f>AVERAGEIFS('OB History S3'!C:C,'OB History S3'!B:B,A13)</f>
        <v>16.375</v>
      </c>
      <c r="J13" s="13">
        <f t="array" ref="J13">MAX(IF('OB History S3'!B:B=A13, 'OB History S3'!C:C))</f>
        <v>34</v>
      </c>
      <c r="K13" s="12">
        <f>COUNTIFS('OB History S3'!B:B,A13,'OB History S3'!D:D, 1)</f>
        <v>33</v>
      </c>
      <c r="L13" s="2">
        <f>COUNTIFS('OB History S3'!B:B,A13,'OB History S3'!D:D, 0)</f>
        <v>15</v>
      </c>
      <c r="M13" s="42">
        <f>LOOKUP(2, 1/('OB History S3'!$B:$B=A13), 'OB History S3'!$AD:$AD)</f>
        <v>0.6875</v>
      </c>
      <c r="N13" s="12">
        <f>SUMIFS('OB History S3'!F:F,'OB History S3'!B:B,A13)</f>
        <v>116</v>
      </c>
      <c r="O13" s="2">
        <f>SUMIFS('OB History S3'!E:E,'OB History S3'!B:B,A13)-N13</f>
        <v>80</v>
      </c>
      <c r="P13" s="42">
        <f>LOOKUP(2, 1/('OB History S3'!$B:$B=A13), 'OB History S3'!$AB:$AB)</f>
        <v>0.60833333333333339</v>
      </c>
      <c r="Q13" s="12">
        <f>SUMIFS('OB History S3'!H:H,'OB History S3'!B:B,A13)</f>
        <v>449</v>
      </c>
      <c r="R13" s="2">
        <f>SUMIFS('OB History S3'!G:G,'OB History S3'!B:B,A13)-Q13</f>
        <v>366</v>
      </c>
      <c r="S13" s="42">
        <f>LOOKUP(2, 1/('OB History S3'!$B:$B=A13), 'OB History S3'!$AC:$AC)</f>
        <v>0.56208333333333327</v>
      </c>
      <c r="T13" s="2">
        <f>COUNTIFS('OB History S3'!$B:$B,$A$13,'OB History S3'!K:K, 1)</f>
        <v>10</v>
      </c>
      <c r="U13" s="2">
        <f>COUNTIFS('OB History S3'!$B:$B,$A$13,'OB History S3'!L:L, 1)</f>
        <v>14</v>
      </c>
      <c r="V13" s="2">
        <f>COUNTIFS('OB History S3'!$B:$B,$A$13,'OB History S3'!M:M, 1)</f>
        <v>2</v>
      </c>
      <c r="W13" s="2">
        <f>COUNTIFS('OB History S3'!$B:$B,$A$13,'OB History S3'!N:N, 1)</f>
        <v>14</v>
      </c>
      <c r="X13" s="2">
        <f>COUNTIFS('OB History S3'!$B:$B,$A$13,'OB History S3'!O:O, 1)</f>
        <v>4</v>
      </c>
      <c r="Y13" s="2">
        <f>COUNTIFS('OB History S3'!$B:$B,$A$13,'OB History S3'!P:P, 1)</f>
        <v>6</v>
      </c>
      <c r="Z13" s="2">
        <f>COUNTIFS('OB History S3'!$B:$B,$A$13,'OB History S3'!Q:Q, 1)</f>
        <v>2</v>
      </c>
      <c r="AA13" s="2">
        <f>COUNTIFS('OB History S3'!$B:$B,$A$13,'OB History S3'!R:R, 1)</f>
        <v>5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19</v>
      </c>
      <c r="AH13" s="2">
        <f>COUNTIFS('OB History S3'!$B:$B,$A$13,'OB History S3'!Y:Y, 1)</f>
        <v>18</v>
      </c>
      <c r="AI13" s="2">
        <f>COUNTIFS('OB History S3'!$B:$B,$A$13,'OB History S3'!Z:Z, 1)</f>
        <v>13</v>
      </c>
    </row>
    <row r="14" spans="1:35" x14ac:dyDescent="0.25">
      <c r="A14" s="1" t="s">
        <v>19</v>
      </c>
      <c r="B14" s="6" t="s">
        <v>54</v>
      </c>
      <c r="C14" s="2" t="s">
        <v>70</v>
      </c>
      <c r="D14" s="5"/>
      <c r="E14" s="5"/>
      <c r="F14" s="5"/>
      <c r="G14" s="5"/>
      <c r="H14" s="12">
        <f>SUMIFS('OB History S3'!C:C,'OB History S3'!B:B,A14)</f>
        <v>156</v>
      </c>
      <c r="I14" s="4">
        <f>AVERAGEIFS('OB History S3'!C:C,'OB History S3'!B:B,A14)</f>
        <v>22.285714285714285</v>
      </c>
      <c r="J14" s="13">
        <f t="array" ref="J14">MAX(IF('OB History S3'!B:B=A14, 'OB History S3'!C:C))</f>
        <v>27</v>
      </c>
      <c r="K14" s="12">
        <f>COUNTIFS('OB History S3'!B:B,A14,'OB History S3'!D:D, 1)</f>
        <v>2</v>
      </c>
      <c r="L14" s="2">
        <f>COUNTIFS('OB History S3'!B:B,A14,'OB History S3'!D:D, 0)</f>
        <v>5</v>
      </c>
      <c r="M14" s="42">
        <f>LOOKUP(2, 1/('OB History S3'!$B:$B=A14), 'OB History S3'!$AD:$AD)</f>
        <v>0.2857142857142857</v>
      </c>
      <c r="N14" s="12">
        <f>SUMIFS('OB History S3'!F:F,'OB History S3'!B:B,A14)</f>
        <v>14</v>
      </c>
      <c r="O14" s="2">
        <f>SUMIFS('OB History S3'!E:E,'OB History S3'!B:B,A14)-N14</f>
        <v>16</v>
      </c>
      <c r="P14" s="42">
        <f>LOOKUP(2, 1/('OB History S3'!$B:$B=A14), 'OB History S3'!$AB:$AB)</f>
        <v>0.46857142857142853</v>
      </c>
      <c r="Q14" s="12">
        <f>SUMIFS('OB History S3'!H:H,'OB History S3'!B:B,A14)</f>
        <v>64</v>
      </c>
      <c r="R14" s="2">
        <f>SUMIFS('OB History S3'!G:G,'OB History S3'!B:B,A14)-Q14</f>
        <v>56</v>
      </c>
      <c r="S14" s="42">
        <f>LOOKUP(2, 1/('OB History S3'!$B:$B=A14), 'OB History S3'!$AC:$AC)</f>
        <v>0.52571428571428569</v>
      </c>
      <c r="T14" s="2">
        <f>COUNTIFS('OB History S3'!$B:$B,$A$14,'OB History S3'!K:K, 1)</f>
        <v>0</v>
      </c>
      <c r="U14" s="2">
        <f>COUNTIFS('OB History S3'!$B:$B,$A$14,'OB History S3'!L:L, 1)</f>
        <v>2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1</v>
      </c>
      <c r="Z14" s="2">
        <f>COUNTIFS('OB History S3'!$B:$B,$A$14,'OB History S3'!Q:Q, 1)</f>
        <v>2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1</v>
      </c>
      <c r="AD14" s="2">
        <f>COUNTIFS('OB History S3'!$B:$B,$A$14,'OB History S3'!U:U, 1)</f>
        <v>1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3</v>
      </c>
      <c r="AI14" s="2">
        <f>COUNTIFS('OB History S3'!$B:$B,$A$14,'OB History S3'!Z:Z, 1)</f>
        <v>0</v>
      </c>
    </row>
    <row r="15" spans="1:35" x14ac:dyDescent="0.25">
      <c r="A15" s="1" t="s">
        <v>238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75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2</v>
      </c>
      <c r="L16" s="2">
        <f>COUNTIFS('OB History S3'!B:B,A16,'OB History S3'!D:D, 0)</f>
        <v>3</v>
      </c>
      <c r="M16" s="42">
        <f>LOOKUP(2, 1/('OB History S3'!$B:$B=A16), 'OB History S3'!$AD:$AD)</f>
        <v>0.4</v>
      </c>
      <c r="N16" s="12">
        <f>SUMIFS('OB History S3'!F:F,'OB History S3'!B:B,A16)</f>
        <v>11</v>
      </c>
      <c r="O16" s="2">
        <f>SUMIFS('OB History S3'!E:E,'OB History S3'!B:B,A16)-N16</f>
        <v>11</v>
      </c>
      <c r="P16" s="42">
        <f>LOOKUP(2, 1/('OB History S3'!$B:$B=A16), 'OB History S3'!$AB:$AB)</f>
        <v>0.51</v>
      </c>
      <c r="Q16" s="12">
        <f>SUMIFS('OB History S3'!H:H,'OB History S3'!B:B,A16)</f>
        <v>50</v>
      </c>
      <c r="R16" s="2">
        <f>SUMIFS('OB History S3'!G:G,'OB History S3'!B:B,A16)-Q16</f>
        <v>44</v>
      </c>
      <c r="S16" s="42">
        <f>LOOKUP(2, 1/('OB History S3'!$B:$B=A16), 'OB History S3'!$AC:$AC)</f>
        <v>0.53600000000000003</v>
      </c>
      <c r="T16" s="2">
        <f>COUNTIFS('OB History S3'!$B:$B,$A$16,'OB History S3'!K:K, 1)</f>
        <v>1</v>
      </c>
      <c r="U16" s="2">
        <f>COUNTIFS('OB History S3'!$B:$B,$A$16,'OB History S3'!L:L, 1)</f>
        <v>2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2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213</v>
      </c>
      <c r="I17" s="4">
        <f>AVERAGEIFS('OB History S3'!C:C,'OB History S3'!B:B,A17)</f>
        <v>15.214285714285714</v>
      </c>
      <c r="J17" s="13">
        <f t="array" ref="J17">MAX(IF('OB History S3'!B:B=A17, 'OB History S3'!C:C))</f>
        <v>27</v>
      </c>
      <c r="K17" s="12">
        <f>COUNTIFS('OB History S3'!B:B,A17,'OB History S3'!D:D, 1)</f>
        <v>8</v>
      </c>
      <c r="L17" s="2">
        <f>COUNTIFS('OB History S3'!B:B,A17,'OB History S3'!D:D, 0)</f>
        <v>6</v>
      </c>
      <c r="M17" s="42">
        <f>LOOKUP(2, 1/('OB History S3'!$B:$B=A17), 'OB History S3'!$AD:$AD)</f>
        <v>0.5714285714285714</v>
      </c>
      <c r="N17" s="12">
        <f>SUMIFS('OB History S3'!F:F,'OB History S3'!B:B,A17)</f>
        <v>30</v>
      </c>
      <c r="O17" s="2">
        <f>SUMIFS('OB History S3'!E:E,'OB History S3'!B:B,A17)-N17</f>
        <v>29</v>
      </c>
      <c r="P17" s="42">
        <f>LOOKUP(2, 1/('OB History S3'!$B:$B=A17), 'OB History S3'!$AB:$AB)</f>
        <v>0.49428571428571427</v>
      </c>
      <c r="Q17" s="12">
        <f>SUMIFS('OB History S3'!H:H,'OB History S3'!B:B,A17)</f>
        <v>127</v>
      </c>
      <c r="R17" s="2">
        <f>SUMIFS('OB History S3'!G:G,'OB History S3'!B:B,A17)-Q17</f>
        <v>117</v>
      </c>
      <c r="S17" s="42">
        <f>LOOKUP(2, 1/('OB History S3'!$B:$B=A17), 'OB History S3'!$AC:$AC)</f>
        <v>0.51428571428571435</v>
      </c>
      <c r="T17" s="2">
        <f>COUNTIFS('OB History S3'!$B:$B,$A$17,'OB History S3'!K:K, 1)</f>
        <v>4</v>
      </c>
      <c r="U17" s="2">
        <f>COUNTIFS('OB History S3'!$B:$B,$A$17,'OB History S3'!L:L, 1)</f>
        <v>2</v>
      </c>
      <c r="V17" s="2">
        <f>COUNTIFS('OB History S3'!$B:$B,$A$17,'OB History S3'!M:M, 1)</f>
        <v>3</v>
      </c>
      <c r="W17" s="2">
        <f>COUNTIFS('OB History S3'!$B:$B,$A$17,'OB History S3'!N:N, 1)</f>
        <v>4</v>
      </c>
      <c r="X17" s="2">
        <f>COUNTIFS('OB History S3'!$B:$B,$A$17,'OB History S3'!O:O, 1)</f>
        <v>1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5</v>
      </c>
    </row>
    <row r="18" spans="1:35" x14ac:dyDescent="0.25">
      <c r="A18" s="1" t="s">
        <v>21</v>
      </c>
      <c r="B18" s="6" t="s">
        <v>253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280</v>
      </c>
      <c r="I18" s="4">
        <f>AVERAGEIFS('OB History S3'!C:C,'OB History S3'!B:B,A18)</f>
        <v>18.666666666666668</v>
      </c>
      <c r="J18" s="13">
        <f t="array" ref="J18">MAX(IF('OB History S3'!B:B=A18, 'OB History S3'!C:C))</f>
        <v>28</v>
      </c>
      <c r="K18" s="12">
        <f>COUNTIFS('OB History S3'!B:B,A18,'OB History S3'!D:D, 1)</f>
        <v>9</v>
      </c>
      <c r="L18" s="2">
        <f>COUNTIFS('OB History S3'!B:B,A18,'OB History S3'!D:D, 0)</f>
        <v>6</v>
      </c>
      <c r="M18" s="42">
        <f>LOOKUP(2, 1/('OB History S3'!$B:$B=A18), 'OB History S3'!$AD:$AD)</f>
        <v>0.6</v>
      </c>
      <c r="N18" s="12">
        <f>SUMIFS('OB History S3'!F:F,'OB History S3'!B:B,A18)</f>
        <v>36</v>
      </c>
      <c r="O18" s="2">
        <f>SUMIFS('OB History S3'!E:E,'OB History S3'!B:B,A18)-N18</f>
        <v>31</v>
      </c>
      <c r="P18" s="42">
        <f>LOOKUP(2, 1/('OB History S3'!$B:$B=A18), 'OB History S3'!$AB:$AB)</f>
        <v>0.54200000000000004</v>
      </c>
      <c r="Q18" s="12">
        <f>SUMIFS('OB History S3'!H:H,'OB History S3'!B:B,A18)</f>
        <v>138</v>
      </c>
      <c r="R18" s="2">
        <f>SUMIFS('OB History S3'!G:G,'OB History S3'!B:B,A18)-Q18</f>
        <v>139</v>
      </c>
      <c r="S18" s="42">
        <f>LOOKUP(2, 1/('OB History S3'!$B:$B=A18), 'OB History S3'!$AC:$AC)</f>
        <v>0.50333333333333341</v>
      </c>
      <c r="T18" s="2">
        <f>COUNTIFS('OB History S3'!$B:$B,$A$18,'OB History S3'!K:K, 1)</f>
        <v>4</v>
      </c>
      <c r="U18" s="2">
        <f>COUNTIFS('OB History S3'!$B:$B,$A$18,'OB History S3'!L:L, 1)</f>
        <v>3</v>
      </c>
      <c r="V18" s="2">
        <f>COUNTIFS('OB History S3'!$B:$B,$A$18,'OB History S3'!M:M, 1)</f>
        <v>1</v>
      </c>
      <c r="W18" s="2">
        <f>COUNTIFS('OB History S3'!$B:$B,$A$18,'OB History S3'!N:N, 1)</f>
        <v>5</v>
      </c>
      <c r="X18" s="2">
        <f>COUNTIFS('OB History S3'!$B:$B,$A$18,'OB History S3'!O:O, 1)</f>
        <v>5</v>
      </c>
      <c r="Y18" s="2">
        <f>COUNTIFS('OB History S3'!$B:$B,$A$18,'OB History S3'!P:P, 1)</f>
        <v>2</v>
      </c>
      <c r="Z18" s="2">
        <f>COUNTIFS('OB History S3'!$B:$B,$A$18,'OB History S3'!Q:Q, 1)</f>
        <v>1</v>
      </c>
      <c r="AA18" s="2">
        <f>COUNTIFS('OB History S3'!$B:$B,$A$18,'OB History S3'!R:R, 1)</f>
        <v>3</v>
      </c>
      <c r="AB18" s="2">
        <f>COUNTIFS('OB History S3'!$B:$B,$A$18,'OB History S3'!S:S, 1)</f>
        <v>1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2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250</v>
      </c>
      <c r="I19" s="4">
        <f>AVERAGEIFS('OB History S3'!C:C,'OB History S3'!B:B,A19)</f>
        <v>16.666666666666668</v>
      </c>
      <c r="J19" s="13">
        <f t="array" ref="J19">MAX(IF('OB History S3'!B:B=A19, 'OB History S3'!C:C))</f>
        <v>31</v>
      </c>
      <c r="K19" s="12">
        <f>COUNTIFS('OB History S3'!B:B,A19,'OB History S3'!D:D, 1)</f>
        <v>5</v>
      </c>
      <c r="L19" s="2">
        <f>COUNTIFS('OB History S3'!B:B,A19,'OB History S3'!D:D, 0)</f>
        <v>10</v>
      </c>
      <c r="M19" s="42">
        <f>LOOKUP(2, 1/('OB History S3'!$B:$B=A19), 'OB History S3'!$AD:$AD)</f>
        <v>0.33333333333333331</v>
      </c>
      <c r="N19" s="12">
        <f>SUMIFS('OB History S3'!F:F,'OB History S3'!B:B,A19)</f>
        <v>24</v>
      </c>
      <c r="O19" s="2">
        <f>SUMIFS('OB History S3'!E:E,'OB History S3'!B:B,A19)-N19</f>
        <v>36</v>
      </c>
      <c r="P19" s="42">
        <f>LOOKUP(2, 1/('OB History S3'!$B:$B=A19), 'OB History S3'!$AB:$AB)</f>
        <v>0.37866666666666665</v>
      </c>
      <c r="Q19" s="12">
        <f>SUMIFS('OB History S3'!H:H,'OB History S3'!B:B,A19)</f>
        <v>110</v>
      </c>
      <c r="R19" s="2">
        <f>SUMIFS('OB History S3'!G:G,'OB History S3'!B:B,A19)-Q19</f>
        <v>135</v>
      </c>
      <c r="S19" s="42">
        <f>LOOKUP(2, 1/('OB History S3'!$B:$B=A19), 'OB History S3'!$AC:$AC)</f>
        <v>0.4313333333333334</v>
      </c>
      <c r="T19" s="2">
        <f>COUNTIFS('OB History S3'!$B:$B,$A$19,'OB History S3'!K:K, 1)</f>
        <v>4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4</v>
      </c>
      <c r="AH19" s="2">
        <f>COUNTIFS('OB History S3'!$B:$B,$A$19,'OB History S3'!Y:Y, 1)</f>
        <v>3</v>
      </c>
      <c r="AI19" s="2">
        <f>COUNTIFS('OB History S3'!$B:$B,$A$19,'OB History S3'!Z:Z, 1)</f>
        <v>5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117</v>
      </c>
      <c r="I20" s="4">
        <f>AVERAGEIFS('OB History S3'!C:C,'OB History S3'!B:B,A20)</f>
        <v>16.714285714285715</v>
      </c>
      <c r="J20" s="13">
        <f t="array" ref="J20">MAX(IF('OB History S3'!B:B=A20, 'OB History S3'!C:C))</f>
        <v>33</v>
      </c>
      <c r="K20" s="12">
        <f>COUNTIFS('OB History S3'!B:B,A20,'OB History S3'!D:D, 1)</f>
        <v>5</v>
      </c>
      <c r="L20" s="2">
        <f>COUNTIFS('OB History S3'!B:B,A20,'OB History S3'!D:D, 0)</f>
        <v>2</v>
      </c>
      <c r="M20" s="42">
        <f>LOOKUP(2, 1/('OB History S3'!$B:$B=A20), 'OB History S3'!$AD:$AD)</f>
        <v>0.7142857142857143</v>
      </c>
      <c r="N20" s="12">
        <f>SUMIFS('OB History S3'!F:F,'OB History S3'!B:B,A20)</f>
        <v>15</v>
      </c>
      <c r="O20" s="2">
        <f>SUMIFS('OB History S3'!E:E,'OB History S3'!B:B,A20)-N20</f>
        <v>11</v>
      </c>
      <c r="P20" s="42">
        <f>LOOKUP(2, 1/('OB History S3'!$B:$B=A20), 'OB History S3'!$AB:$AB)</f>
        <v>0.55999999999999994</v>
      </c>
      <c r="Q20" s="12">
        <f>SUMIFS('OB History S3'!H:H,'OB History S3'!B:B,A20)</f>
        <v>61</v>
      </c>
      <c r="R20" s="2">
        <f>SUMIFS('OB History S3'!G:G,'OB History S3'!B:B,A20)-Q20</f>
        <v>48</v>
      </c>
      <c r="S20" s="42">
        <f>LOOKUP(2, 1/('OB History S3'!$B:$B=A20), 'OB History S3'!$AC:$AC)</f>
        <v>0.54571428571428571</v>
      </c>
      <c r="T20" s="2">
        <f>COUNTIFS('OB History S3'!$B:$B,$A$20,'OB History S3'!K:K, 1)</f>
        <v>2</v>
      </c>
      <c r="U20" s="2">
        <f>COUNTIFS('OB History S3'!$B:$B,$A$20,'OB History S3'!L:L, 1)</f>
        <v>2</v>
      </c>
      <c r="V20" s="2">
        <f>COUNTIFS('OB History S3'!$B:$B,$A$20,'OB History S3'!M:M, 1)</f>
        <v>1</v>
      </c>
      <c r="W20" s="2">
        <f>COUNTIFS('OB History S3'!$B:$B,$A$20,'OB History S3'!N:N, 1)</f>
        <v>2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3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244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11</v>
      </c>
      <c r="I21" s="4">
        <f>AVERAGEIFS('OB History S3'!C:C,'OB History S3'!B:B,A21)</f>
        <v>2.75</v>
      </c>
      <c r="J21" s="13">
        <f t="array" ref="J21">MAX(IF('OB History S3'!B:B=A21, 'OB History S3'!C:C))</f>
        <v>8</v>
      </c>
      <c r="K21" s="12">
        <f>COUNTIFS('OB History S3'!B:B,A21,'OB History S3'!D:D, 1)</f>
        <v>4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12</v>
      </c>
      <c r="O21" s="2">
        <f>SUMIFS('OB History S3'!E:E,'OB History S3'!B:B,A21)-N21</f>
        <v>4</v>
      </c>
      <c r="P21" s="42">
        <f>LOOKUP(2, 1/('OB History S3'!$B:$B=A21), 'OB History S3'!$AB:$AB)</f>
        <v>0.77500000000000002</v>
      </c>
      <c r="Q21" s="12">
        <f>SUMIFS('OB History S3'!H:H,'OB History S3'!B:B,A21)</f>
        <v>39</v>
      </c>
      <c r="R21" s="2">
        <f>SUMIFS('OB History S3'!G:G,'OB History S3'!B:B,A21)-Q21</f>
        <v>24</v>
      </c>
      <c r="S21" s="42">
        <f>LOOKUP(2, 1/('OB History S3'!$B:$B=A21), 'OB History S3'!$AC:$AC)</f>
        <v>0.63250000000000006</v>
      </c>
      <c r="T21" s="2">
        <f>COUNTIFS('OB History S3'!$B:$B,$A$21,'OB History S3'!K:K, 1)</f>
        <v>1</v>
      </c>
      <c r="U21" s="2">
        <f>COUNTIFS('OB History S3'!$B:$B,$A$21,'OB History S3'!L:L, 1)</f>
        <v>2</v>
      </c>
      <c r="V21" s="2">
        <f>COUNTIFS('OB History S3'!$B:$B,$A$21,'OB History S3'!M:M, 1)</f>
        <v>0</v>
      </c>
      <c r="W21" s="2">
        <f>COUNTIFS('OB History S3'!$B:$B,$A$21,'OB History S3'!N:N, 1)</f>
        <v>3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1</v>
      </c>
      <c r="AA21" s="2">
        <f>COUNTIFS('OB History S3'!$B:$B,$A$21,'OB History S3'!R:R, 1)</f>
        <v>1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2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111</v>
      </c>
      <c r="I24" s="4">
        <f>AVERAGEIFS('OB History S3'!C:C,'OB History S3'!B:B,A24)</f>
        <v>18.5</v>
      </c>
      <c r="J24" s="13">
        <f t="array" ref="J24">MAX(IF('OB History S3'!B:B=A24, 'OB History S3'!C:C))</f>
        <v>26</v>
      </c>
      <c r="K24" s="12">
        <f>COUNTIFS('OB History S3'!B:B,A24,'OB History S3'!D:D, 1)</f>
        <v>4</v>
      </c>
      <c r="L24" s="2">
        <f>COUNTIFS('OB History S3'!B:B,A24,'OB History S3'!D:D, 0)</f>
        <v>2</v>
      </c>
      <c r="M24" s="42">
        <f>LOOKUP(2, 1/('OB History S3'!$B:$B=A24), 'OB History S3'!$AD:$AD)</f>
        <v>0.66666666666666663</v>
      </c>
      <c r="N24" s="12">
        <f>SUMIFS('OB History S3'!F:F,'OB History S3'!B:B,A24)</f>
        <v>13</v>
      </c>
      <c r="O24" s="2">
        <f>SUMIFS('OB History S3'!E:E,'OB History S3'!B:B,A24)-N24</f>
        <v>11</v>
      </c>
      <c r="P24" s="42">
        <f>LOOKUP(2, 1/('OB History S3'!$B:$B=A24), 'OB History S3'!$AB:$AB)</f>
        <v>0.51666666666666672</v>
      </c>
      <c r="Q24" s="12">
        <f>SUMIFS('OB History S3'!H:H,'OB History S3'!B:B,A24)</f>
        <v>50</v>
      </c>
      <c r="R24" s="2">
        <f>SUMIFS('OB History S3'!G:G,'OB History S3'!B:B,A24)-Q24</f>
        <v>48</v>
      </c>
      <c r="S24" s="42">
        <f>LOOKUP(2, 1/('OB History S3'!$B:$B=A24), 'OB History S3'!$AC:$AC)</f>
        <v>0.5</v>
      </c>
      <c r="T24" s="2">
        <f>COUNTIFS('OB History S3'!$B:$B,$A$24,'OB History S3'!K:K, 1)</f>
        <v>3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0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2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253</v>
      </c>
      <c r="C25" s="2" t="s">
        <v>70</v>
      </c>
      <c r="D25" s="5">
        <v>3</v>
      </c>
      <c r="E25" s="5">
        <v>1</v>
      </c>
      <c r="F25" s="5">
        <v>1</v>
      </c>
      <c r="G25" s="5"/>
      <c r="H25" s="12">
        <f>SUMIFS('OB History S3'!C:C,'OB History S3'!B:B,A25)</f>
        <v>357</v>
      </c>
      <c r="I25" s="4">
        <f>AVERAGEIFS('OB History S3'!C:C,'OB History S3'!B:B,A25)</f>
        <v>25.5</v>
      </c>
      <c r="J25" s="13">
        <f t="array" ref="J25">MAX(IF('OB History S3'!B:B=A25, 'OB History S3'!C:C))</f>
        <v>47</v>
      </c>
      <c r="K25" s="12">
        <f>COUNTIFS('OB History S3'!B:B,A25,'OB History S3'!D:D, 1)</f>
        <v>8</v>
      </c>
      <c r="L25" s="2">
        <f>COUNTIFS('OB History S3'!B:B,A25,'OB History S3'!D:D, 0)</f>
        <v>6</v>
      </c>
      <c r="M25" s="42">
        <f>LOOKUP(2, 1/('OB History S3'!$B:$B=A25), 'OB History S3'!$AD:$AD)</f>
        <v>0.5714285714285714</v>
      </c>
      <c r="N25" s="12">
        <f>SUMIFS('OB History S3'!F:F,'OB History S3'!B:B,A25)</f>
        <v>26</v>
      </c>
      <c r="O25" s="2">
        <f>SUMIFS('OB History S3'!E:E,'OB History S3'!B:B,A25)-N25</f>
        <v>29</v>
      </c>
      <c r="P25" s="42">
        <f>LOOKUP(2, 1/('OB History S3'!$B:$B=A25), 'OB History S3'!$AB:$AB)</f>
        <v>0.43928571428571422</v>
      </c>
      <c r="Q25" s="12">
        <f>SUMIFS('OB History S3'!H:H,'OB History S3'!B:B,A25)</f>
        <v>97</v>
      </c>
      <c r="R25" s="2">
        <f>SUMIFS('OB History S3'!G:G,'OB History S3'!B:B,A25)-Q25</f>
        <v>114</v>
      </c>
      <c r="S25" s="42">
        <f>LOOKUP(2, 1/('OB History S3'!$B:$B=A25), 'OB History S3'!$AC:$AC)</f>
        <v>0.44</v>
      </c>
      <c r="T25" s="2">
        <f>COUNTIFS('OB History S3'!$B:$B,$A$25,'OB History S3'!K:K, 1)</f>
        <v>4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2</v>
      </c>
      <c r="X25" s="2">
        <f>COUNTIFS('OB History S3'!$B:$B,$A$25,'OB History S3'!O:O, 1)</f>
        <v>5</v>
      </c>
      <c r="Y25" s="2">
        <f>COUNTIFS('OB History S3'!$B:$B,$A$25,'OB History S3'!P:P, 1)</f>
        <v>3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5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401</v>
      </c>
      <c r="I26" s="4">
        <f>AVERAGEIFS('OB History S3'!C:C,'OB History S3'!B:B,A26)</f>
        <v>12.53125</v>
      </c>
      <c r="J26" s="13">
        <f t="array" ref="J26">MAX(IF('OB History S3'!B:B=A26, 'OB History S3'!C:C))</f>
        <v>22</v>
      </c>
      <c r="K26" s="12">
        <f>COUNTIFS('OB History S3'!B:B,A26,'OB History S3'!D:D, 1)</f>
        <v>15</v>
      </c>
      <c r="L26" s="2">
        <f>COUNTIFS('OB History S3'!B:B,A26,'OB History S3'!D:D, 0)</f>
        <v>17</v>
      </c>
      <c r="M26" s="42">
        <f>LOOKUP(2, 1/('OB History S3'!$B:$B=A26), 'OB History S3'!$AD:$AD)</f>
        <v>0.46875</v>
      </c>
      <c r="N26" s="12">
        <f>SUMIFS('OB History S3'!F:F,'OB History S3'!B:B,A26)</f>
        <v>70</v>
      </c>
      <c r="O26" s="2">
        <f>SUMIFS('OB History S3'!E:E,'OB History S3'!B:B,A26)-N26</f>
        <v>72</v>
      </c>
      <c r="P26" s="42">
        <f>LOOKUP(2, 1/('OB History S3'!$B:$B=A26), 'OB History S3'!$AB:$AB)</f>
        <v>0.5</v>
      </c>
      <c r="Q26" s="12">
        <f>SUMIFS('OB History S3'!H:H,'OB History S3'!B:B,A26)</f>
        <v>284</v>
      </c>
      <c r="R26" s="2">
        <f>SUMIFS('OB History S3'!G:G,'OB History S3'!B:B,A26)-Q26</f>
        <v>306</v>
      </c>
      <c r="S26" s="42">
        <f>LOOKUP(2, 1/('OB History S3'!$B:$B=A26), 'OB History S3'!$AC:$AC)</f>
        <v>0.48031249999999998</v>
      </c>
      <c r="T26" s="2">
        <f>COUNTIFS('OB History S3'!$B:$B,$A$26,'OB History S3'!K:K, 1)</f>
        <v>7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2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1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17</v>
      </c>
      <c r="AH26" s="2">
        <f>COUNTIFS('OB History S3'!$B:$B,$A$26,'OB History S3'!Y:Y, 1)</f>
        <v>10</v>
      </c>
      <c r="AI26" s="2">
        <f>COUNTIFS('OB History S3'!$B:$B,$A$26,'OB History S3'!Z:Z, 1)</f>
        <v>7</v>
      </c>
    </row>
    <row r="27" spans="1:35" x14ac:dyDescent="0.25">
      <c r="A27" s="1" t="s">
        <v>256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2</v>
      </c>
      <c r="I27" s="4">
        <f>AVERAGEIFS('OB History S3'!C:C,'OB History S3'!B:B,A27)</f>
        <v>2</v>
      </c>
      <c r="J27" s="13">
        <f t="array" ref="J27">MAX(IF('OB History S3'!B:B=A27, 'OB History S3'!C:C))</f>
        <v>2</v>
      </c>
      <c r="K27" s="12">
        <f>COUNTIFS('OB History S3'!B:B,A27,'OB History S3'!D:D, 1)</f>
        <v>0</v>
      </c>
      <c r="L27" s="2">
        <f>COUNTIFS('OB History S3'!B:B,A27,'OB History S3'!D:D, 0)</f>
        <v>1</v>
      </c>
      <c r="M27" s="42">
        <f>LOOKUP(2, 1/('OB History S3'!$B:$B=A27), 'OB History S3'!$AD:$AD)</f>
        <v>0</v>
      </c>
      <c r="N27" s="12">
        <f>SUMIFS('OB History S3'!F:F,'OB History S3'!B:B,A27)</f>
        <v>0</v>
      </c>
      <c r="O27" s="2">
        <f>SUMIFS('OB History S3'!E:E,'OB History S3'!B:B,A27)-N27</f>
        <v>3</v>
      </c>
      <c r="P27" s="42">
        <f>LOOKUP(2, 1/('OB History S3'!$B:$B=A27), 'OB History S3'!$AB:$AB)</f>
        <v>0</v>
      </c>
      <c r="Q27" s="12">
        <f>SUMIFS('OB History S3'!H:H,'OB History S3'!B:B,A27)</f>
        <v>4</v>
      </c>
      <c r="R27" s="2">
        <f>SUMIFS('OB History S3'!G:G,'OB History S3'!B:B,A27)-Q27</f>
        <v>9</v>
      </c>
      <c r="S27" s="42">
        <f>LOOKUP(2, 1/('OB History S3'!$B:$B=A27), 'OB History S3'!$AC:$AC)</f>
        <v>0.31</v>
      </c>
      <c r="T27" s="2">
        <f>COUNTIFS('OB History S3'!$B:$B,$A$27,'OB History S3'!K:K, 1)</f>
        <v>0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40</v>
      </c>
      <c r="B28" s="6" t="s">
        <v>70</v>
      </c>
      <c r="C28" s="2" t="s">
        <v>70</v>
      </c>
      <c r="D28" s="5"/>
      <c r="E28" s="5"/>
      <c r="F28" s="5"/>
      <c r="G28" s="5"/>
      <c r="H28" s="12">
        <f>SUMIFS('OB History S3'!C:C,'OB History S3'!B:B,A28)</f>
        <v>44</v>
      </c>
      <c r="I28" s="4">
        <f>AVERAGEIFS('OB History S3'!C:C,'OB History S3'!B:B,A28)</f>
        <v>22</v>
      </c>
      <c r="J28" s="13">
        <f t="array" ref="J28">MAX(IF('OB History S3'!B:B=A28, 'OB History S3'!C:C))</f>
        <v>26</v>
      </c>
      <c r="K28" s="12">
        <f>COUNTIFS('OB History S3'!B:B,A28,'OB History S3'!D:D, 1)</f>
        <v>1</v>
      </c>
      <c r="L28" s="2">
        <f>COUNTIFS('OB History S3'!B:B,A28,'OB History S3'!D:D, 0)</f>
        <v>1</v>
      </c>
      <c r="M28" s="42">
        <f>LOOKUP(2, 1/('OB History S3'!$B:$B=A28), 'OB History S3'!$AD:$AD)</f>
        <v>0.5</v>
      </c>
      <c r="N28" s="12">
        <f>SUMIFS('OB History S3'!F:F,'OB History S3'!B:B,A28)</f>
        <v>5</v>
      </c>
      <c r="O28" s="2">
        <f>SUMIFS('OB History S3'!E:E,'OB History S3'!B:B,A28)-N28</f>
        <v>4</v>
      </c>
      <c r="P28" s="42">
        <f>LOOKUP(2, 1/('OB History S3'!$B:$B=A28), 'OB History S3'!$AB:$AB)</f>
        <v>0.57499999999999996</v>
      </c>
      <c r="Q28" s="12">
        <f>SUMIFS('OB History S3'!H:H,'OB History S3'!B:B,A28)</f>
        <v>18</v>
      </c>
      <c r="R28" s="2">
        <f>SUMIFS('OB History S3'!G:G,'OB History S3'!B:B,A28)-Q28</f>
        <v>14</v>
      </c>
      <c r="S28" s="42">
        <f>LOOKUP(2, 1/('OB History S3'!$B:$B=A28), 'OB History S3'!$AC:$AC)</f>
        <v>0.57000000000000006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1</v>
      </c>
    </row>
    <row r="29" spans="1:35" x14ac:dyDescent="0.25">
      <c r="A29" s="1" t="s">
        <v>111</v>
      </c>
      <c r="B29" s="2" t="s">
        <v>70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661</v>
      </c>
      <c r="I29" s="4">
        <f>AVERAGEIFS('OB History S3'!C:C,'OB History S3'!B:B,A29)</f>
        <v>13.770833333333334</v>
      </c>
      <c r="J29" s="13">
        <f t="array" ref="J29">MAX(IF('OB History S3'!B:B=A29, 'OB History S3'!C:C))</f>
        <v>30</v>
      </c>
      <c r="K29" s="12">
        <f>COUNTIFS('OB History S3'!B:B,A29,'OB History S3'!D:D, 1)</f>
        <v>26</v>
      </c>
      <c r="L29" s="2">
        <f>COUNTIFS('OB History S3'!B:B,A29,'OB History S3'!D:D, 0)</f>
        <v>22</v>
      </c>
      <c r="M29" s="42">
        <f>LOOKUP(2, 1/('OB History S3'!$B:$B=A29), 'OB History S3'!$AD:$AD)</f>
        <v>0.54166666666666663</v>
      </c>
      <c r="N29" s="12">
        <f>SUMIFS('OB History S3'!F:F,'OB History S3'!B:B,A29)</f>
        <v>102</v>
      </c>
      <c r="O29" s="2">
        <f>SUMIFS('OB History S3'!E:E,'OB History S3'!B:B,A29)-N29</f>
        <v>100</v>
      </c>
      <c r="P29" s="42">
        <f>LOOKUP(2, 1/('OB History S3'!$B:$B=A29), 'OB History S3'!$AB:$AB)</f>
        <v>0.50000000000000011</v>
      </c>
      <c r="Q29" s="12">
        <f>SUMIFS('OB History S3'!H:H,'OB History S3'!B:B,A29)</f>
        <v>426</v>
      </c>
      <c r="R29" s="2">
        <f>SUMIFS('OB History S3'!G:G,'OB History S3'!B:B,A29)-Q29</f>
        <v>418</v>
      </c>
      <c r="S29" s="42">
        <f>LOOKUP(2, 1/('OB History S3'!$B:$B=A29), 'OB History S3'!$AC:$AC)</f>
        <v>0.50791666666666668</v>
      </c>
      <c r="T29" s="2">
        <f>COUNTIFS('OB History S3'!$B:$B,$A$29,'OB History S3'!K:K, 1)</f>
        <v>12</v>
      </c>
      <c r="U29" s="2">
        <f>COUNTIFS('OB History S3'!$B:$B,$A$29,'OB History S3'!L:L, 1)</f>
        <v>8</v>
      </c>
      <c r="V29" s="2">
        <f>COUNTIFS('OB History S3'!$B:$B,$A$29,'OB History S3'!M:M, 1)</f>
        <v>1</v>
      </c>
      <c r="W29" s="2">
        <f>COUNTIFS('OB History S3'!$B:$B,$A$29,'OB History S3'!N:N, 1)</f>
        <v>15</v>
      </c>
      <c r="X29" s="2">
        <f>COUNTIFS('OB History S3'!$B:$B,$A$29,'OB History S3'!O:O, 1)</f>
        <v>2</v>
      </c>
      <c r="Y29" s="2">
        <f>COUNTIFS('OB History S3'!$B:$B,$A$29,'OB History S3'!P:P, 1)</f>
        <v>7</v>
      </c>
      <c r="Z29" s="2">
        <f>COUNTIFS('OB History S3'!$B:$B,$A$29,'OB History S3'!Q:Q, 1)</f>
        <v>4</v>
      </c>
      <c r="AA29" s="2">
        <f>COUNTIFS('OB History S3'!$B:$B,$A$29,'OB History S3'!R:R, 1)</f>
        <v>4</v>
      </c>
      <c r="AB29" s="2">
        <f>COUNTIFS('OB History S3'!$B:$B,$A$29,'OB History S3'!S:S, 1)</f>
        <v>1</v>
      </c>
      <c r="AC29" s="2">
        <f>COUNTIFS('OB History S3'!$B:$B,$A$29,'OB History S3'!T:T, 1)</f>
        <v>1</v>
      </c>
      <c r="AD29" s="2">
        <f>COUNTIFS('OB History S3'!$B:$B,$A$29,'OB History S3'!U:U, 1)</f>
        <v>1</v>
      </c>
      <c r="AE29" s="2">
        <f>COUNTIFS('OB History S3'!$B:$B,$A$29,'OB History S3'!V:V, 1)</f>
        <v>0</v>
      </c>
      <c r="AF29" s="2">
        <f>COUNTIFS('OB History S3'!$B:$B,$A$29,'OB History S3'!W:W, 1)</f>
        <v>3</v>
      </c>
      <c r="AG29" s="2">
        <f>COUNTIFS('OB History S3'!$B:$B,$A$29,'OB History S3'!X:X, 1)</f>
        <v>16</v>
      </c>
      <c r="AH29" s="2">
        <f>COUNTIFS('OB History S3'!$B:$B,$A$29,'OB History S3'!Y:Y, 1)</f>
        <v>16</v>
      </c>
      <c r="AI29" s="2">
        <f>COUNTIFS('OB History S3'!$B:$B,$A$29,'OB History S3'!Z:Z, 1)</f>
        <v>10</v>
      </c>
    </row>
    <row r="30" spans="1:35" x14ac:dyDescent="0.25">
      <c r="A30" s="1" t="s">
        <v>22</v>
      </c>
      <c r="B30" s="6" t="s">
        <v>54</v>
      </c>
      <c r="C30" s="2" t="s">
        <v>70</v>
      </c>
      <c r="D30" s="5">
        <v>1</v>
      </c>
      <c r="E30" s="5"/>
      <c r="F30" s="5"/>
      <c r="G30" s="5"/>
      <c r="H30" s="12">
        <f>SUMIFS('OB History S3'!C:C,'OB History S3'!B:B,A30)</f>
        <v>261</v>
      </c>
      <c r="I30" s="4">
        <f>AVERAGEIFS('OB History S3'!C:C,'OB History S3'!B:B,A30)</f>
        <v>15.352941176470589</v>
      </c>
      <c r="J30" s="13">
        <f t="array" ref="J30">MAX(IF('OB History S3'!B:B=A30, 'OB History S3'!C:C))</f>
        <v>24</v>
      </c>
      <c r="K30" s="12">
        <f>COUNTIFS('OB History S3'!B:B,A30,'OB History S3'!D:D, 1)</f>
        <v>8</v>
      </c>
      <c r="L30" s="2">
        <f>COUNTIFS('OB History S3'!B:B,A30,'OB History S3'!D:D, 0)</f>
        <v>9</v>
      </c>
      <c r="M30" s="42">
        <f>LOOKUP(2, 1/('OB History S3'!$B:$B=A30), 'OB History S3'!$AD:$AD)</f>
        <v>0.47058823529411764</v>
      </c>
      <c r="N30" s="12">
        <f>SUMIFS('OB History S3'!F:F,'OB History S3'!B:B,A30)</f>
        <v>33</v>
      </c>
      <c r="O30" s="2">
        <f>SUMIFS('OB History S3'!E:E,'OB History S3'!B:B,A30)-N30</f>
        <v>35</v>
      </c>
      <c r="P30" s="42">
        <f>LOOKUP(2, 1/('OB History S3'!$B:$B=A30), 'OB History S3'!$AB:$AB)</f>
        <v>0.48705882352941171</v>
      </c>
      <c r="Q30" s="12">
        <f>SUMIFS('OB History S3'!H:H,'OB History S3'!B:B,A30)</f>
        <v>134</v>
      </c>
      <c r="R30" s="2">
        <f>SUMIFS('OB History S3'!G:G,'OB History S3'!B:B,A30)-Q30</f>
        <v>148</v>
      </c>
      <c r="S30" s="42">
        <f>LOOKUP(2, 1/('OB History S3'!$B:$B=A30), 'OB History S3'!$AC:$AC)</f>
        <v>0.46647058823529408</v>
      </c>
      <c r="T30" s="2">
        <f>COUNTIFS('OB History S3'!$B:$B,$A$30,'OB History S3'!K:K, 1)</f>
        <v>6</v>
      </c>
      <c r="U30" s="2">
        <f>COUNTIFS('OB History S3'!$B:$B,$A$30,'OB History S3'!L:L, 1)</f>
        <v>1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3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1</v>
      </c>
      <c r="AG30" s="2">
        <f>COUNTIFS('OB History S3'!$B:$B,$A$30,'OB History S3'!X:X, 1)</f>
        <v>8</v>
      </c>
      <c r="AH30" s="2">
        <f>COUNTIFS('OB History S3'!$B:$B,$A$30,'OB History S3'!Y:Y, 1)</f>
        <v>6</v>
      </c>
      <c r="AI30" s="2">
        <f>COUNTIFS('OB History S3'!$B:$B,$A$30,'OB History S3'!Z:Z, 1)</f>
        <v>5</v>
      </c>
    </row>
    <row r="31" spans="1:35" x14ac:dyDescent="0.25">
      <c r="A31" s="1" t="s">
        <v>47</v>
      </c>
      <c r="B31" s="6" t="s">
        <v>54</v>
      </c>
      <c r="C31" s="6" t="s">
        <v>70</v>
      </c>
      <c r="D31" s="5"/>
      <c r="E31" s="5"/>
      <c r="F31" s="5"/>
      <c r="G31" s="5"/>
      <c r="H31" s="12">
        <f>SUMIFS('OB History S3'!C:C,'OB History S3'!B:B,A31)</f>
        <v>21</v>
      </c>
      <c r="I31" s="4">
        <f>AVERAGEIFS('OB History S3'!C:C,'OB History S3'!B:B,A31)</f>
        <v>21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2</v>
      </c>
      <c r="O31" s="2">
        <f>SUMIFS('OB History S3'!E:E,'OB History S3'!B:B,A31)-N31</f>
        <v>3</v>
      </c>
      <c r="P31" s="42">
        <f>LOOKUP(2, 1/('OB History S3'!$B:$B=A31), 'OB History S3'!$AB:$AB)</f>
        <v>0.4</v>
      </c>
      <c r="Q31" s="12">
        <f>SUMIFS('OB History S3'!H:H,'OB History S3'!B:B,A31)</f>
        <v>10</v>
      </c>
      <c r="R31" s="2">
        <f>SUMIFS('OB History S3'!G:G,'OB History S3'!B:B,A31)-Q31</f>
        <v>9</v>
      </c>
      <c r="S31" s="42">
        <f>LOOKUP(2, 1/('OB History S3'!$B:$B=A31), 'OB History S3'!$AC:$AC)</f>
        <v>0.53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1</v>
      </c>
    </row>
    <row r="32" spans="1:35" x14ac:dyDescent="0.25">
      <c r="A32" s="1" t="s">
        <v>45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38</v>
      </c>
      <c r="I32" s="4">
        <f>AVERAGEIFS('OB History S3'!C:C,'OB History S3'!B:B,A32)</f>
        <v>12.666666666666666</v>
      </c>
      <c r="J32" s="13">
        <f t="array" ref="J32">MAX(IF('OB History S3'!B:B=A32, 'OB History S3'!C:C))</f>
        <v>21</v>
      </c>
      <c r="K32" s="12">
        <f>COUNTIFS('OB History S3'!B:B,A32,'OB History S3'!D:D, 1)</f>
        <v>0</v>
      </c>
      <c r="L32" s="2">
        <f>COUNTIFS('OB History S3'!B:B,A32,'OB History S3'!D:D, 0)</f>
        <v>3</v>
      </c>
      <c r="M32" s="42">
        <f>LOOKUP(2, 1/('OB History S3'!$B:$B=A32), 'OB History S3'!$AD:$AD)</f>
        <v>0</v>
      </c>
      <c r="N32" s="12">
        <f>SUMIFS('OB History S3'!F:F,'OB History S3'!B:B,A32)</f>
        <v>4</v>
      </c>
      <c r="O32" s="2">
        <f>SUMIFS('OB History S3'!E:E,'OB History S3'!B:B,A32)-N32</f>
        <v>9</v>
      </c>
      <c r="P32" s="42">
        <f>LOOKUP(2, 1/('OB History S3'!$B:$B=A32), 'OB History S3'!$AB:$AB)</f>
        <v>0.26666666666666666</v>
      </c>
      <c r="Q32" s="12">
        <f>SUMIFS('OB History S3'!H:H,'OB History S3'!B:B,A32)</f>
        <v>23</v>
      </c>
      <c r="R32" s="2">
        <f>SUMIFS('OB History S3'!G:G,'OB History S3'!B:B,A32)-Q32</f>
        <v>29</v>
      </c>
      <c r="S32" s="42">
        <f>LOOKUP(2, 1/('OB History S3'!$B:$B=A32), 'OB History S3'!$AC:$AC)</f>
        <v>0.42</v>
      </c>
      <c r="T32" s="2">
        <f>COUNTIFS('OB History S3'!$B:$B,$A$32,'OB History S3'!K:K, 1)</f>
        <v>2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0</v>
      </c>
      <c r="AI32" s="2">
        <f>COUNTIFS('OB History S3'!$B:$B,$A$32,'OB History S3'!Z:Z, 1)</f>
        <v>2</v>
      </c>
    </row>
    <row r="33" spans="1:35" ht="15.75" x14ac:dyDescent="0.25">
      <c r="A33" s="1" t="s">
        <v>18</v>
      </c>
      <c r="B33" s="36" t="s">
        <v>54</v>
      </c>
      <c r="C33" s="2" t="s">
        <v>70</v>
      </c>
      <c r="D33" s="5"/>
      <c r="E33" s="5"/>
      <c r="F33" s="5"/>
      <c r="G33" s="5"/>
      <c r="H33" s="12">
        <f>SUMIFS('OB History S3'!C:C,'OB History S3'!B:B,A33)</f>
        <v>339</v>
      </c>
      <c r="I33" s="4">
        <f>AVERAGEIFS('OB History S3'!C:C,'OB History S3'!B:B,A33)</f>
        <v>17.842105263157894</v>
      </c>
      <c r="J33" s="13">
        <f t="array" ref="J33">MAX(IF('OB History S3'!B:B=A33, 'OB History S3'!C:C))</f>
        <v>34</v>
      </c>
      <c r="K33" s="12">
        <f>COUNTIFS('OB History S3'!B:B,A33,'OB History S3'!D:D, 1)</f>
        <v>5</v>
      </c>
      <c r="L33" s="2">
        <f>COUNTIFS('OB History S3'!B:B,A33,'OB History S3'!D:D, 0)</f>
        <v>14</v>
      </c>
      <c r="M33" s="42">
        <f>LOOKUP(2, 1/('OB History S3'!$B:$B=A33), 'OB History S3'!$AD:$AD)</f>
        <v>0.26315789473684209</v>
      </c>
      <c r="N33" s="12">
        <f>SUMIFS('OB History S3'!F:F,'OB History S3'!B:B,A33)</f>
        <v>28</v>
      </c>
      <c r="O33" s="2">
        <f>SUMIFS('OB History S3'!E:E,'OB History S3'!B:B,A33)-N33</f>
        <v>50</v>
      </c>
      <c r="P33" s="42">
        <f>LOOKUP(2, 1/('OB History S3'!$B:$B=A33), 'OB History S3'!$AB:$AB)</f>
        <v>0.32368421052631574</v>
      </c>
      <c r="Q33" s="12">
        <f>SUMIFS('OB History S3'!H:H,'OB History S3'!B:B,A33)</f>
        <v>144</v>
      </c>
      <c r="R33" s="2">
        <f>SUMIFS('OB History S3'!G:G,'OB History S3'!B:B,A33)-Q33</f>
        <v>183</v>
      </c>
      <c r="S33" s="42">
        <f>LOOKUP(2, 1/('OB History S3'!$B:$B=A33), 'OB History S3'!$AC:$AC)</f>
        <v>0.41894736842105251</v>
      </c>
      <c r="T33" s="2">
        <f>COUNTIFS('OB History S3'!$B:$B,$A$33,'OB History S3'!K:K, 1)</f>
        <v>5</v>
      </c>
      <c r="U33" s="2">
        <f>COUNTIFS('OB History S3'!$B:$B,$A$33,'OB History S3'!L:L, 1)</f>
        <v>2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2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1</v>
      </c>
      <c r="AE33" s="2">
        <f>COUNTIFS('OB History S3'!$B:$B,$A$33,'OB History S3'!V:V, 1)</f>
        <v>1</v>
      </c>
      <c r="AF33" s="2">
        <f>COUNTIFS('OB History S3'!$B:$B,$A$33,'OB History S3'!W:W, 1)</f>
        <v>2</v>
      </c>
      <c r="AG33" s="2">
        <f>COUNTIFS('OB History S3'!$B:$B,$A$33,'OB History S3'!X:X, 1)</f>
        <v>4</v>
      </c>
      <c r="AH33" s="2">
        <f>COUNTIFS('OB History S3'!$B:$B,$A$33,'OB History S3'!Y:Y, 1)</f>
        <v>4</v>
      </c>
      <c r="AI33" s="2">
        <f>COUNTIFS('OB History S3'!$B:$B,$A$33,'OB History S3'!Z:Z, 1)</f>
        <v>5</v>
      </c>
    </row>
    <row r="34" spans="1:35" ht="15.75" x14ac:dyDescent="0.25">
      <c r="A34" s="1" t="s">
        <v>255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17</v>
      </c>
      <c r="I34" s="4">
        <f>AVERAGEIFS('OB History S3'!C:C,'OB History S3'!B:B,A34)</f>
        <v>5.666666666666667</v>
      </c>
      <c r="J34" s="13">
        <f t="array" ref="J34">MAX(IF('OB History S3'!B:B=A34, 'OB History S3'!C:C))</f>
        <v>9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4</v>
      </c>
      <c r="O34" s="2">
        <f>SUMIFS('OB History S3'!E:E,'OB History S3'!B:B,A34)-N34</f>
        <v>6</v>
      </c>
      <c r="P34" s="42">
        <f>LOOKUP(2, 1/('OB History S3'!$B:$B=A34), 'OB History S3'!$AB:$AB)</f>
        <v>0.41666666666666669</v>
      </c>
      <c r="Q34" s="12">
        <f>SUMIFS('OB History S3'!H:H,'OB History S3'!B:B,A34)</f>
        <v>18</v>
      </c>
      <c r="R34" s="2">
        <f>SUMIFS('OB History S3'!G:G,'OB History S3'!B:B,A34)-Q34</f>
        <v>22</v>
      </c>
      <c r="S34" s="42">
        <f>LOOKUP(2, 1/('OB History S3'!$B:$B=A34), 'OB History S3'!$AC:$AC)</f>
        <v>0.4466666666666666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0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1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ht="15.75" x14ac:dyDescent="0.25">
      <c r="A35" s="1" t="s">
        <v>211</v>
      </c>
      <c r="B35" s="36" t="s">
        <v>70</v>
      </c>
      <c r="C35" s="2" t="s">
        <v>70</v>
      </c>
      <c r="D35" s="5"/>
      <c r="E35" s="5"/>
      <c r="F35" s="5"/>
      <c r="G35" s="5"/>
      <c r="H35" s="12">
        <f>SUMIFS('OB History S3'!C:C,'OB History S3'!B:B,A35)</f>
        <v>3</v>
      </c>
      <c r="I35" s="4">
        <f>AVERAGEIFS('OB History S3'!C:C,'OB History S3'!B:B,A35)</f>
        <v>3</v>
      </c>
      <c r="J35" s="13">
        <f t="array" ref="J35">MAX(IF('OB History S3'!B:B=A35, 'OB History S3'!C:C))</f>
        <v>3</v>
      </c>
      <c r="K35" s="12">
        <f>COUNTIFS('OB History S3'!B:B,A35,'OB History S3'!D:D, 1)</f>
        <v>0</v>
      </c>
      <c r="L35" s="2">
        <f>COUNTIFS('OB History S3'!B:B,A35,'OB History S3'!D:D, 0)</f>
        <v>1</v>
      </c>
      <c r="M35" s="42">
        <f>LOOKUP(2, 1/('OB History S3'!$B:$B=A35), 'OB History S3'!$AD:$AD)</f>
        <v>0</v>
      </c>
      <c r="N35" s="12">
        <f>SUMIFS('OB History S3'!F:F,'OB History S3'!B:B,A35)</f>
        <v>1</v>
      </c>
      <c r="O35" s="2">
        <f>SUMIFS('OB History S3'!E:E,'OB History S3'!B:B,A35)-N35</f>
        <v>3</v>
      </c>
      <c r="P35" s="42">
        <f>LOOKUP(2, 1/('OB History S3'!$B:$B=A35), 'OB History S3'!$AB:$AB)</f>
        <v>0.25</v>
      </c>
      <c r="Q35" s="12">
        <f>SUMIFS('OB History S3'!H:H,'OB History S3'!B:B,A35)</f>
        <v>8</v>
      </c>
      <c r="R35" s="2">
        <f>SUMIFS('OB History S3'!G:G,'OB History S3'!B:B,A35)-Q35</f>
        <v>10</v>
      </c>
      <c r="S35" s="42">
        <f>LOOKUP(2, 1/('OB History S3'!$B:$B=A35), 'OB History S3'!$AC:$AC)</f>
        <v>0.44</v>
      </c>
      <c r="T35" s="2">
        <f>COUNTIFS('OB History S3'!$B:$B,$A$35,'OB History S3'!K:K, 1)</f>
        <v>0</v>
      </c>
      <c r="U35" s="2">
        <f>COUNTIFS('OB History S3'!$B:$B,$A$35,'OB History S3'!L:L, 1)</f>
        <v>0</v>
      </c>
      <c r="V35" s="2">
        <f>COUNTIFS('OB History S3'!$B:$B,$A$35,'OB History S3'!M:M, 1)</f>
        <v>0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1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ht="15.75" x14ac:dyDescent="0.25">
      <c r="A36" s="1" t="s">
        <v>41</v>
      </c>
      <c r="B36" s="36" t="s">
        <v>70</v>
      </c>
      <c r="C36" s="2" t="s">
        <v>70</v>
      </c>
      <c r="D36" s="5"/>
      <c r="E36" s="5"/>
      <c r="F36" s="5"/>
      <c r="G36" s="5"/>
      <c r="H36" s="12">
        <f>SUMIFS('OB History S3'!C:C,'OB History S3'!B:B,A36)</f>
        <v>64</v>
      </c>
      <c r="I36" s="4">
        <f>AVERAGEIFS('OB History S3'!C:C,'OB History S3'!B:B,A36)</f>
        <v>10.666666666666666</v>
      </c>
      <c r="J36" s="13">
        <f t="array" ref="J36">MAX(IF('OB History S3'!B:B=A36, 'OB History S3'!C:C))</f>
        <v>21</v>
      </c>
      <c r="K36" s="12">
        <f>COUNTIFS('OB History S3'!B:B,A36,'OB History S3'!D:D, 1)</f>
        <v>4</v>
      </c>
      <c r="L36" s="2">
        <f>COUNTIFS('OB History S3'!B:B,A36,'OB History S3'!D:D, 0)</f>
        <v>2</v>
      </c>
      <c r="M36" s="42">
        <f>LOOKUP(2, 1/('OB History S3'!$B:$B=A36), 'OB History S3'!$AD:$AD)</f>
        <v>0.66666666666666663</v>
      </c>
      <c r="N36" s="12">
        <f>SUMIFS('OB History S3'!F:F,'OB History S3'!B:B,A36)</f>
        <v>14</v>
      </c>
      <c r="O36" s="2">
        <f>SUMIFS('OB History S3'!E:E,'OB History S3'!B:B,A36)-N36</f>
        <v>12</v>
      </c>
      <c r="P36" s="42">
        <f>LOOKUP(2, 1/('OB History S3'!$B:$B=A36), 'OB History S3'!$AB:$AB)</f>
        <v>0.51666666666666672</v>
      </c>
      <c r="Q36" s="12">
        <f>SUMIFS('OB History S3'!H:H,'OB History S3'!B:B,A36)</f>
        <v>55</v>
      </c>
      <c r="R36" s="2">
        <f>SUMIFS('OB History S3'!G:G,'OB History S3'!B:B,A36)-Q36</f>
        <v>53</v>
      </c>
      <c r="S36" s="42">
        <f>LOOKUP(2, 1/('OB History S3'!$B:$B=A36), 'OB History S3'!$AC:$AC)</f>
        <v>0.50166666666666659</v>
      </c>
      <c r="T36" s="2">
        <f>COUNTIFS('OB History S3'!$B:$B,$A$36,'OB History S3'!K:K, 1)</f>
        <v>4</v>
      </c>
      <c r="U36" s="2">
        <f>COUNTIFS('OB History S3'!$B:$B,$A$36,'OB History S3'!L:L, 1)</f>
        <v>2</v>
      </c>
      <c r="V36" s="2">
        <f>COUNTIFS('OB History S3'!$B:$B,$A$36,'OB History S3'!M:M, 1)</f>
        <v>1</v>
      </c>
      <c r="W36" s="2">
        <f>COUNTIFS('OB History S3'!$B:$B,$A$36,'OB History S3'!N:N, 1)</f>
        <v>1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1</v>
      </c>
      <c r="AH36" s="2">
        <f>COUNTIFS('OB History S3'!$B:$B,$A$36,'OB History S3'!Y:Y, 1)</f>
        <v>3</v>
      </c>
      <c r="AI36" s="2">
        <f>COUNTIFS('OB History S3'!$B:$B,$A$36,'OB History S3'!Z:Z, 1)</f>
        <v>1</v>
      </c>
    </row>
    <row r="37" spans="1:35" x14ac:dyDescent="0.25">
      <c r="A37" s="1" t="s">
        <v>3</v>
      </c>
      <c r="B37" s="6" t="s">
        <v>54</v>
      </c>
      <c r="C37" s="1" t="s">
        <v>131</v>
      </c>
      <c r="D37" s="5"/>
      <c r="E37" s="5"/>
      <c r="F37" s="5"/>
      <c r="G37" s="5"/>
      <c r="H37" s="12">
        <f>SUMIFS('OB History S3'!C:C,'OB History S3'!B:B,A37)</f>
        <v>491</v>
      </c>
      <c r="I37" s="4">
        <f>AVERAGEIFS('OB History S3'!C:C,'OB History S3'!B:B,A37)</f>
        <v>21.347826086956523</v>
      </c>
      <c r="J37" s="13">
        <f t="array" ref="J37">MAX(IF('OB History S3'!B:B=A37, 'OB History S3'!C:C))</f>
        <v>33</v>
      </c>
      <c r="K37" s="12">
        <f>COUNTIFS('OB History S3'!B:B,A37,'OB History S3'!D:D, 1)</f>
        <v>11</v>
      </c>
      <c r="L37" s="2">
        <f>COUNTIFS('OB History S3'!B:B,A37,'OB History S3'!D:D, 0)</f>
        <v>12</v>
      </c>
      <c r="M37" s="42">
        <f>LOOKUP(2, 1/('OB History S3'!$B:$B=A37), 'OB History S3'!$AD:$AD)</f>
        <v>0.47826086956521741</v>
      </c>
      <c r="N37" s="12">
        <f>SUMIFS('OB History S3'!F:F,'OB History S3'!B:B,A37)</f>
        <v>42</v>
      </c>
      <c r="O37" s="2">
        <f>SUMIFS('OB History S3'!E:E,'OB History S3'!B:B,A37)-N37</f>
        <v>48</v>
      </c>
      <c r="P37" s="42">
        <f>LOOKUP(2, 1/('OB History S3'!$B:$B=A37), 'OB History S3'!$AB:$AB)</f>
        <v>0.4630434782608695</v>
      </c>
      <c r="Q37" s="12">
        <f>SUMIFS('OB History S3'!H:H,'OB History S3'!B:B,A37)</f>
        <v>168</v>
      </c>
      <c r="R37" s="2">
        <f>SUMIFS('OB History S3'!G:G,'OB History S3'!B:B,A37)-Q37</f>
        <v>194</v>
      </c>
      <c r="S37" s="42">
        <f>LOOKUP(2, 1/('OB History S3'!$B:$B=A37), 'OB History S3'!$AC:$AC)</f>
        <v>0.46000000000000013</v>
      </c>
      <c r="T37" s="2">
        <f>COUNTIFS('OB History S3'!$B:$B,$A$37,'OB History S3'!K:K, 1)</f>
        <v>4</v>
      </c>
      <c r="U37" s="2">
        <f>COUNTIFS('OB History S3'!$B:$B,$A$37,'OB History S3'!L:L, 1)</f>
        <v>6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3</v>
      </c>
      <c r="Z37" s="2">
        <f>COUNTIFS('OB History S3'!$B:$B,$A$37,'OB History S3'!Q:Q, 1)</f>
        <v>2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2</v>
      </c>
      <c r="AE37" s="2">
        <f>COUNTIFS('OB History S3'!$B:$B,$A$37,'OB History S3'!V:V, 1)</f>
        <v>1</v>
      </c>
      <c r="AF37" s="2">
        <f>COUNTIFS('OB History S3'!$B:$B,$A$37,'OB History S3'!W:W, 1)</f>
        <v>1</v>
      </c>
      <c r="AG37" s="2">
        <f>COUNTIFS('OB History S3'!$B:$B,$A$37,'OB History S3'!X:X, 1)</f>
        <v>6</v>
      </c>
      <c r="AH37" s="2">
        <f>COUNTIFS('OB History S3'!$B:$B,$A$37,'OB History S3'!Y:Y, 1)</f>
        <v>7</v>
      </c>
      <c r="AI37" s="2">
        <f>COUNTIFS('OB History S3'!$B:$B,$A$37,'OB History S3'!Z:Z, 1)</f>
        <v>6</v>
      </c>
    </row>
    <row r="38" spans="1:35" x14ac:dyDescent="0.25">
      <c r="A38" s="1" t="s">
        <v>120</v>
      </c>
      <c r="B38" s="6" t="s">
        <v>70</v>
      </c>
      <c r="C38" s="6" t="s">
        <v>70</v>
      </c>
      <c r="D38" s="5">
        <v>1</v>
      </c>
      <c r="E38" s="5"/>
      <c r="F38" s="5"/>
      <c r="G38" s="5"/>
      <c r="H38" s="12">
        <f>SUMIFS('OB History S3'!C:C,'OB History S3'!B:B,A38)</f>
        <v>759</v>
      </c>
      <c r="I38" s="4">
        <f>AVERAGEIFS('OB History S3'!C:C,'OB History S3'!B:B,A38)</f>
        <v>15.18</v>
      </c>
      <c r="J38" s="13">
        <f t="array" ref="J38">MAX(IF('OB History S3'!B:B=A38, 'OB History S3'!C:C))</f>
        <v>30</v>
      </c>
      <c r="K38" s="12">
        <f>COUNTIFS('OB History S3'!B:B,A38,'OB History S3'!D:D, 1)</f>
        <v>28</v>
      </c>
      <c r="L38" s="2">
        <f>COUNTIFS('OB History S3'!B:B,A38,'OB History S3'!D:D, 0)</f>
        <v>22</v>
      </c>
      <c r="M38" s="42">
        <f>LOOKUP(2, 1/('OB History S3'!$B:$B=A38), 'OB History S3'!$AD:$AD)</f>
        <v>0.56000000000000005</v>
      </c>
      <c r="N38" s="12">
        <f>SUMIFS('OB History S3'!F:F,'OB History S3'!B:B,A38)</f>
        <v>108</v>
      </c>
      <c r="O38" s="2">
        <f>SUMIFS('OB History S3'!E:E,'OB History S3'!B:B,A38)-N38</f>
        <v>99</v>
      </c>
      <c r="P38" s="42">
        <f>LOOKUP(2, 1/('OB History S3'!$B:$B=A38), 'OB History S3'!$AB:$AB)</f>
        <v>0.52960000000000007</v>
      </c>
      <c r="Q38" s="12">
        <f>SUMIFS('OB History S3'!H:H,'OB History S3'!B:B,A38)</f>
        <v>432</v>
      </c>
      <c r="R38" s="2">
        <f>SUMIFS('OB History S3'!G:G,'OB History S3'!B:B,A38)-Q38</f>
        <v>426</v>
      </c>
      <c r="S38" s="42">
        <f>LOOKUP(2, 1/('OB History S3'!$B:$B=A38), 'OB History S3'!$AC:$AC)</f>
        <v>0.50760000000000005</v>
      </c>
      <c r="T38" s="2">
        <f>COUNTIFS('OB History S3'!$B:$B,$A$38,'OB History S3'!K:K, 1)</f>
        <v>11</v>
      </c>
      <c r="U38" s="2">
        <f>COUNTIFS('OB History S3'!$B:$B,$A$38,'OB History S3'!L:L, 1)</f>
        <v>8</v>
      </c>
      <c r="V38" s="2">
        <f>COUNTIFS('OB History S3'!$B:$B,$A$38,'OB History S3'!M:M, 1)</f>
        <v>0</v>
      </c>
      <c r="W38" s="2">
        <f>COUNTIFS('OB History S3'!$B:$B,$A$38,'OB History S3'!N:N, 1)</f>
        <v>12</v>
      </c>
      <c r="X38" s="2">
        <f>COUNTIFS('OB History S3'!$B:$B,$A$38,'OB History S3'!O:O, 1)</f>
        <v>1</v>
      </c>
      <c r="Y38" s="2">
        <f>COUNTIFS('OB History S3'!$B:$B,$A$38,'OB History S3'!P:P, 1)</f>
        <v>4</v>
      </c>
      <c r="Z38" s="2">
        <f>COUNTIFS('OB History S3'!$B:$B,$A$38,'OB History S3'!Q:Q, 1)</f>
        <v>4</v>
      </c>
      <c r="AA38" s="2">
        <f>COUNTIFS('OB History S3'!$B:$B,$A$38,'OB History S3'!R:R, 1)</f>
        <v>3</v>
      </c>
      <c r="AB38" s="2">
        <f>COUNTIFS('OB History S3'!$B:$B,$A$38,'OB History S3'!S:S, 1)</f>
        <v>1</v>
      </c>
      <c r="AC38" s="2">
        <f>COUNTIFS('OB History S3'!$B:$B,$A$38,'OB History S3'!T:T, 1)</f>
        <v>1</v>
      </c>
      <c r="AD38" s="2">
        <f>COUNTIFS('OB History S3'!$B:$B,$A$38,'OB History S3'!U:U, 1)</f>
        <v>1</v>
      </c>
      <c r="AE38" s="2">
        <f>COUNTIFS('OB History S3'!$B:$B,$A$38,'OB History S3'!V:V, 1)</f>
        <v>1</v>
      </c>
      <c r="AF38" s="2">
        <f>COUNTIFS('OB History S3'!$B:$B,$A$38,'OB History S3'!W:W, 1)</f>
        <v>6</v>
      </c>
      <c r="AG38" s="2">
        <f>COUNTIFS('OB History S3'!$B:$B,$A$38,'OB History S3'!X:X, 1)</f>
        <v>24</v>
      </c>
      <c r="AH38" s="2">
        <f>COUNTIFS('OB History S3'!$B:$B,$A$38,'OB History S3'!Y:Y, 1)</f>
        <v>18</v>
      </c>
      <c r="AI38" s="2">
        <f>COUNTIFS('OB History S3'!$B:$B,$A$38,'OB History S3'!Z:Z, 1)</f>
        <v>12</v>
      </c>
    </row>
    <row r="39" spans="1:35" x14ac:dyDescent="0.25">
      <c r="A39" s="1" t="s">
        <v>14</v>
      </c>
      <c r="B39" s="6" t="s">
        <v>70</v>
      </c>
      <c r="C39" s="6" t="s">
        <v>70</v>
      </c>
      <c r="D39" s="5">
        <v>2</v>
      </c>
      <c r="E39" s="5"/>
      <c r="F39" s="5"/>
      <c r="G39" s="5"/>
      <c r="H39" s="12">
        <f>SUMIFS('OB History S3'!C:C,'OB History S3'!B:B,A39)</f>
        <v>356</v>
      </c>
      <c r="I39" s="4">
        <f>AVERAGEIFS('OB History S3'!C:C,'OB History S3'!B:B,A39)</f>
        <v>27.384615384615383</v>
      </c>
      <c r="J39" s="13">
        <f t="array" ref="J39">MAX(IF('OB History S3'!B:B=A39, 'OB History S3'!C:C))</f>
        <v>43</v>
      </c>
      <c r="K39" s="12">
        <f>COUNTIFS('OB History S3'!B:B,A39,'OB History S3'!D:D, 1)</f>
        <v>2</v>
      </c>
      <c r="L39" s="2">
        <f>COUNTIFS('OB History S3'!B:B,A39,'OB History S3'!D:D, 0)</f>
        <v>11</v>
      </c>
      <c r="M39" s="42">
        <f>LOOKUP(2, 1/('OB History S3'!$B:$B=A39), 'OB History S3'!$AD:$AD)</f>
        <v>0.15384615384615385</v>
      </c>
      <c r="N39" s="12">
        <f>SUMIFS('OB History S3'!F:F,'OB History S3'!B:B,A39)</f>
        <v>19</v>
      </c>
      <c r="O39" s="2">
        <f>SUMIFS('OB History S3'!E:E,'OB History S3'!B:B,A39)-N39</f>
        <v>35</v>
      </c>
      <c r="P39" s="42">
        <f>LOOKUP(2, 1/('OB History S3'!$B:$B=A39), 'OB History S3'!$AB:$AB)</f>
        <v>0.32692307692307693</v>
      </c>
      <c r="Q39" s="12">
        <f>SUMIFS('OB History S3'!H:H,'OB History S3'!B:B,A39)</f>
        <v>97</v>
      </c>
      <c r="R39" s="2">
        <f>SUMIFS('OB History S3'!G:G,'OB History S3'!B:B,A39)-Q39</f>
        <v>127</v>
      </c>
      <c r="S39" s="42">
        <f>LOOKUP(2, 1/('OB History S3'!$B:$B=A39), 'OB History S3'!$AC:$AC)</f>
        <v>0.42307692307692302</v>
      </c>
      <c r="T39" s="2">
        <f>COUNTIFS('OB History S3'!$B:$B,$A$39,'OB History S3'!K:K, 1)</f>
        <v>2</v>
      </c>
      <c r="U39" s="2">
        <f>COUNTIFS('OB History S3'!$B:$B,$A$39,'OB History S3'!L:L, 1)</f>
        <v>1</v>
      </c>
      <c r="V39" s="2">
        <f>COUNTIFS('OB History S3'!$B:$B,$A$39,'OB History S3'!M:M, 1)</f>
        <v>0</v>
      </c>
      <c r="W39" s="2">
        <f>COUNTIFS('OB History S3'!$B:$B,$A$39,'OB History S3'!N:N, 1)</f>
        <v>3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1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3</v>
      </c>
      <c r="AI39" s="2">
        <f>COUNTIFS('OB History S3'!$B:$B,$A$39,'OB History S3'!Z:Z, 1)</f>
        <v>2</v>
      </c>
    </row>
    <row r="40" spans="1:35" x14ac:dyDescent="0.25">
      <c r="A40" s="1" t="s">
        <v>133</v>
      </c>
      <c r="B40" s="2" t="s">
        <v>54</v>
      </c>
      <c r="C40" s="2" t="s">
        <v>70</v>
      </c>
      <c r="D40" s="5">
        <v>1</v>
      </c>
      <c r="E40" s="5"/>
      <c r="F40" s="5">
        <v>1</v>
      </c>
      <c r="G40" s="5"/>
      <c r="H40" s="12">
        <f>SUMIFS('OB History S3'!C:C,'OB History S3'!B:B,A40)</f>
        <v>352</v>
      </c>
      <c r="I40" s="4">
        <f>AVERAGEIFS('OB History S3'!C:C,'OB History S3'!B:B,A40)</f>
        <v>14.08</v>
      </c>
      <c r="J40" s="13">
        <f t="array" ref="J40">MAX(IF('OB History S3'!B:B=A40, 'OB History S3'!C:C))</f>
        <v>26</v>
      </c>
      <c r="K40" s="12">
        <f>COUNTIFS('OB History S3'!B:B,A40,'OB History S3'!D:D, 1)</f>
        <v>14</v>
      </c>
      <c r="L40" s="2">
        <f>COUNTIFS('OB History S3'!B:B,A40,'OB History S3'!D:D, 0)</f>
        <v>11</v>
      </c>
      <c r="M40" s="42">
        <f>LOOKUP(2, 1/('OB History S3'!$B:$B=A40), 'OB History S3'!$AD:$AD)</f>
        <v>0.56000000000000005</v>
      </c>
      <c r="N40" s="12">
        <f>SUMIFS('OB History S3'!F:F,'OB History S3'!B:B,A40)</f>
        <v>58</v>
      </c>
      <c r="O40" s="2">
        <f>SUMIFS('OB History S3'!E:E,'OB History S3'!B:B,A40)-N40</f>
        <v>50</v>
      </c>
      <c r="P40" s="42">
        <f>LOOKUP(2, 1/('OB History S3'!$B:$B=A40), 'OB History S3'!$AB:$AB)</f>
        <v>0.54199999999999993</v>
      </c>
      <c r="Q40" s="12">
        <f>SUMIFS('OB History S3'!H:H,'OB History S3'!B:B,A40)</f>
        <v>223</v>
      </c>
      <c r="R40" s="2">
        <f>SUMIFS('OB History S3'!G:G,'OB History S3'!B:B,A40)-Q40</f>
        <v>224</v>
      </c>
      <c r="S40" s="42">
        <f>LOOKUP(2, 1/('OB History S3'!$B:$B=A40), 'OB History S3'!$AC:$AC)</f>
        <v>0.50600000000000012</v>
      </c>
      <c r="T40" s="2">
        <f>COUNTIFS('OB History S3'!$B:$B,$A$40,'OB History S3'!K:K, 1)</f>
        <v>6</v>
      </c>
      <c r="U40" s="2">
        <f>COUNTIFS('OB History S3'!$B:$B,$A$40,'OB History S3'!L:L, 1)</f>
        <v>9</v>
      </c>
      <c r="V40" s="2">
        <f>COUNTIFS('OB History S3'!$B:$B,$A$40,'OB History S3'!M:M, 1)</f>
        <v>1</v>
      </c>
      <c r="W40" s="2">
        <f>COUNTIFS('OB History S3'!$B:$B,$A$40,'OB History S3'!N:N, 1)</f>
        <v>3</v>
      </c>
      <c r="X40" s="2">
        <f>COUNTIFS('OB History S3'!$B:$B,$A$40,'OB History S3'!O:O, 1)</f>
        <v>4</v>
      </c>
      <c r="Y40" s="2">
        <f>COUNTIFS('OB History S3'!$B:$B,$A$40,'OB History S3'!P:P, 1)</f>
        <v>6</v>
      </c>
      <c r="Z40" s="2">
        <f>COUNTIFS('OB History S3'!$B:$B,$A$40,'OB History S3'!Q:Q, 1)</f>
        <v>1</v>
      </c>
      <c r="AA40" s="2">
        <f>COUNTIFS('OB History S3'!$B:$B,$A$40,'OB History S3'!R:R, 1)</f>
        <v>1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1</v>
      </c>
      <c r="AG40" s="2">
        <f>COUNTIFS('OB History S3'!$B:$B,$A$40,'OB History S3'!X:X, 1)</f>
        <v>8</v>
      </c>
      <c r="AH40" s="2">
        <f>COUNTIFS('OB History S3'!$B:$B,$A$40,'OB History S3'!Y:Y, 1)</f>
        <v>8</v>
      </c>
      <c r="AI40" s="2">
        <f>COUNTIFS('OB History S3'!$B:$B,$A$40,'OB History S3'!Z:Z, 1)</f>
        <v>8</v>
      </c>
    </row>
    <row r="41" spans="1:35" x14ac:dyDescent="0.25">
      <c r="A41" s="1" t="s">
        <v>249</v>
      </c>
      <c r="B41" s="2" t="s">
        <v>70</v>
      </c>
      <c r="C41" s="2" t="s">
        <v>70</v>
      </c>
      <c r="D41" s="5"/>
      <c r="E41" s="5"/>
      <c r="F41" s="5"/>
      <c r="G41" s="5"/>
      <c r="H41" s="12">
        <f>SUMIFS('OB History S3'!C:C,'OB History S3'!B:B,A41)</f>
        <v>3</v>
      </c>
      <c r="I41" s="4">
        <f>AVERAGEIFS('OB History S3'!C:C,'OB History S3'!B:B,A41)</f>
        <v>3</v>
      </c>
      <c r="J41" s="13">
        <f t="array" ref="J41">MAX(IF('OB History S3'!B:B=A41, 'OB History S3'!C:C))</f>
        <v>3</v>
      </c>
      <c r="K41" s="12">
        <f>COUNTIFS('OB History S3'!B:B,A41,'OB History S3'!D:D, 1)</f>
        <v>1</v>
      </c>
      <c r="L41" s="2">
        <f>COUNTIFS('OB History S3'!B:B,A41,'OB History S3'!D:D, 0)</f>
        <v>0</v>
      </c>
      <c r="M41" s="42">
        <f>LOOKUP(2, 1/('OB History S3'!$B:$B=A41), 'OB History S3'!$AD:$AD)</f>
        <v>1</v>
      </c>
      <c r="N41" s="12">
        <f>SUMIFS('OB History S3'!F:F,'OB History S3'!B:B,A41)</f>
        <v>3</v>
      </c>
      <c r="O41" s="2">
        <f>SUMIFS('OB History S3'!E:E,'OB History S3'!B:B,A41)-N41</f>
        <v>2</v>
      </c>
      <c r="P41" s="42">
        <f>LOOKUP(2, 1/('OB History S3'!$B:$B=A41), 'OB History S3'!$AB:$AB)</f>
        <v>0.6</v>
      </c>
      <c r="Q41" s="12">
        <f>SUMIFS('OB History S3'!H:H,'OB History S3'!B:B,A41)</f>
        <v>11</v>
      </c>
      <c r="R41" s="2">
        <f>SUMIFS('OB History S3'!G:G,'OB History S3'!B:B,A41)-Q41</f>
        <v>10</v>
      </c>
      <c r="S41" s="42">
        <f>LOOKUP(2, 1/('OB History S3'!$B:$B=A41), 'OB History S3'!$AC:$AC)</f>
        <v>0.52</v>
      </c>
      <c r="T41" s="2">
        <f>COUNTIFS('OB History S3'!$B:$B,$A$41,'OB History S3'!K:K, 1)</f>
        <v>1</v>
      </c>
      <c r="U41" s="2">
        <f>COUNTIFS('OB History S3'!$B:$B,$A$41,'OB History S3'!L:L, 1)</f>
        <v>0</v>
      </c>
      <c r="V41" s="2">
        <f>COUNTIFS('OB History S3'!$B:$B,$A$41,'OB History S3'!M:M, 1)</f>
        <v>0</v>
      </c>
      <c r="W41" s="2">
        <f>COUNTIFS('OB History S3'!$B:$B,$A$41,'OB History S3'!N:N, 1)</f>
        <v>0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0</v>
      </c>
      <c r="AH41" s="2">
        <f>COUNTIFS('OB History S3'!$B:$B,$A$41,'OB History S3'!Y:Y, 1)</f>
        <v>1</v>
      </c>
      <c r="AI41" s="2">
        <f>COUNTIFS('OB History S3'!$B:$B,$A$41,'OB History S3'!Z:Z, 1)</f>
        <v>1</v>
      </c>
    </row>
    <row r="42" spans="1:35" x14ac:dyDescent="0.25">
      <c r="A42" s="1" t="s">
        <v>12</v>
      </c>
      <c r="B42" s="6" t="s">
        <v>98</v>
      </c>
      <c r="C42" s="1" t="s">
        <v>131</v>
      </c>
      <c r="D42" s="5">
        <v>2</v>
      </c>
      <c r="E42" s="5">
        <v>1</v>
      </c>
      <c r="F42" s="5">
        <v>1</v>
      </c>
      <c r="G42" s="5"/>
      <c r="H42" s="12">
        <f>SUMIFS('OB History S3'!C:C,'OB History S3'!B:B,A42)</f>
        <v>782</v>
      </c>
      <c r="I42" s="4">
        <f>AVERAGEIFS('OB History S3'!C:C,'OB History S3'!B:B,A42)</f>
        <v>24.4375</v>
      </c>
      <c r="J42" s="13">
        <f t="array" ref="J42">MAX(IF('OB History S3'!B:B=A42, 'OB History S3'!C:C))</f>
        <v>40</v>
      </c>
      <c r="K42" s="12">
        <f>COUNTIFS('OB History S3'!B:B,A42,'OB History S3'!D:D, 1)</f>
        <v>12</v>
      </c>
      <c r="L42" s="2">
        <f>COUNTIFS('OB History S3'!B:B,A42,'OB History S3'!D:D, 0)</f>
        <v>20</v>
      </c>
      <c r="M42" s="42">
        <f>LOOKUP(2, 1/('OB History S3'!$B:$B=A42), 'OB History S3'!$AD:$AD)</f>
        <v>0.375</v>
      </c>
      <c r="N42" s="12">
        <f>SUMIFS('OB History S3'!F:F,'OB History S3'!B:B,A42)</f>
        <v>63</v>
      </c>
      <c r="O42" s="2">
        <f>SUMIFS('OB History S3'!E:E,'OB History S3'!B:B,A42)-N42</f>
        <v>73</v>
      </c>
      <c r="P42" s="42">
        <f>LOOKUP(2, 1/('OB History S3'!$B:$B=A42), 'OB History S3'!$AB:$AB)</f>
        <v>0.46875000000000006</v>
      </c>
      <c r="Q42" s="12">
        <f>SUMIFS('OB History S3'!H:H,'OB History S3'!B:B,A42)</f>
        <v>267</v>
      </c>
      <c r="R42" s="2">
        <f>SUMIFS('OB History S3'!G:G,'OB History S3'!B:B,A42)-Q42</f>
        <v>303</v>
      </c>
      <c r="S42" s="42">
        <f>LOOKUP(2, 1/('OB History S3'!$B:$B=A42), 'OB History S3'!$AC:$AC)</f>
        <v>0.47062500000000002</v>
      </c>
      <c r="T42" s="2">
        <f>COUNTIFS('OB History S3'!$B:$B,$A$42,'OB History S3'!K:K, 1)</f>
        <v>6</v>
      </c>
      <c r="U42" s="2">
        <f>COUNTIFS('OB History S3'!$B:$B,$A$42,'OB History S3'!L:L, 1)</f>
        <v>7</v>
      </c>
      <c r="V42" s="2">
        <f>COUNTIFS('OB History S3'!$B:$B,$A$42,'OB History S3'!M:M, 1)</f>
        <v>1</v>
      </c>
      <c r="W42" s="2">
        <f>COUNTIFS('OB History S3'!$B:$B,$A$42,'OB History S3'!N:N, 1)</f>
        <v>12</v>
      </c>
      <c r="X42" s="2">
        <f>COUNTIFS('OB History S3'!$B:$B,$A$42,'OB History S3'!O:O, 1)</f>
        <v>3</v>
      </c>
      <c r="Y42" s="2">
        <f>COUNTIFS('OB History S3'!$B:$B,$A$42,'OB History S3'!P:P, 1)</f>
        <v>0</v>
      </c>
      <c r="Z42" s="2">
        <f>COUNTIFS('OB History S3'!$B:$B,$A$42,'OB History S3'!Q:Q, 1)</f>
        <v>2</v>
      </c>
      <c r="AA42" s="2">
        <f>COUNTIFS('OB History S3'!$B:$B,$A$42,'OB History S3'!R:R, 1)</f>
        <v>4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1</v>
      </c>
      <c r="AE42" s="2">
        <f>COUNTIFS('OB History S3'!$B:$B,$A$42,'OB History S3'!V:V, 1)</f>
        <v>0</v>
      </c>
      <c r="AF42" s="2">
        <f>COUNTIFS('OB History S3'!$B:$B,$A$42,'OB History S3'!W:W, 1)</f>
        <v>2</v>
      </c>
      <c r="AG42" s="2">
        <f>COUNTIFS('OB History S3'!$B:$B,$A$42,'OB History S3'!X:X, 1)</f>
        <v>10</v>
      </c>
      <c r="AH42" s="2">
        <f>COUNTIFS('OB History S3'!$B:$B,$A$42,'OB History S3'!Y:Y, 1)</f>
        <v>8</v>
      </c>
      <c r="AI42" s="2">
        <f>COUNTIFS('OB History S3'!$B:$B,$A$42,'OB History S3'!Z:Z, 1)</f>
        <v>6</v>
      </c>
    </row>
    <row r="43" spans="1:35" x14ac:dyDescent="0.25">
      <c r="A43" s="1" t="s">
        <v>2</v>
      </c>
      <c r="B43" s="6" t="s">
        <v>98</v>
      </c>
      <c r="C43" s="1" t="s">
        <v>131</v>
      </c>
      <c r="D43" s="5">
        <v>11</v>
      </c>
      <c r="E43" s="5"/>
      <c r="F43" s="5">
        <v>1</v>
      </c>
      <c r="G43" s="5"/>
      <c r="H43" s="12">
        <f>SUMIFS('OB History S3'!C:C,'OB History S3'!B:B,A43)</f>
        <v>1164</v>
      </c>
      <c r="I43" s="4">
        <f>AVERAGEIFS('OB History S3'!C:C,'OB History S3'!B:B,A43)</f>
        <v>33.25714285714286</v>
      </c>
      <c r="J43" s="13">
        <f t="array" ref="J43">MAX(IF('OB History S3'!B:B=A43, 'OB History S3'!C:C))</f>
        <v>53</v>
      </c>
      <c r="K43" s="12">
        <f>COUNTIFS('OB History S3'!B:B,A43,'OB History S3'!D:D, 1)</f>
        <v>26</v>
      </c>
      <c r="L43" s="2">
        <f>COUNTIFS('OB History S3'!B:B,A43,'OB History S3'!D:D, 0)</f>
        <v>9</v>
      </c>
      <c r="M43" s="42">
        <f>LOOKUP(2, 1/('OB History S3'!$B:$B=A43), 'OB History S3'!$AD:$AD)</f>
        <v>0.74285714285714288</v>
      </c>
      <c r="N43" s="12">
        <f>SUMIFS('OB History S3'!F:F,'OB History S3'!B:B,A43)</f>
        <v>93</v>
      </c>
      <c r="O43" s="2">
        <f>SUMIFS('OB History S3'!E:E,'OB History S3'!B:B,A43)-N43</f>
        <v>53</v>
      </c>
      <c r="P43" s="42">
        <f>LOOKUP(2, 1/('OB History S3'!$B:$B=A43), 'OB History S3'!$AB:$AB)</f>
        <v>0.66142857142857125</v>
      </c>
      <c r="Q43" s="12">
        <f>SUMIFS('OB History S3'!H:H,'OB History S3'!B:B,A43)</f>
        <v>344</v>
      </c>
      <c r="R43" s="2">
        <f>SUMIFS('OB History S3'!G:G,'OB History S3'!B:B,A43)-Q43</f>
        <v>252</v>
      </c>
      <c r="S43" s="42">
        <f>LOOKUP(2, 1/('OB History S3'!$B:$B=A43), 'OB History S3'!$AC:$AC)</f>
        <v>0.59199999999999986</v>
      </c>
      <c r="T43" s="2">
        <f>COUNTIFS('OB History S3'!$B:$B,$A$43,'OB History S3'!K:K, 1)</f>
        <v>14</v>
      </c>
      <c r="U43" s="2">
        <f>COUNTIFS('OB History S3'!$B:$B,$A$43,'OB History S3'!L:L, 1)</f>
        <v>11</v>
      </c>
      <c r="V43" s="2">
        <f>COUNTIFS('OB History S3'!$B:$B,$A$43,'OB History S3'!M:M, 1)</f>
        <v>2</v>
      </c>
      <c r="W43" s="2">
        <f>COUNTIFS('OB History S3'!$B:$B,$A$43,'OB History S3'!N:N, 1)</f>
        <v>8</v>
      </c>
      <c r="X43" s="2">
        <f>COUNTIFS('OB History S3'!$B:$B,$A$43,'OB History S3'!O:O, 1)</f>
        <v>2</v>
      </c>
      <c r="Y43" s="2">
        <f>COUNTIFS('OB History S3'!$B:$B,$A$43,'OB History S3'!P:P, 1)</f>
        <v>7</v>
      </c>
      <c r="Z43" s="2">
        <f>COUNTIFS('OB History S3'!$B:$B,$A$43,'OB History S3'!Q:Q, 1)</f>
        <v>6</v>
      </c>
      <c r="AA43" s="2">
        <f>COUNTIFS('OB History S3'!$B:$B,$A$43,'OB History S3'!R:R, 1)</f>
        <v>4</v>
      </c>
      <c r="AB43" s="2">
        <f>COUNTIFS('OB History S3'!$B:$B,$A$43,'OB History S3'!S:S, 1)</f>
        <v>1</v>
      </c>
      <c r="AC43" s="2">
        <f>COUNTIFS('OB History S3'!$B:$B,$A$43,'OB History S3'!T:T, 1)</f>
        <v>3</v>
      </c>
      <c r="AD43" s="2">
        <f>COUNTIFS('OB History S3'!$B:$B,$A$43,'OB History S3'!U:U, 1)</f>
        <v>2</v>
      </c>
      <c r="AE43" s="2">
        <f>COUNTIFS('OB History S3'!$B:$B,$A$43,'OB History S3'!V:V, 1)</f>
        <v>0</v>
      </c>
      <c r="AF43" s="2">
        <f>COUNTIFS('OB History S3'!$B:$B,$A$43,'OB History S3'!W:W, 1)</f>
        <v>2</v>
      </c>
      <c r="AG43" s="2">
        <f>COUNTIFS('OB History S3'!$B:$B,$A$43,'OB History S3'!X:X, 1)</f>
        <v>11</v>
      </c>
      <c r="AH43" s="2">
        <f>COUNTIFS('OB History S3'!$B:$B,$A$43,'OB History S3'!Y:Y, 1)</f>
        <v>10</v>
      </c>
      <c r="AI43" s="2">
        <f>COUNTIFS('OB History S3'!$B:$B,$A$43,'OB History S3'!Z:Z, 1)</f>
        <v>10</v>
      </c>
    </row>
    <row r="44" spans="1:35" x14ac:dyDescent="0.25">
      <c r="A44" s="1" t="s">
        <v>5</v>
      </c>
      <c r="B44" s="6" t="s">
        <v>98</v>
      </c>
      <c r="C44" s="1" t="s">
        <v>131</v>
      </c>
      <c r="D44" s="5"/>
      <c r="E44" s="5"/>
      <c r="F44" s="5"/>
      <c r="G44" s="5"/>
      <c r="H44" s="12">
        <f>SUMIFS('OB History S3'!C:C,'OB History S3'!B:B,A44)</f>
        <v>534</v>
      </c>
      <c r="I44" s="4">
        <f>AVERAGEIFS('OB History S3'!C:C,'OB History S3'!B:B,A44)</f>
        <v>23.217391304347824</v>
      </c>
      <c r="J44" s="13">
        <f t="array" ref="J44">MAX(IF('OB History S3'!B:B=A44, 'OB History S3'!C:C))</f>
        <v>36</v>
      </c>
      <c r="K44" s="12">
        <f>COUNTIFS('OB History S3'!B:B,A44,'OB History S3'!D:D, 1)</f>
        <v>8</v>
      </c>
      <c r="L44" s="2">
        <f>COUNTIFS('OB History S3'!B:B,A44,'OB History S3'!D:D, 0)</f>
        <v>15</v>
      </c>
      <c r="M44" s="42">
        <f>LOOKUP(2, 1/('OB History S3'!$B:$B=A44), 'OB History S3'!$AD:$AD)</f>
        <v>0.34782608695652173</v>
      </c>
      <c r="N44" s="12">
        <f>SUMIFS('OB History S3'!F:F,'OB History S3'!B:B,A44)</f>
        <v>44</v>
      </c>
      <c r="O44" s="2">
        <f>SUMIFS('OB History S3'!E:E,'OB History S3'!B:B,A44)-N44</f>
        <v>56</v>
      </c>
      <c r="P44" s="42">
        <f>LOOKUP(2, 1/('OB History S3'!$B:$B=A44), 'OB History S3'!$AB:$AB)</f>
        <v>0.42391304347826086</v>
      </c>
      <c r="Q44" s="12">
        <f>SUMIFS('OB History S3'!H:H,'OB History S3'!B:B,A44)</f>
        <v>198</v>
      </c>
      <c r="R44" s="2">
        <f>SUMIFS('OB History S3'!G:G,'OB History S3'!B:B,A44)-Q44</f>
        <v>216</v>
      </c>
      <c r="S44" s="42">
        <f>LOOKUP(2, 1/('OB History S3'!$B:$B=A44), 'OB History S3'!$AC:$AC)</f>
        <v>0.46608695652173915</v>
      </c>
      <c r="T44" s="2">
        <f>COUNTIFS('OB History S3'!$B:$B,$A$44,'OB History S3'!K:K, 1)</f>
        <v>9</v>
      </c>
      <c r="U44" s="2">
        <f>COUNTIFS('OB History S3'!$B:$B,$A$44,'OB History S3'!L:L, 1)</f>
        <v>0</v>
      </c>
      <c r="V44" s="2">
        <f>COUNTIFS('OB History S3'!$B:$B,$A$44,'OB History S3'!M:M, 1)</f>
        <v>3</v>
      </c>
      <c r="W44" s="2">
        <f>COUNTIFS('OB History S3'!$B:$B,$A$44,'OB History S3'!N:N, 1)</f>
        <v>4</v>
      </c>
      <c r="X44" s="2">
        <f>COUNTIFS('OB History S3'!$B:$B,$A$44,'OB History S3'!O:O, 1)</f>
        <v>1</v>
      </c>
      <c r="Y44" s="2">
        <f>COUNTIFS('OB History S3'!$B:$B,$A$44,'OB History S3'!P:P, 1)</f>
        <v>2</v>
      </c>
      <c r="Z44" s="2">
        <f>COUNTIFS('OB History S3'!$B:$B,$A$44,'OB History S3'!Q:Q, 1)</f>
        <v>1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4</v>
      </c>
      <c r="AG44" s="2">
        <f>COUNTIFS('OB History S3'!$B:$B,$A$44,'OB History S3'!X:X, 1)</f>
        <v>7</v>
      </c>
      <c r="AH44" s="2">
        <f>COUNTIFS('OB History S3'!$B:$B,$A$44,'OB History S3'!Y:Y, 1)</f>
        <v>4</v>
      </c>
      <c r="AI44" s="2">
        <f>COUNTIFS('OB History S3'!$B:$B,$A$44,'OB History S3'!Z:Z, 1)</f>
        <v>8</v>
      </c>
    </row>
    <row r="45" spans="1:35" x14ac:dyDescent="0.25">
      <c r="A45" s="1" t="s">
        <v>32</v>
      </c>
      <c r="B45" s="2" t="s">
        <v>70</v>
      </c>
      <c r="C45" s="2" t="s">
        <v>70</v>
      </c>
      <c r="D45" s="5">
        <v>2</v>
      </c>
      <c r="E45" s="5"/>
      <c r="F45" s="5"/>
      <c r="G45" s="5"/>
      <c r="H45" s="12">
        <f>SUMIFS('OB History S3'!C:C,'OB History S3'!B:B,A45)</f>
        <v>480</v>
      </c>
      <c r="I45" s="4">
        <f>AVERAGEIFS('OB History S3'!C:C,'OB History S3'!B:B,A45)</f>
        <v>15</v>
      </c>
      <c r="J45" s="13">
        <f t="array" ref="J45">MAX(IF('OB History S3'!B:B=A45, 'OB History S3'!C:C))</f>
        <v>26</v>
      </c>
      <c r="K45" s="12">
        <f>COUNTIFS('OB History S3'!B:B,A45,'OB History S3'!D:D, 1)</f>
        <v>11</v>
      </c>
      <c r="L45" s="2">
        <f>COUNTIFS('OB History S3'!B:B,A45,'OB History S3'!D:D, 0)</f>
        <v>21</v>
      </c>
      <c r="M45" s="42">
        <f>LOOKUP(2, 1/('OB History S3'!$B:$B=A45), 'OB History S3'!$AD:$AD)</f>
        <v>0.34375</v>
      </c>
      <c r="N45" s="12">
        <f>SUMIFS('OB History S3'!F:F,'OB History S3'!B:B,A45)</f>
        <v>61</v>
      </c>
      <c r="O45" s="2">
        <f>SUMIFS('OB History S3'!E:E,'OB History S3'!B:B,A45)-N45</f>
        <v>78</v>
      </c>
      <c r="P45" s="42">
        <f>LOOKUP(2, 1/('OB History S3'!$B:$B=A45), 'OB History S3'!$AB:$AB)</f>
        <v>0.42968750000000011</v>
      </c>
      <c r="Q45" s="12">
        <f>SUMIFS('OB History S3'!H:H,'OB History S3'!B:B,A45)</f>
        <v>274</v>
      </c>
      <c r="R45" s="2">
        <f>SUMIFS('OB History S3'!G:G,'OB History S3'!B:B,A45)-Q45</f>
        <v>300</v>
      </c>
      <c r="S45" s="42">
        <f>LOOKUP(2, 1/('OB History S3'!$B:$B=A45), 'OB History S3'!$AC:$AC)</f>
        <v>0.47531250000000003</v>
      </c>
      <c r="T45" s="2">
        <f>COUNTIFS('OB History S3'!$B:$B,$A$45,'OB History S3'!K:K, 1)</f>
        <v>3</v>
      </c>
      <c r="U45" s="2">
        <f>COUNTIFS('OB History S3'!$B:$B,$A$45,'OB History S3'!L:L, 1)</f>
        <v>0</v>
      </c>
      <c r="V45" s="2">
        <f>COUNTIFS('OB History S3'!$B:$B,$A$45,'OB History S3'!M:M, 1)</f>
        <v>1</v>
      </c>
      <c r="W45" s="2">
        <f>COUNTIFS('OB History S3'!$B:$B,$A$45,'OB History S3'!N:N, 1)</f>
        <v>11</v>
      </c>
      <c r="X45" s="2">
        <f>COUNTIFS('OB History S3'!$B:$B,$A$45,'OB History S3'!O:O, 1)</f>
        <v>1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3</v>
      </c>
      <c r="AB45" s="2">
        <f>COUNTIFS('OB History S3'!$B:$B,$A$45,'OB History S3'!S:S, 1)</f>
        <v>2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3</v>
      </c>
      <c r="AG45" s="2">
        <f>COUNTIFS('OB History S3'!$B:$B,$A$45,'OB History S3'!X:X, 1)</f>
        <v>13</v>
      </c>
      <c r="AH45" s="2">
        <f>COUNTIFS('OB History S3'!$B:$B,$A$45,'OB History S3'!Y:Y, 1)</f>
        <v>10</v>
      </c>
      <c r="AI45" s="2">
        <f>COUNTIFS('OB History S3'!$B:$B,$A$45,'OB History S3'!Z:Z, 1)</f>
        <v>9</v>
      </c>
    </row>
    <row r="46" spans="1:35" x14ac:dyDescent="0.25">
      <c r="A46" s="1" t="s">
        <v>207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</v>
      </c>
      <c r="I46" s="4">
        <f>AVERAGEIFS('OB History S3'!C:C,'OB History S3'!B:B,A46)</f>
        <v>6</v>
      </c>
      <c r="J46" s="13">
        <f t="array" ref="J46">MAX(IF('OB History S3'!B:B=A46, 'OB History S3'!C:C))</f>
        <v>7</v>
      </c>
      <c r="K46" s="12">
        <f>COUNTIFS('OB History S3'!B:B,A46,'OB History S3'!D:D, 1)</f>
        <v>0</v>
      </c>
      <c r="L46" s="2">
        <f>COUNTIFS('OB History S3'!B:B,A46,'OB History S3'!D:D, 0)</f>
        <v>2</v>
      </c>
      <c r="M46" s="42">
        <f>LOOKUP(2, 1/('OB History S3'!$B:$B=A46), 'OB History S3'!$AD:$AD)</f>
        <v>0</v>
      </c>
      <c r="N46" s="12">
        <f>SUMIFS('OB History S3'!F:F,'OB History S3'!B:B,A46)</f>
        <v>1</v>
      </c>
      <c r="O46" s="2">
        <f>SUMIFS('OB History S3'!E:E,'OB History S3'!B:B,A46)-N46</f>
        <v>6</v>
      </c>
      <c r="P46" s="42">
        <f>LOOKUP(2, 1/('OB History S3'!$B:$B=A46), 'OB History S3'!$AB:$AB)</f>
        <v>0.125</v>
      </c>
      <c r="Q46" s="12">
        <f>SUMIFS('OB History S3'!H:H,'OB History S3'!B:B,A46)</f>
        <v>9</v>
      </c>
      <c r="R46" s="2">
        <f>SUMIFS('OB History S3'!G:G,'OB History S3'!B:B,A46)-Q46</f>
        <v>19</v>
      </c>
      <c r="S46" s="42">
        <f>LOOKUP(2, 1/('OB History S3'!$B:$B=A46), 'OB History S3'!$AC:$AC)</f>
        <v>0.315</v>
      </c>
      <c r="T46" s="2">
        <f>COUNTIFS('OB History S3'!$B:$B,$A$46,'OB History S3'!K:K, 1)</f>
        <v>0</v>
      </c>
      <c r="U46" s="2">
        <f>COUNTIFS('OB History S3'!$B:$B,$A$46,'OB History S3'!L:L, 1)</f>
        <v>1</v>
      </c>
      <c r="V46" s="2">
        <f>COUNTIFS('OB History S3'!$B:$B,$A$46,'OB History S3'!M:M, 1)</f>
        <v>0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0</v>
      </c>
      <c r="AH46" s="2">
        <f>COUNTIFS('OB History S3'!$B:$B,$A$46,'OB History S3'!Y:Y, 1)</f>
        <v>0</v>
      </c>
      <c r="AI46" s="2">
        <f>COUNTIFS('OB History S3'!$B:$B,$A$46,'OB History S3'!Z:Z, 1)</f>
        <v>0</v>
      </c>
    </row>
    <row r="47" spans="1:35" x14ac:dyDescent="0.25">
      <c r="A47" s="1" t="s">
        <v>113</v>
      </c>
      <c r="B47" s="2" t="s">
        <v>70</v>
      </c>
      <c r="C47" s="2" t="s">
        <v>70</v>
      </c>
      <c r="D47" s="5">
        <v>5</v>
      </c>
      <c r="E47" s="5"/>
      <c r="F47" s="5"/>
      <c r="G47" s="5"/>
      <c r="H47" s="12">
        <f>SUMIFS('OB History S3'!C:C,'OB History S3'!B:B,A47)</f>
        <v>880</v>
      </c>
      <c r="I47" s="4">
        <f>AVERAGEIFS('OB History S3'!C:C,'OB History S3'!B:B,A47)</f>
        <v>23.783783783783782</v>
      </c>
      <c r="J47" s="13">
        <f t="array" ref="J47">MAX(IF('OB History S3'!B:B=A47, 'OB History S3'!C:C))</f>
        <v>52</v>
      </c>
      <c r="K47" s="12">
        <f>COUNTIFS('OB History S3'!B:B,A47,'OB History S3'!D:D, 1)</f>
        <v>27</v>
      </c>
      <c r="L47" s="2">
        <f>COUNTIFS('OB History S3'!B:B,A47,'OB History S3'!D:D, 0)</f>
        <v>10</v>
      </c>
      <c r="M47" s="42">
        <f>LOOKUP(2, 1/('OB History S3'!$B:$B=A47), 'OB History S3'!$AD:$AD)</f>
        <v>0.72972972972972971</v>
      </c>
      <c r="N47" s="12">
        <f>SUMIFS('OB History S3'!F:F,'OB History S3'!B:B,A47)</f>
        <v>91</v>
      </c>
      <c r="O47" s="2">
        <f>SUMIFS('OB History S3'!E:E,'OB History S3'!B:B,A47)-N47</f>
        <v>60</v>
      </c>
      <c r="P47" s="42">
        <f>LOOKUP(2, 1/('OB History S3'!$B:$B=A47), 'OB History S3'!$AB:$AB)</f>
        <v>0.61810810810810801</v>
      </c>
      <c r="Q47" s="12">
        <f>SUMIFS('OB History S3'!H:H,'OB History S3'!B:B,A47)</f>
        <v>332</v>
      </c>
      <c r="R47" s="2">
        <f>SUMIFS('OB History S3'!G:G,'OB History S3'!B:B,A47)-Q47</f>
        <v>278</v>
      </c>
      <c r="S47" s="42">
        <f>LOOKUP(2, 1/('OB History S3'!$B:$B=A47), 'OB History S3'!$AC:$AC)</f>
        <v>0.55837837837837834</v>
      </c>
      <c r="T47" s="2">
        <f>COUNTIFS('OB History S3'!$B:$B,$A$47,'OB History S3'!K:K, 1)</f>
        <v>12</v>
      </c>
      <c r="U47" s="2">
        <f>COUNTIFS('OB History S3'!$B:$B,$A$47,'OB History S3'!L:L, 1)</f>
        <v>11</v>
      </c>
      <c r="V47" s="2">
        <f>COUNTIFS('OB History S3'!$B:$B,$A$47,'OB History S3'!M:M, 1)</f>
        <v>2</v>
      </c>
      <c r="W47" s="2">
        <f>COUNTIFS('OB History S3'!$B:$B,$A$47,'OB History S3'!N:N, 1)</f>
        <v>8</v>
      </c>
      <c r="X47" s="2">
        <f>COUNTIFS('OB History S3'!$B:$B,$A$47,'OB History S3'!O:O, 1)</f>
        <v>5</v>
      </c>
      <c r="Y47" s="2">
        <f>COUNTIFS('OB History S3'!$B:$B,$A$47,'OB History S3'!P:P, 1)</f>
        <v>6</v>
      </c>
      <c r="Z47" s="2">
        <f>COUNTIFS('OB History S3'!$B:$B,$A$47,'OB History S3'!Q:Q, 1)</f>
        <v>4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6</v>
      </c>
      <c r="AG47" s="2">
        <f>COUNTIFS('OB History S3'!$B:$B,$A$47,'OB History S3'!X:X, 1)</f>
        <v>12</v>
      </c>
      <c r="AH47" s="2">
        <f>COUNTIFS('OB History S3'!$B:$B,$A$47,'OB History S3'!Y:Y, 1)</f>
        <v>11</v>
      </c>
      <c r="AI47" s="2">
        <f>COUNTIFS('OB History S3'!$B:$B,$A$47,'OB History S3'!Z:Z, 1)</f>
        <v>10</v>
      </c>
    </row>
    <row r="48" spans="1:35" x14ac:dyDescent="0.25">
      <c r="A48" s="1" t="s">
        <v>34</v>
      </c>
      <c r="B48" s="6" t="s">
        <v>54</v>
      </c>
      <c r="C48" s="2" t="s">
        <v>70</v>
      </c>
      <c r="D48" s="5"/>
      <c r="E48" s="5"/>
      <c r="F48" s="5"/>
      <c r="G48" s="5"/>
      <c r="H48" s="12">
        <f>SUMIFS('OB History S3'!C:C,'OB History S3'!B:B,A48)</f>
        <v>173</v>
      </c>
      <c r="I48" s="4">
        <f>AVERAGEIFS('OB History S3'!C:C,'OB History S3'!B:B,A48)</f>
        <v>21.625</v>
      </c>
      <c r="J48" s="13">
        <f t="array" ref="J48">MAX(IF('OB History S3'!B:B=A48, 'OB History S3'!C:C))</f>
        <v>28</v>
      </c>
      <c r="K48" s="12">
        <f>COUNTIFS('OB History S3'!B:B,A48,'OB History S3'!D:D, 1)</f>
        <v>6</v>
      </c>
      <c r="L48" s="2">
        <f>COUNTIFS('OB History S3'!B:B,A48,'OB History S3'!D:D, 0)</f>
        <v>2</v>
      </c>
      <c r="M48" s="42">
        <f>LOOKUP(2, 1/('OB History S3'!$B:$B=A48), 'OB History S3'!$AD:$AD)</f>
        <v>0.75</v>
      </c>
      <c r="N48" s="12">
        <f>SUMIFS('OB History S3'!F:F,'OB History S3'!B:B,A48)</f>
        <v>19</v>
      </c>
      <c r="O48" s="2">
        <f>SUMIFS('OB History S3'!E:E,'OB History S3'!B:B,A48)-N48</f>
        <v>12</v>
      </c>
      <c r="P48" s="42">
        <f>LOOKUP(2, 1/('OB History S3'!$B:$B=A48), 'OB History S3'!$AB:$AB)</f>
        <v>0.60624999999999996</v>
      </c>
      <c r="Q48" s="12">
        <f>SUMIFS('OB History S3'!H:H,'OB History S3'!B:B,A48)</f>
        <v>73</v>
      </c>
      <c r="R48" s="2">
        <f>SUMIFS('OB History S3'!G:G,'OB History S3'!B:B,A48)-Q48</f>
        <v>52</v>
      </c>
      <c r="S48" s="42">
        <f>LOOKUP(2, 1/('OB History S3'!$B:$B=A48), 'OB History S3'!$AC:$AC)</f>
        <v>0.57124999999999992</v>
      </c>
      <c r="T48" s="2">
        <f>COUNTIFS('OB History S3'!$B:$B,$A$48,'OB History S3'!K:K, 1)</f>
        <v>3</v>
      </c>
      <c r="U48" s="2">
        <f>COUNTIFS('OB History S3'!$B:$B,$A$48,'OB History S3'!L:L, 1)</f>
        <v>2</v>
      </c>
      <c r="V48" s="2">
        <f>COUNTIFS('OB History S3'!$B:$B,$A$48,'OB History S3'!M:M, 1)</f>
        <v>2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1</v>
      </c>
      <c r="Z48" s="2">
        <f>COUNTIFS('OB History S3'!$B:$B,$A$48,'OB History S3'!Q:Q, 1)</f>
        <v>0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4</v>
      </c>
      <c r="AH48" s="2">
        <f>COUNTIFS('OB History S3'!$B:$B,$A$48,'OB History S3'!Y:Y, 1)</f>
        <v>3</v>
      </c>
      <c r="AI48" s="2">
        <f>COUNTIFS('OB History S3'!$B:$B,$A$48,'OB History S3'!Z:Z, 1)</f>
        <v>2</v>
      </c>
    </row>
    <row r="49" spans="1:35" x14ac:dyDescent="0.25">
      <c r="A49" s="1" t="s">
        <v>257</v>
      </c>
      <c r="B49" s="6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86</v>
      </c>
      <c r="I49" s="4">
        <f>AVERAGEIFS('OB History S3'!C:C,'OB History S3'!B:B,A49)</f>
        <v>12.285714285714286</v>
      </c>
      <c r="J49" s="13">
        <f t="array" ref="J49">MAX(IF('OB History S3'!B:B=A49, 'OB History S3'!C:C))</f>
        <v>17</v>
      </c>
      <c r="K49" s="12">
        <f>COUNTIFS('OB History S3'!B:B,A49,'OB History S3'!D:D, 1)</f>
        <v>4</v>
      </c>
      <c r="L49" s="2">
        <f>COUNTIFS('OB History S3'!B:B,A49,'OB History S3'!D:D, 0)</f>
        <v>3</v>
      </c>
      <c r="M49" s="42">
        <f>LOOKUP(2, 1/('OB History S3'!$B:$B=A49), 'OB History S3'!$AD:$AD)</f>
        <v>0.5714285714285714</v>
      </c>
      <c r="N49" s="12">
        <f>SUMIFS('OB History S3'!F:F,'OB History S3'!B:B,A49)</f>
        <v>17</v>
      </c>
      <c r="O49" s="2">
        <f>SUMIFS('OB History S3'!E:E,'OB History S3'!B:B,A49)-N49</f>
        <v>12</v>
      </c>
      <c r="P49" s="42">
        <f>LOOKUP(2, 1/('OB History S3'!$B:$B=A49), 'OB History S3'!$AB:$AB)</f>
        <v>0.62857142857142867</v>
      </c>
      <c r="Q49" s="12">
        <f>SUMIFS('OB History S3'!H:H,'OB History S3'!B:B,A49)</f>
        <v>64</v>
      </c>
      <c r="R49" s="2">
        <f>SUMIFS('OB History S3'!G:G,'OB History S3'!B:B,A49)-Q49</f>
        <v>56</v>
      </c>
      <c r="S49" s="42">
        <f>LOOKUP(2, 1/('OB History S3'!$B:$B=A49), 'OB History S3'!$AC:$AC)</f>
        <v>0.55571428571428572</v>
      </c>
      <c r="T49" s="2">
        <f>COUNTIFS('OB History S3'!$B:$B,$A$49,'OB History S3'!K:K, 1)</f>
        <v>2</v>
      </c>
      <c r="U49" s="2">
        <f>COUNTIFS('OB History S3'!$B:$B,$A$49,'OB History S3'!L:L, 1)</f>
        <v>3</v>
      </c>
      <c r="V49" s="2">
        <f>COUNTIFS('OB History S3'!$B:$B,$A$49,'OB History S3'!M:M, 1)</f>
        <v>0</v>
      </c>
      <c r="W49" s="2">
        <f>COUNTIFS('OB History S3'!$B:$B,$A$49,'OB History S3'!N:N, 1)</f>
        <v>3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2</v>
      </c>
      <c r="AA49" s="2">
        <f>COUNTIFS('OB History S3'!$B:$B,$A$49,'OB History S3'!R:R, 1)</f>
        <v>1</v>
      </c>
      <c r="AB49" s="2">
        <f>COUNTIFS('OB History S3'!$B:$B,$A$49,'OB History S3'!S:S, 1)</f>
        <v>1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1</v>
      </c>
      <c r="AI49" s="2">
        <f>COUNTIFS('OB History S3'!$B:$B,$A$49,'OB History S3'!Z:Z, 1)</f>
        <v>3</v>
      </c>
    </row>
    <row r="50" spans="1:35" x14ac:dyDescent="0.25">
      <c r="A50" s="1" t="s">
        <v>119</v>
      </c>
      <c r="B50" s="6" t="s">
        <v>54</v>
      </c>
      <c r="C50" s="2" t="s">
        <v>70</v>
      </c>
      <c r="D50" s="5">
        <v>1</v>
      </c>
      <c r="E50" s="5"/>
      <c r="F50" s="5">
        <v>1</v>
      </c>
      <c r="G50" s="5"/>
      <c r="H50" s="12">
        <f>SUMIFS('OB History S3'!C:C,'OB History S3'!B:B,A50)</f>
        <v>145</v>
      </c>
      <c r="I50" s="4">
        <f>AVERAGEIFS('OB History S3'!C:C,'OB History S3'!B:B,A50)</f>
        <v>14.5</v>
      </c>
      <c r="J50" s="13">
        <f t="array" ref="J50">MAX(IF('OB History S3'!B:B=A50, 'OB History S3'!C:C))</f>
        <v>28</v>
      </c>
      <c r="K50" s="12">
        <f>COUNTIFS('OB History S3'!B:B,A50,'OB History S3'!D:D, 1)</f>
        <v>5</v>
      </c>
      <c r="L50" s="2">
        <f>COUNTIFS('OB History S3'!B:B,A50,'OB History S3'!D:D, 0)</f>
        <v>5</v>
      </c>
      <c r="M50" s="42">
        <f>LOOKUP(2, 1/('OB History S3'!$B:$B=A50), 'OB History S3'!$AD:$AD)</f>
        <v>0.5</v>
      </c>
      <c r="N50" s="12">
        <f>SUMIFS('OB History S3'!F:F,'OB History S3'!B:B,A50)</f>
        <v>17</v>
      </c>
      <c r="O50" s="2">
        <f>SUMIFS('OB History S3'!E:E,'OB History S3'!B:B,A50)-N50</f>
        <v>21</v>
      </c>
      <c r="P50" s="42">
        <f>LOOKUP(2, 1/('OB History S3'!$B:$B=A50), 'OB History S3'!$AB:$AB)</f>
        <v>0.42700000000000005</v>
      </c>
      <c r="Q50" s="12">
        <f>SUMIFS('OB History S3'!H:H,'OB History S3'!B:B,A50)</f>
        <v>73</v>
      </c>
      <c r="R50" s="2">
        <f>SUMIFS('OB History S3'!G:G,'OB History S3'!B:B,A50)-Q50</f>
        <v>80</v>
      </c>
      <c r="S50" s="42">
        <f>LOOKUP(2, 1/('OB History S3'!$B:$B=A50), 'OB History S3'!$AC:$AC)</f>
        <v>0.47000000000000003</v>
      </c>
      <c r="T50" s="2">
        <f>COUNTIFS('OB History S3'!$B:$B,$A$50,'OB History S3'!K:K, 1)</f>
        <v>1</v>
      </c>
      <c r="U50" s="2">
        <f>COUNTIFS('OB History S3'!$B:$B,$A$50,'OB History S3'!L:L, 1)</f>
        <v>1</v>
      </c>
      <c r="V50" s="2">
        <f>COUNTIFS('OB History S3'!$B:$B,$A$50,'OB History S3'!M:M, 1)</f>
        <v>2</v>
      </c>
      <c r="W50" s="2">
        <f>COUNTIFS('OB History S3'!$B:$B,$A$50,'OB History S3'!N:N, 1)</f>
        <v>1</v>
      </c>
      <c r="X50" s="2">
        <f>COUNTIFS('OB History S3'!$B:$B,$A$50,'OB History S3'!O:O, 1)</f>
        <v>1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1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1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15</v>
      </c>
      <c r="B51" s="2" t="s">
        <v>70</v>
      </c>
      <c r="C51" s="2" t="s">
        <v>70</v>
      </c>
      <c r="D51" s="5">
        <v>2</v>
      </c>
      <c r="E51" s="5"/>
      <c r="F51" s="5"/>
      <c r="G51" s="5"/>
      <c r="H51" s="12">
        <f>SUMIFS('OB History S3'!C:C,'OB History S3'!B:B,A51)</f>
        <v>861</v>
      </c>
      <c r="I51" s="4">
        <f>AVERAGEIFS('OB History S3'!C:C,'OB History S3'!B:B,A51)</f>
        <v>26.90625</v>
      </c>
      <c r="J51" s="13">
        <f t="array" ref="J51">MAX(IF('OB History S3'!B:B=A51, 'OB History S3'!C:C))</f>
        <v>48</v>
      </c>
      <c r="K51" s="12">
        <f>COUNTIFS('OB History S3'!B:B,A51,'OB History S3'!D:D, 1)</f>
        <v>16</v>
      </c>
      <c r="L51" s="2">
        <f>COUNTIFS('OB History S3'!B:B,A51,'OB History S3'!D:D, 0)</f>
        <v>16</v>
      </c>
      <c r="M51" s="42">
        <f>LOOKUP(2, 1/('OB History S3'!$B:$B=A51), 'OB History S3'!$AD:$AD)</f>
        <v>0.5</v>
      </c>
      <c r="N51" s="12">
        <f>SUMIFS('OB History S3'!F:F,'OB History S3'!B:B,A51)</f>
        <v>69</v>
      </c>
      <c r="O51" s="2">
        <f>SUMIFS('OB History S3'!E:E,'OB History S3'!B:B,A51)-N51</f>
        <v>67</v>
      </c>
      <c r="P51" s="42">
        <f>LOOKUP(2, 1/('OB History S3'!$B:$B=A51), 'OB History S3'!$AB:$AB)</f>
        <v>0.515625</v>
      </c>
      <c r="Q51" s="12">
        <f>SUMIFS('OB History S3'!H:H,'OB History S3'!B:B,A51)</f>
        <v>283</v>
      </c>
      <c r="R51" s="2">
        <f>SUMIFS('OB History S3'!G:G,'OB History S3'!B:B,A51)-Q51</f>
        <v>275</v>
      </c>
      <c r="S51" s="42">
        <f>LOOKUP(2, 1/('OB History S3'!$B:$B=A51), 'OB History S3'!$AC:$AC)</f>
        <v>0.51750000000000007</v>
      </c>
      <c r="T51" s="2">
        <f>COUNTIFS('OB History S3'!$B:$B,$A$51,'OB History S3'!K:K, 1)</f>
        <v>3</v>
      </c>
      <c r="U51" s="2">
        <f>COUNTIFS('OB History S3'!$B:$B,$A$51,'OB History S3'!L:L, 1)</f>
        <v>8</v>
      </c>
      <c r="V51" s="2">
        <f>COUNTIFS('OB History S3'!$B:$B,$A$51,'OB History S3'!M:M, 1)</f>
        <v>2</v>
      </c>
      <c r="W51" s="2">
        <f>COUNTIFS('OB History S3'!$B:$B,$A$51,'OB History S3'!N:N, 1)</f>
        <v>6</v>
      </c>
      <c r="X51" s="2">
        <f>COUNTIFS('OB History S3'!$B:$B,$A$51,'OB History S3'!O:O, 1)</f>
        <v>2</v>
      </c>
      <c r="Y51" s="2">
        <f>COUNTIFS('OB History S3'!$B:$B,$A$51,'OB History S3'!P:P, 1)</f>
        <v>7</v>
      </c>
      <c r="Z51" s="2">
        <f>COUNTIFS('OB History S3'!$B:$B,$A$51,'OB History S3'!Q:Q, 1)</f>
        <v>2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1</v>
      </c>
      <c r="AD51" s="2">
        <f>COUNTIFS('OB History S3'!$B:$B,$A$51,'OB History S3'!U:U, 1)</f>
        <v>2</v>
      </c>
      <c r="AE51" s="2">
        <f>COUNTIFS('OB History S3'!$B:$B,$A$51,'OB History S3'!V:V, 1)</f>
        <v>0</v>
      </c>
      <c r="AF51" s="2">
        <f>COUNTIFS('OB History S3'!$B:$B,$A$51,'OB History S3'!W:W, 1)</f>
        <v>1</v>
      </c>
      <c r="AG51" s="2">
        <f>COUNTIFS('OB History S3'!$B:$B,$A$51,'OB History S3'!X:X, 1)</f>
        <v>11</v>
      </c>
      <c r="AH51" s="2">
        <f>COUNTIFS('OB History S3'!$B:$B,$A$51,'OB History S3'!Y:Y, 1)</f>
        <v>12</v>
      </c>
      <c r="AI51" s="2">
        <f>COUNTIFS('OB History S3'!$B:$B,$A$51,'OB History S3'!Z:Z, 1)</f>
        <v>10</v>
      </c>
    </row>
    <row r="52" spans="1:35" x14ac:dyDescent="0.25">
      <c r="A52" s="1" t="s">
        <v>252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122</v>
      </c>
      <c r="I52" s="4">
        <f>AVERAGEIFS('OB History S3'!C:C,'OB History S3'!B:B,A52)</f>
        <v>10.166666666666666</v>
      </c>
      <c r="J52" s="13">
        <f t="array" ref="J52">MAX(IF('OB History S3'!B:B=A52, 'OB History S3'!C:C))</f>
        <v>15</v>
      </c>
      <c r="K52" s="12">
        <f>COUNTIFS('OB History S3'!B:B,A52,'OB History S3'!D:D, 1)</f>
        <v>0</v>
      </c>
      <c r="L52" s="2">
        <f>COUNTIFS('OB History S3'!B:B,A52,'OB History S3'!D:D, 0)</f>
        <v>12</v>
      </c>
      <c r="M52" s="42">
        <f>LOOKUP(2, 1/('OB History S3'!$B:$B=A52), 'OB History S3'!$AD:$AD)</f>
        <v>0</v>
      </c>
      <c r="N52" s="12">
        <f>SUMIFS('OB History S3'!F:F,'OB History S3'!B:B,A52)</f>
        <v>11</v>
      </c>
      <c r="O52" s="2">
        <f>SUMIFS('OB History S3'!E:E,'OB History S3'!B:B,A52)-N52</f>
        <v>36</v>
      </c>
      <c r="P52" s="42">
        <f>LOOKUP(2, 1/('OB History S3'!$B:$B=A52), 'OB History S3'!$AB:$AB)</f>
        <v>0.19583333333333333</v>
      </c>
      <c r="Q52" s="12">
        <f>SUMIFS('OB History S3'!H:H,'OB History S3'!B:B,A52)</f>
        <v>71</v>
      </c>
      <c r="R52" s="2">
        <f>SUMIFS('OB History S3'!G:G,'OB History S3'!B:B,A52)-Q52</f>
        <v>118</v>
      </c>
      <c r="S52" s="42">
        <f>LOOKUP(2, 1/('OB History S3'!$B:$B=A52), 'OB History S3'!$AC:$AC)</f>
        <v>0.35333333333333328</v>
      </c>
      <c r="T52" s="2">
        <f>COUNTIFS('OB History S3'!$B:$B,$A$52,'OB History S3'!K:K, 1)</f>
        <v>1</v>
      </c>
      <c r="U52" s="2">
        <f>COUNTIFS('OB History S3'!$B:$B,$A$52,'OB History S3'!L:L, 1)</f>
        <v>4</v>
      </c>
      <c r="V52" s="2">
        <f>COUNTIFS('OB History S3'!$B:$B,$A$52,'OB History S3'!M:M, 1)</f>
        <v>0</v>
      </c>
      <c r="W52" s="2">
        <f>COUNTIFS('OB History S3'!$B:$B,$A$52,'OB History S3'!N:N, 1)</f>
        <v>1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0</v>
      </c>
      <c r="AA52" s="2">
        <f>COUNTIFS('OB History S3'!$B:$B,$A$52,'OB History S3'!R:R, 1)</f>
        <v>1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1</v>
      </c>
      <c r="AH52" s="2">
        <f>COUNTIFS('OB History S3'!$B:$B,$A$52,'OB History S3'!Y:Y, 1)</f>
        <v>1</v>
      </c>
      <c r="AI52" s="2">
        <f>COUNTIFS('OB History S3'!$B:$B,$A$52,'OB History S3'!Z:Z, 1)</f>
        <v>2</v>
      </c>
    </row>
    <row r="53" spans="1:35" x14ac:dyDescent="0.25">
      <c r="A53" s="1" t="s">
        <v>239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</v>
      </c>
      <c r="I53" s="4">
        <f>AVERAGEIFS('OB History S3'!C:C,'OB History S3'!B:B,A53)</f>
        <v>4</v>
      </c>
      <c r="J53" s="13">
        <f t="array" ref="J53">MAX(IF('OB History S3'!B:B=A53, 'OB History S3'!C:C))</f>
        <v>4</v>
      </c>
      <c r="K53" s="12">
        <f>COUNTIFS('OB History S3'!B:B,A53,'OB History S3'!D:D, 1)</f>
        <v>0</v>
      </c>
      <c r="L53" s="2">
        <f>COUNTIFS('OB History S3'!B:B,A53,'OB History S3'!D:D, 0)</f>
        <v>1</v>
      </c>
      <c r="M53" s="42">
        <f>LOOKUP(2, 1/('OB History S3'!$B:$B=A53), 'OB History S3'!$AD:$AD)</f>
        <v>0</v>
      </c>
      <c r="N53" s="12">
        <f>SUMIFS('OB History S3'!F:F,'OB History S3'!B:B,A53)</f>
        <v>0</v>
      </c>
      <c r="O53" s="2">
        <f>SUMIFS('OB History S3'!E:E,'OB History S3'!B:B,A53)-N53</f>
        <v>3</v>
      </c>
      <c r="P53" s="42">
        <f>LOOKUP(2, 1/('OB History S3'!$B:$B=A53), 'OB History S3'!$AB:$AB)</f>
        <v>0</v>
      </c>
      <c r="Q53" s="12">
        <f>SUMIFS('OB History S3'!H:H,'OB History S3'!B:B,A53)</f>
        <v>2</v>
      </c>
      <c r="R53" s="2">
        <f>SUMIFS('OB History S3'!G:G,'OB History S3'!B:B,A53)-Q53</f>
        <v>9</v>
      </c>
      <c r="S53" s="42">
        <f>LOOKUP(2, 1/('OB History S3'!$B:$B=A53), 'OB History S3'!$AC:$AC)</f>
        <v>0.18</v>
      </c>
      <c r="T53" s="2">
        <f>COUNTIFS('OB History S3'!$B:$B,$A$53,'OB History S3'!K:K, 1)</f>
        <v>0</v>
      </c>
      <c r="U53" s="2">
        <f>COUNTIFS('OB History S3'!$B:$B,$A$53,'OB History S3'!L:L, 1)</f>
        <v>0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0</v>
      </c>
      <c r="AI53" s="2">
        <f>COUNTIFS('OB History S3'!$B:$B,$A$53,'OB History S3'!Z:Z, 1)</f>
        <v>0</v>
      </c>
    </row>
    <row r="54" spans="1:35" x14ac:dyDescent="0.25">
      <c r="A54" s="1" t="s">
        <v>243</v>
      </c>
      <c r="B54" s="2" t="s">
        <v>54</v>
      </c>
      <c r="C54" s="2" t="s">
        <v>70</v>
      </c>
      <c r="D54" s="5"/>
      <c r="E54" s="5"/>
      <c r="F54" s="5">
        <v>1</v>
      </c>
      <c r="G54" s="5"/>
      <c r="H54" s="12">
        <f>SUMIFS('OB History S3'!C:C,'OB History S3'!B:B,A54)</f>
        <v>387</v>
      </c>
      <c r="I54" s="4">
        <f>AVERAGEIFS('OB History S3'!C:C,'OB History S3'!B:B,A54)</f>
        <v>12.483870967741936</v>
      </c>
      <c r="J54" s="13">
        <f t="array" ref="J54">MAX(IF('OB History S3'!B:B=A54, 'OB History S3'!C:C))</f>
        <v>22</v>
      </c>
      <c r="K54" s="12">
        <f>COUNTIFS('OB History S3'!B:B,A54,'OB History S3'!D:D, 1)</f>
        <v>18</v>
      </c>
      <c r="L54" s="2">
        <f>COUNTIFS('OB History S3'!B:B,A54,'OB History S3'!D:D, 0)</f>
        <v>13</v>
      </c>
      <c r="M54" s="42">
        <f>LOOKUP(2, 1/('OB History S3'!$B:$B=A54), 'OB History S3'!$AD:$AD)</f>
        <v>0.58064516129032262</v>
      </c>
      <c r="N54" s="12">
        <f>SUMIFS('OB History S3'!F:F,'OB History S3'!B:B,A54)</f>
        <v>69</v>
      </c>
      <c r="O54" s="2">
        <f>SUMIFS('OB History S3'!E:E,'OB History S3'!B:B,A54)-N54</f>
        <v>64</v>
      </c>
      <c r="P54" s="42">
        <f>LOOKUP(2, 1/('OB History S3'!$B:$B=A54), 'OB History S3'!$AB:$AB)</f>
        <v>0.50967741935483868</v>
      </c>
      <c r="Q54" s="12">
        <f>SUMIFS('OB History S3'!H:H,'OB History S3'!B:B,A54)</f>
        <v>279</v>
      </c>
      <c r="R54" s="2">
        <f>SUMIFS('OB History S3'!G:G,'OB History S3'!B:B,A54)-Q54</f>
        <v>278</v>
      </c>
      <c r="S54" s="42">
        <f>LOOKUP(2, 1/('OB History S3'!$B:$B=A54), 'OB History S3'!$AC:$AC)</f>
        <v>0.49483870967741944</v>
      </c>
      <c r="T54" s="2">
        <f>COUNTIFS('OB History S3'!$B:$B,$A$54,'OB History S3'!K:K, 1)</f>
        <v>13</v>
      </c>
      <c r="U54" s="2">
        <f>COUNTIFS('OB History S3'!$B:$B,$A$54,'OB History S3'!L:L, 1)</f>
        <v>8</v>
      </c>
      <c r="V54" s="2">
        <f>COUNTIFS('OB History S3'!$B:$B,$A$54,'OB History S3'!M:M, 1)</f>
        <v>2</v>
      </c>
      <c r="W54" s="2">
        <f>COUNTIFS('OB History S3'!$B:$B,$A$54,'OB History S3'!N:N, 1)</f>
        <v>5</v>
      </c>
      <c r="X54" s="2">
        <f>COUNTIFS('OB History S3'!$B:$B,$A$54,'OB History S3'!O:O, 1)</f>
        <v>2</v>
      </c>
      <c r="Y54" s="2">
        <f>COUNTIFS('OB History S3'!$B:$B,$A$54,'OB History S3'!P:P, 1)</f>
        <v>3</v>
      </c>
      <c r="Z54" s="2">
        <f>COUNTIFS('OB History S3'!$B:$B,$A$54,'OB History S3'!Q:Q, 1)</f>
        <v>5</v>
      </c>
      <c r="AA54" s="2">
        <f>COUNTIFS('OB History S3'!$B:$B,$A$54,'OB History S3'!R:R, 1)</f>
        <v>3</v>
      </c>
      <c r="AB54" s="2">
        <f>COUNTIFS('OB History S3'!$B:$B,$A$54,'OB History S3'!S:S, 1)</f>
        <v>2</v>
      </c>
      <c r="AC54" s="2">
        <f>COUNTIFS('OB History S3'!$B:$B,$A$54,'OB History S3'!T:T, 1)</f>
        <v>1</v>
      </c>
      <c r="AD54" s="2">
        <f>COUNTIFS('OB History S3'!$B:$B,$A$54,'OB History S3'!U:U, 1)</f>
        <v>2</v>
      </c>
      <c r="AE54" s="2">
        <f>COUNTIFS('OB History S3'!$B:$B,$A$54,'OB History S3'!V:V, 1)</f>
        <v>0</v>
      </c>
      <c r="AF54" s="2">
        <f>COUNTIFS('OB History S3'!$B:$B,$A$54,'OB History S3'!W:W, 1)</f>
        <v>3</v>
      </c>
      <c r="AG54" s="2">
        <f>COUNTIFS('OB History S3'!$B:$B,$A$54,'OB History S3'!X:X, 1)</f>
        <v>7</v>
      </c>
      <c r="AH54" s="2">
        <f>COUNTIFS('OB History S3'!$B:$B,$A$54,'OB History S3'!Y:Y, 1)</f>
        <v>6</v>
      </c>
      <c r="AI54" s="2">
        <f>COUNTIFS('OB History S3'!$B:$B,$A$54,'OB History S3'!Z:Z, 1)</f>
        <v>7</v>
      </c>
    </row>
    <row r="55" spans="1:35" x14ac:dyDescent="0.25">
      <c r="A55" s="1" t="s">
        <v>251</v>
      </c>
      <c r="B55" s="2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82</v>
      </c>
      <c r="I55" s="4">
        <f>AVERAGEIFS('OB History S3'!C:C,'OB History S3'!B:B,A55)</f>
        <v>9.1111111111111107</v>
      </c>
      <c r="J55" s="13">
        <f t="array" ref="J55">MAX(IF('OB History S3'!B:B=A55, 'OB History S3'!C:C))</f>
        <v>14</v>
      </c>
      <c r="K55" s="12">
        <f>COUNTIFS('OB History S3'!B:B,A55,'OB History S3'!D:D, 1)</f>
        <v>3</v>
      </c>
      <c r="L55" s="2">
        <f>COUNTIFS('OB History S3'!B:B,A55,'OB History S3'!D:D, 0)</f>
        <v>6</v>
      </c>
      <c r="M55" s="42">
        <f>LOOKUP(2, 1/('OB History S3'!$B:$B=A55), 'OB History S3'!$AD:$AD)</f>
        <v>0.33333333333333331</v>
      </c>
      <c r="N55" s="12">
        <f>SUMIFS('OB History S3'!F:F,'OB History S3'!B:B,A55)</f>
        <v>15</v>
      </c>
      <c r="O55" s="2">
        <f>SUMIFS('OB History S3'!E:E,'OB History S3'!B:B,A55)-N55</f>
        <v>22</v>
      </c>
      <c r="P55" s="42">
        <f>LOOKUP(2, 1/('OB History S3'!$B:$B=A55), 'OB History S3'!$AB:$AB)</f>
        <v>0.36666666666666664</v>
      </c>
      <c r="Q55" s="12">
        <f>SUMIFS('OB History S3'!H:H,'OB History S3'!B:B,A55)</f>
        <v>69</v>
      </c>
      <c r="R55" s="2">
        <f>SUMIFS('OB History S3'!G:G,'OB History S3'!B:B,A55)-Q55</f>
        <v>87</v>
      </c>
      <c r="S55" s="42">
        <f>LOOKUP(2, 1/('OB History S3'!$B:$B=A55), 'OB History S3'!$AC:$AC)</f>
        <v>0.42333333333333339</v>
      </c>
      <c r="T55" s="2">
        <f>COUNTIFS('OB History S3'!$B:$B,$A$55,'OB History S3'!K:K, 1)</f>
        <v>3</v>
      </c>
      <c r="U55" s="2">
        <f>COUNTIFS('OB History S3'!$B:$B,$A$55,'OB History S3'!L:L, 1)</f>
        <v>2</v>
      </c>
      <c r="V55" s="2">
        <f>COUNTIFS('OB History S3'!$B:$B,$A$55,'OB History S3'!M:M, 1)</f>
        <v>0</v>
      </c>
      <c r="W55" s="2">
        <f>COUNTIFS('OB History S3'!$B:$B,$A$55,'OB History S3'!N:N, 1)</f>
        <v>0</v>
      </c>
      <c r="X55" s="2">
        <f>COUNTIFS('OB History S3'!$B:$B,$A$55,'OB History S3'!O:O, 1)</f>
        <v>0</v>
      </c>
      <c r="Y55" s="2">
        <f>COUNTIFS('OB History S3'!$B:$B,$A$55,'OB History S3'!P:P, 1)</f>
        <v>1</v>
      </c>
      <c r="Z55" s="2">
        <f>COUNTIFS('OB History S3'!$B:$B,$A$55,'OB History S3'!Q:Q, 1)</f>
        <v>3</v>
      </c>
      <c r="AA55" s="2">
        <f>COUNTIFS('OB History S3'!$B:$B,$A$55,'OB History S3'!R:R, 1)</f>
        <v>1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1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4</v>
      </c>
      <c r="AH55" s="2">
        <f>COUNTIFS('OB History S3'!$B:$B,$A$55,'OB History S3'!Y:Y, 1)</f>
        <v>0</v>
      </c>
      <c r="AI55" s="2">
        <f>COUNTIFS('OB History S3'!$B:$B,$A$55,'OB History S3'!Z:Z, 1)</f>
        <v>0</v>
      </c>
    </row>
    <row r="56" spans="1:35" x14ac:dyDescent="0.25">
      <c r="A56" s="1" t="s">
        <v>242</v>
      </c>
      <c r="B56" s="6" t="s">
        <v>54</v>
      </c>
      <c r="C56" s="2" t="s">
        <v>70</v>
      </c>
      <c r="D56" s="5">
        <v>1</v>
      </c>
      <c r="E56" s="5"/>
      <c r="F56" s="5"/>
      <c r="G56" s="5"/>
      <c r="H56" s="12">
        <f>SUMIFS('OB History S3'!C:C,'OB History S3'!B:B,A56)</f>
        <v>619</v>
      </c>
      <c r="I56" s="4">
        <f>AVERAGEIFS('OB History S3'!C:C,'OB History S3'!B:B,A56)</f>
        <v>22.925925925925927</v>
      </c>
      <c r="J56" s="13">
        <f t="array" ref="J56">MAX(IF('OB History S3'!B:B=A56, 'OB History S3'!C:C))</f>
        <v>39</v>
      </c>
      <c r="K56" s="12">
        <f>COUNTIFS('OB History S3'!B:B,A56,'OB History S3'!D:D, 1)</f>
        <v>11</v>
      </c>
      <c r="L56" s="2">
        <f>COUNTIFS('OB History S3'!B:B,A56,'OB History S3'!D:D, 0)</f>
        <v>16</v>
      </c>
      <c r="M56" s="42">
        <f>LOOKUP(2, 1/('OB History S3'!$B:$B=A56), 'OB History S3'!$AD:$AD)</f>
        <v>0.40740740740740738</v>
      </c>
      <c r="N56" s="12">
        <f>SUMIFS('OB History S3'!F:F,'OB History S3'!B:B,A56)</f>
        <v>48</v>
      </c>
      <c r="O56" s="2">
        <f>SUMIFS('OB History S3'!E:E,'OB History S3'!B:B,A56)-N56</f>
        <v>61</v>
      </c>
      <c r="P56" s="42">
        <f>LOOKUP(2, 1/('OB History S3'!$B:$B=A56), 'OB History S3'!$AB:$AB)</f>
        <v>0.42481481481481481</v>
      </c>
      <c r="Q56" s="12">
        <f>SUMIFS('OB History S3'!H:H,'OB History S3'!B:B,A56)</f>
        <v>216</v>
      </c>
      <c r="R56" s="2">
        <f>SUMIFS('OB History S3'!G:G,'OB History S3'!B:B,A56)-Q56</f>
        <v>230</v>
      </c>
      <c r="S56" s="42">
        <f>LOOKUP(2, 1/('OB History S3'!$B:$B=A56), 'OB History S3'!$AC:$AC)</f>
        <v>0.47740740740740745</v>
      </c>
      <c r="T56" s="2">
        <f>COUNTIFS('OB History S3'!$B:$B,$A$56,'OB History S3'!K:K, 1)</f>
        <v>5</v>
      </c>
      <c r="U56" s="2">
        <f>COUNTIFS('OB History S3'!$B:$B,$A$56,'OB History S3'!L:L, 1)</f>
        <v>4</v>
      </c>
      <c r="V56" s="2">
        <f>COUNTIFS('OB History S3'!$B:$B,$A$56,'OB History S3'!M:M, 1)</f>
        <v>1</v>
      </c>
      <c r="W56" s="2">
        <f>COUNTIFS('OB History S3'!$B:$B,$A$56,'OB History S3'!N:N, 1)</f>
        <v>7</v>
      </c>
      <c r="X56" s="2">
        <f>COUNTIFS('OB History S3'!$B:$B,$A$56,'OB History S3'!O:O, 1)</f>
        <v>0</v>
      </c>
      <c r="Y56" s="2">
        <f>COUNTIFS('OB History S3'!$B:$B,$A$56,'OB History S3'!P:P, 1)</f>
        <v>2</v>
      </c>
      <c r="Z56" s="2">
        <f>COUNTIFS('OB History S3'!$B:$B,$A$56,'OB History S3'!Q:Q, 1)</f>
        <v>5</v>
      </c>
      <c r="AA56" s="2">
        <f>COUNTIFS('OB History S3'!$B:$B,$A$56,'OB History S3'!R:R, 1)</f>
        <v>0</v>
      </c>
      <c r="AB56" s="2">
        <f>COUNTIFS('OB History S3'!$B:$B,$A$56,'OB History S3'!S:S, 1)</f>
        <v>2</v>
      </c>
      <c r="AC56" s="2">
        <f>COUNTIFS('OB History S3'!$B:$B,$A$56,'OB History S3'!T:T, 1)</f>
        <v>1</v>
      </c>
      <c r="AD56" s="2">
        <f>COUNTIFS('OB History S3'!$B:$B,$A$56,'OB History S3'!U:U, 1)</f>
        <v>1</v>
      </c>
      <c r="AE56" s="2">
        <f>COUNTIFS('OB History S3'!$B:$B,$A$56,'OB History S3'!V:V, 1)</f>
        <v>0</v>
      </c>
      <c r="AF56" s="2">
        <f>COUNTIFS('OB History S3'!$B:$B,$A$56,'OB History S3'!W:W, 1)</f>
        <v>2</v>
      </c>
      <c r="AG56" s="2">
        <f>COUNTIFS('OB History S3'!$B:$B,$A$56,'OB History S3'!X:X, 1)</f>
        <v>5</v>
      </c>
      <c r="AH56" s="2">
        <f>COUNTIFS('OB History S3'!$B:$B,$A$56,'OB History S3'!Y:Y, 1)</f>
        <v>6</v>
      </c>
      <c r="AI56" s="2">
        <f>COUNTIFS('OB History S3'!$B:$B,$A$56,'OB History S3'!Z:Z, 1)</f>
        <v>7</v>
      </c>
    </row>
    <row r="57" spans="1:35" x14ac:dyDescent="0.25">
      <c r="A57" s="1" t="s">
        <v>247</v>
      </c>
      <c r="B57" s="6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6</v>
      </c>
      <c r="I57" s="4">
        <f>AVERAGEIFS('OB History S3'!C:C,'OB History S3'!B:B,A57)</f>
        <v>6</v>
      </c>
      <c r="J57" s="13">
        <f t="array" ref="J57">MAX(IF('OB History S3'!B:B=A57, 'OB History S3'!C:C))</f>
        <v>6</v>
      </c>
      <c r="K57" s="12">
        <f>COUNTIFS('OB History S3'!B:B,A57,'OB History S3'!D:D, 1)</f>
        <v>1</v>
      </c>
      <c r="L57" s="2">
        <f>COUNTIFS('OB History S3'!B:B,A57,'OB History S3'!D:D, 0)</f>
        <v>0</v>
      </c>
      <c r="M57" s="42">
        <f>LOOKUP(2, 1/('OB History S3'!$B:$B=A57), 'OB History S3'!$AD:$AD)</f>
        <v>1</v>
      </c>
      <c r="N57" s="12">
        <f>SUMIFS('OB History S3'!F:F,'OB History S3'!B:B,A57)</f>
        <v>3</v>
      </c>
      <c r="O57" s="2">
        <f>SUMIFS('OB History S3'!E:E,'OB History S3'!B:B,A57)-N57</f>
        <v>2</v>
      </c>
      <c r="P57" s="42">
        <f>LOOKUP(2, 1/('OB History S3'!$B:$B=A57), 'OB History S3'!$AB:$AB)</f>
        <v>0.6</v>
      </c>
      <c r="Q57" s="12">
        <f>SUMIFS('OB History S3'!H:H,'OB History S3'!B:B,A57)</f>
        <v>11</v>
      </c>
      <c r="R57" s="2">
        <f>SUMIFS('OB History S3'!G:G,'OB History S3'!B:B,A57)-Q57</f>
        <v>11</v>
      </c>
      <c r="S57" s="42">
        <f>LOOKUP(2, 1/('OB History S3'!$B:$B=A57), 'OB History S3'!$AC:$AC)</f>
        <v>0.5</v>
      </c>
      <c r="T57" s="2">
        <f>COUNTIFS('OB History S3'!$B:$B,$A$57,'OB History S3'!K:K, 1)</f>
        <v>1</v>
      </c>
      <c r="U57" s="2">
        <f>COUNTIFS('OB History S3'!$B:$B,$A$57,'OB History S3'!L:L, 1)</f>
        <v>0</v>
      </c>
      <c r="V57" s="2">
        <f>COUNTIFS('OB History S3'!$B:$B,$A$57,'OB History S3'!M:M, 1)</f>
        <v>0</v>
      </c>
      <c r="W57" s="2">
        <f>COUNTIFS('OB History S3'!$B:$B,$A$57,'OB History S3'!N:N, 1)</f>
        <v>1</v>
      </c>
      <c r="X57" s="2">
        <f>COUNTIFS('OB History S3'!$B:$B,$A$57,'OB History S3'!O:O, 1)</f>
        <v>0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0</v>
      </c>
      <c r="AH57" s="2">
        <f>COUNTIFS('OB History S3'!$B:$B,$A$57,'OB History S3'!Y:Y, 1)</f>
        <v>1</v>
      </c>
      <c r="AI57" s="2">
        <f>COUNTIFS('OB History S3'!$B:$B,$A$57,'OB History S3'!Z:Z, 1)</f>
        <v>0</v>
      </c>
    </row>
    <row r="58" spans="1:35" x14ac:dyDescent="0.25">
      <c r="A58" s="1" t="s">
        <v>127</v>
      </c>
      <c r="B58" s="6" t="s">
        <v>54</v>
      </c>
      <c r="C58" s="2" t="s">
        <v>70</v>
      </c>
      <c r="D58" s="5">
        <v>5</v>
      </c>
      <c r="E58" s="5">
        <v>1</v>
      </c>
      <c r="F58" s="5"/>
      <c r="G58" s="5"/>
      <c r="H58" s="12">
        <f>SUMIFS('OB History S3'!C:C,'OB History S3'!B:B,A58)</f>
        <v>1348</v>
      </c>
      <c r="I58" s="4">
        <f>AVERAGEIFS('OB History S3'!C:C,'OB History S3'!B:B,A58)</f>
        <v>24.509090909090908</v>
      </c>
      <c r="J58" s="13">
        <f t="array" ref="J58">MAX(IF('OB History S3'!B:B=A58, 'OB History S3'!C:C))</f>
        <v>50</v>
      </c>
      <c r="K58" s="12">
        <f>COUNTIFS('OB History S3'!B:B,A58,'OB History S3'!D:D, 1)</f>
        <v>28</v>
      </c>
      <c r="L58" s="2">
        <f>COUNTIFS('OB History S3'!B:B,A58,'OB History S3'!D:D, 0)</f>
        <v>27</v>
      </c>
      <c r="M58" s="42">
        <f>LOOKUP(2, 1/('OB History S3'!$B:$B=A58), 'OB History S3'!$AD:$AD)</f>
        <v>0.50909090909090904</v>
      </c>
      <c r="N58" s="12">
        <f>SUMIFS('OB History S3'!F:F,'OB History S3'!B:B,A58)</f>
        <v>116</v>
      </c>
      <c r="O58" s="2">
        <f>SUMIFS('OB History S3'!E:E,'OB History S3'!B:B,A58)-N58</f>
        <v>112</v>
      </c>
      <c r="P58" s="42">
        <f>LOOKUP(2, 1/('OB History S3'!$B:$B=A58), 'OB History S3'!$AB:$AB)</f>
        <v>0.51781818181818184</v>
      </c>
      <c r="Q58" s="12">
        <f>SUMIFS('OB History S3'!H:H,'OB History S3'!B:B,A58)</f>
        <v>467</v>
      </c>
      <c r="R58" s="2">
        <f>SUMIFS('OB History S3'!G:G,'OB History S3'!B:B,A58)-Q58</f>
        <v>470</v>
      </c>
      <c r="S58" s="42">
        <f>LOOKUP(2, 1/('OB History S3'!$B:$B=A58), 'OB History S3'!$AC:$AC)</f>
        <v>0.50327272727272732</v>
      </c>
      <c r="T58" s="2">
        <f>COUNTIFS('OB History S3'!$B:$B,$A$58,'OB History S3'!K:K, 1)</f>
        <v>11</v>
      </c>
      <c r="U58" s="2">
        <f>COUNTIFS('OB History S3'!$B:$B,$A$58,'OB History S3'!L:L, 1)</f>
        <v>4</v>
      </c>
      <c r="V58" s="2">
        <f>COUNTIFS('OB History S3'!$B:$B,$A$58,'OB History S3'!M:M, 1)</f>
        <v>1</v>
      </c>
      <c r="W58" s="2">
        <f>COUNTIFS('OB History S3'!$B:$B,$A$58,'OB History S3'!N:N, 1)</f>
        <v>20</v>
      </c>
      <c r="X58" s="2">
        <f>COUNTIFS('OB History S3'!$B:$B,$A$58,'OB History S3'!O:O, 1)</f>
        <v>3</v>
      </c>
      <c r="Y58" s="2">
        <f>COUNTIFS('OB History S3'!$B:$B,$A$58,'OB History S3'!P:P, 1)</f>
        <v>3</v>
      </c>
      <c r="Z58" s="2">
        <f>COUNTIFS('OB History S3'!$B:$B,$A$58,'OB History S3'!Q:Q, 1)</f>
        <v>2</v>
      </c>
      <c r="AA58" s="2">
        <f>COUNTIFS('OB History S3'!$B:$B,$A$58,'OB History S3'!R:R, 1)</f>
        <v>2</v>
      </c>
      <c r="AB58" s="2">
        <f>COUNTIFS('OB History S3'!$B:$B,$A$58,'OB History S3'!S:S, 1)</f>
        <v>1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1</v>
      </c>
      <c r="AF58" s="2">
        <f>COUNTIFS('OB History S3'!$B:$B,$A$58,'OB History S3'!W:W, 1)</f>
        <v>6</v>
      </c>
      <c r="AG58" s="2">
        <f>COUNTIFS('OB History S3'!$B:$B,$A$58,'OB History S3'!X:X, 1)</f>
        <v>17</v>
      </c>
      <c r="AH58" s="2">
        <f>COUNTIFS('OB History S3'!$B:$B,$A$58,'OB History S3'!Y:Y, 1)</f>
        <v>20</v>
      </c>
      <c r="AI58" s="2">
        <f>COUNTIFS('OB History S3'!$B:$B,$A$58,'OB History S3'!Z:Z, 1)</f>
        <v>23</v>
      </c>
    </row>
    <row r="59" spans="1:35" x14ac:dyDescent="0.25">
      <c r="A59" s="1" t="s">
        <v>6</v>
      </c>
      <c r="B59" s="6" t="s">
        <v>98</v>
      </c>
      <c r="C59" s="2" t="s">
        <v>70</v>
      </c>
      <c r="D59" s="5">
        <v>3</v>
      </c>
      <c r="E59" s="5"/>
      <c r="F59" s="5"/>
      <c r="G59" s="5"/>
      <c r="H59" s="12">
        <f>SUMIFS('OB History S3'!C:C,'OB History S3'!B:B,A59)</f>
        <v>655</v>
      </c>
      <c r="I59" s="4">
        <f>AVERAGEIFS('OB History S3'!C:C,'OB History S3'!B:B,A59)</f>
        <v>27.291666666666668</v>
      </c>
      <c r="J59" s="13">
        <f t="array" ref="J59">MAX(IF('OB History S3'!B:B=A59, 'OB History S3'!C:C))</f>
        <v>55</v>
      </c>
      <c r="K59" s="12">
        <f>COUNTIFS('OB History S3'!B:B,A59,'OB History S3'!D:D, 1)</f>
        <v>12</v>
      </c>
      <c r="L59" s="2">
        <f>COUNTIFS('OB History S3'!B:B,A59,'OB History S3'!D:D, 0)</f>
        <v>12</v>
      </c>
      <c r="M59" s="42">
        <f>LOOKUP(2, 1/('OB History S3'!$B:$B=A59), 'OB History S3'!$AD:$AD)</f>
        <v>0.5</v>
      </c>
      <c r="N59" s="12">
        <f>SUMIFS('OB History S3'!F:F,'OB History S3'!B:B,A59)</f>
        <v>50</v>
      </c>
      <c r="O59" s="2">
        <f>SUMIFS('OB History S3'!E:E,'OB History S3'!B:B,A59)-N59</f>
        <v>50</v>
      </c>
      <c r="P59" s="42">
        <f>LOOKUP(2, 1/('OB History S3'!$B:$B=A59), 'OB History S3'!$AB:$AB)</f>
        <v>0.49583333333333335</v>
      </c>
      <c r="Q59" s="12">
        <f>SUMIFS('OB History S3'!H:H,'OB History S3'!B:B,A59)</f>
        <v>216</v>
      </c>
      <c r="R59" s="2">
        <f>SUMIFS('OB History S3'!G:G,'OB History S3'!B:B,A59)-Q59</f>
        <v>198</v>
      </c>
      <c r="S59" s="42">
        <f>LOOKUP(2, 1/('OB History S3'!$B:$B=A59), 'OB History S3'!$AC:$AC)</f>
        <v>0.5229166666666667</v>
      </c>
      <c r="T59" s="2">
        <f>COUNTIFS('OB History S3'!$B:$B,$A$59,'OB History S3'!K:K, 1)</f>
        <v>6</v>
      </c>
      <c r="U59" s="2">
        <f>COUNTIFS('OB History S3'!$B:$B,$A$59,'OB History S3'!L:L, 1)</f>
        <v>3</v>
      </c>
      <c r="V59" s="2">
        <f>COUNTIFS('OB History S3'!$B:$B,$A$59,'OB History S3'!M:M, 1)</f>
        <v>5</v>
      </c>
      <c r="W59" s="2">
        <f>COUNTIFS('OB History S3'!$B:$B,$A$59,'OB History S3'!N:N, 1)</f>
        <v>4</v>
      </c>
      <c r="X59" s="2">
        <f>COUNTIFS('OB History S3'!$B:$B,$A$59,'OB History S3'!O:O, 1)</f>
        <v>2</v>
      </c>
      <c r="Y59" s="2">
        <f>COUNTIFS('OB History S3'!$B:$B,$A$59,'OB History S3'!P:P, 1)</f>
        <v>3</v>
      </c>
      <c r="Z59" s="2">
        <f>COUNTIFS('OB History S3'!$B:$B,$A$59,'OB History S3'!Q:Q, 1)</f>
        <v>3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4</v>
      </c>
      <c r="AG59" s="2">
        <f>COUNTIFS('OB History S3'!$B:$B,$A$59,'OB History S3'!X:X, 1)</f>
        <v>4</v>
      </c>
      <c r="AH59" s="2">
        <f>COUNTIFS('OB History S3'!$B:$B,$A$59,'OB History S3'!Y:Y, 1)</f>
        <v>9</v>
      </c>
      <c r="AI59" s="2">
        <f>COUNTIFS('OB History S3'!$B:$B,$A$59,'OB History S3'!Z:Z, 1)</f>
        <v>7</v>
      </c>
    </row>
    <row r="60" spans="1:35" x14ac:dyDescent="0.25">
      <c r="A60" s="1" t="s">
        <v>16</v>
      </c>
      <c r="B60" s="6" t="s">
        <v>54</v>
      </c>
      <c r="C60" s="2" t="s">
        <v>70</v>
      </c>
      <c r="D60" s="5"/>
      <c r="E60" s="5"/>
      <c r="F60" s="5"/>
      <c r="G60" s="5"/>
      <c r="H60" s="12">
        <f>SUMIFS('OB History S3'!C:C,'OB History S3'!B:B,A60)</f>
        <v>327</v>
      </c>
      <c r="I60" s="4">
        <f>AVERAGEIFS('OB History S3'!C:C,'OB History S3'!B:B,A60)</f>
        <v>21.8</v>
      </c>
      <c r="J60" s="13">
        <f t="array" ref="J60">MAX(IF('OB History S3'!B:B=A60, 'OB History S3'!C:C))</f>
        <v>42</v>
      </c>
      <c r="K60" s="12">
        <f>COUNTIFS('OB History S3'!B:B,A60,'OB History S3'!D:D, 1)</f>
        <v>7</v>
      </c>
      <c r="L60" s="2">
        <f>COUNTIFS('OB History S3'!B:B,A60,'OB History S3'!D:D, 0)</f>
        <v>8</v>
      </c>
      <c r="M60" s="42">
        <f>LOOKUP(2, 1/('OB History S3'!$B:$B=A60), 'OB History S3'!$AD:$AD)</f>
        <v>0.46666666666666667</v>
      </c>
      <c r="N60" s="12">
        <f>SUMIFS('OB History S3'!F:F,'OB History S3'!B:B,A60)</f>
        <v>26</v>
      </c>
      <c r="O60" s="2">
        <f>SUMIFS('OB History S3'!E:E,'OB History S3'!B:B,A60)-N60</f>
        <v>33</v>
      </c>
      <c r="P60" s="42">
        <f>LOOKUP(2, 1/('OB History S3'!$B:$B=A60), 'OB History S3'!$AB:$AB)</f>
        <v>0.42666666666666664</v>
      </c>
      <c r="Q60" s="12">
        <f>SUMIFS('OB History S3'!H:H,'OB History S3'!B:B,A60)</f>
        <v>115</v>
      </c>
      <c r="R60" s="2">
        <f>SUMIFS('OB History S3'!G:G,'OB History S3'!B:B,A60)-Q60</f>
        <v>134</v>
      </c>
      <c r="S60" s="42">
        <f>LOOKUP(2, 1/('OB History S3'!$B:$B=A60), 'OB History S3'!$AC:$AC)</f>
        <v>0.45066666666666672</v>
      </c>
      <c r="T60" s="2">
        <f>COUNTIFS('OB History S3'!$B:$B,$A$60,'OB History S3'!K:K, 1)</f>
        <v>2</v>
      </c>
      <c r="U60" s="2">
        <f>COUNTIFS('OB History S3'!$B:$B,$A$60,'OB History S3'!L:L, 1)</f>
        <v>1</v>
      </c>
      <c r="V60" s="2">
        <f>COUNTIFS('OB History S3'!$B:$B,$A$60,'OB History S3'!M:M, 1)</f>
        <v>0</v>
      </c>
      <c r="W60" s="2">
        <f>COUNTIFS('OB History S3'!$B:$B,$A$60,'OB History S3'!N:N, 1)</f>
        <v>1</v>
      </c>
      <c r="X60" s="2">
        <f>COUNTIFS('OB History S3'!$B:$B,$A$60,'OB History S3'!O:O, 1)</f>
        <v>0</v>
      </c>
      <c r="Y60" s="2">
        <f>COUNTIFS('OB History S3'!$B:$B,$A$60,'OB History S3'!P:P, 1)</f>
        <v>1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1</v>
      </c>
      <c r="AE60" s="2">
        <f>COUNTIFS('OB History S3'!$B:$B,$A$60,'OB History S3'!V:V, 1)</f>
        <v>2</v>
      </c>
      <c r="AF60" s="2">
        <f>COUNTIFS('OB History S3'!$B:$B,$A$60,'OB History S3'!W:W, 1)</f>
        <v>2</v>
      </c>
      <c r="AG60" s="2">
        <f>COUNTIFS('OB History S3'!$B:$B,$A$60,'OB History S3'!X:X, 1)</f>
        <v>6</v>
      </c>
      <c r="AH60" s="2">
        <f>COUNTIFS('OB History S3'!$B:$B,$A$60,'OB History S3'!Y:Y, 1)</f>
        <v>5</v>
      </c>
      <c r="AI60" s="2">
        <f>COUNTIFS('OB History S3'!$B:$B,$A$60,'OB History S3'!Z:Z, 1)</f>
        <v>4</v>
      </c>
    </row>
    <row r="61" spans="1:35" x14ac:dyDescent="0.25">
      <c r="A61" s="1" t="s">
        <v>90</v>
      </c>
      <c r="B61" s="6" t="s">
        <v>54</v>
      </c>
      <c r="C61" s="2" t="s">
        <v>70</v>
      </c>
      <c r="D61" s="5">
        <v>5</v>
      </c>
      <c r="E61" s="5"/>
      <c r="F61" s="5"/>
      <c r="G61" s="5"/>
      <c r="H61" s="12">
        <f>SUMIFS('OB History S3'!C:C,'OB History S3'!B:B,A61)</f>
        <v>625</v>
      </c>
      <c r="I61" s="4">
        <f>AVERAGEIFS('OB History S3'!C:C,'OB History S3'!B:B,A61)</f>
        <v>26.041666666666668</v>
      </c>
      <c r="J61" s="13">
        <f t="array" ref="J61">MAX(IF('OB History S3'!B:B=A61, 'OB History S3'!C:C))</f>
        <v>44</v>
      </c>
      <c r="K61" s="12">
        <f>COUNTIFS('OB History S3'!B:B,A61,'OB History S3'!D:D, 1)</f>
        <v>12</v>
      </c>
      <c r="L61" s="2">
        <f>COUNTIFS('OB History S3'!B:B,A61,'OB History S3'!D:D, 0)</f>
        <v>12</v>
      </c>
      <c r="M61" s="42">
        <f>LOOKUP(2, 1/('OB History S3'!$B:$B=A61), 'OB History S3'!$AD:$AD)</f>
        <v>0.5</v>
      </c>
      <c r="N61" s="12">
        <f>SUMIFS('OB History S3'!F:F,'OB History S3'!B:B,A61)</f>
        <v>53</v>
      </c>
      <c r="O61" s="2">
        <f>SUMIFS('OB History S3'!E:E,'OB History S3'!B:B,A61)-N61</f>
        <v>48</v>
      </c>
      <c r="P61" s="42">
        <f>LOOKUP(2, 1/('OB History S3'!$B:$B=A61), 'OB History S3'!$AB:$AB)</f>
        <v>0.54375000000000007</v>
      </c>
      <c r="Q61" s="12">
        <f>SUMIFS('OB History S3'!H:H,'OB History S3'!B:B,A61)</f>
        <v>220</v>
      </c>
      <c r="R61" s="2">
        <f>SUMIFS('OB History S3'!G:G,'OB History S3'!B:B,A61)-Q61</f>
        <v>201</v>
      </c>
      <c r="S61" s="42">
        <f>LOOKUP(2, 1/('OB History S3'!$B:$B=A61), 'OB History S3'!$AC:$AC)</f>
        <v>0.53375000000000017</v>
      </c>
      <c r="T61" s="2">
        <f>COUNTIFS('OB History S3'!$B:$B,$A$61,'OB History S3'!K:K, 1)</f>
        <v>5</v>
      </c>
      <c r="U61" s="2">
        <f>COUNTIFS('OB History S3'!$B:$B,$A$61,'OB History S3'!L:L, 1)</f>
        <v>5</v>
      </c>
      <c r="V61" s="2">
        <f>COUNTIFS('OB History S3'!$B:$B,$A$61,'OB History S3'!M:M, 1)</f>
        <v>2</v>
      </c>
      <c r="W61" s="2">
        <f>COUNTIFS('OB History S3'!$B:$B,$A$61,'OB History S3'!N:N, 1)</f>
        <v>4</v>
      </c>
      <c r="X61" s="2">
        <f>COUNTIFS('OB History S3'!$B:$B,$A$61,'OB History S3'!O:O, 1)</f>
        <v>2</v>
      </c>
      <c r="Y61" s="2">
        <f>COUNTIFS('OB History S3'!$B:$B,$A$61,'OB History S3'!P:P, 1)</f>
        <v>2</v>
      </c>
      <c r="Z61" s="2">
        <f>COUNTIFS('OB History S3'!$B:$B,$A$61,'OB History S3'!Q:Q, 1)</f>
        <v>2</v>
      </c>
      <c r="AA61" s="2">
        <f>COUNTIFS('OB History S3'!$B:$B,$A$61,'OB History S3'!R:R, 1)</f>
        <v>3</v>
      </c>
      <c r="AB61" s="2">
        <f>COUNTIFS('OB History S3'!$B:$B,$A$61,'OB History S3'!S:S, 1)</f>
        <v>3</v>
      </c>
      <c r="AC61" s="2">
        <f>COUNTIFS('OB History S3'!$B:$B,$A$61,'OB History S3'!T:T, 1)</f>
        <v>1</v>
      </c>
      <c r="AD61" s="2">
        <f>COUNTIFS('OB History S3'!$B:$B,$A$61,'OB History S3'!U:U, 1)</f>
        <v>1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12</v>
      </c>
      <c r="AH61" s="2">
        <f>COUNTIFS('OB History S3'!$B:$B,$A$61,'OB History S3'!Y:Y, 1)</f>
        <v>5</v>
      </c>
      <c r="AI61" s="2">
        <f>COUNTIFS('OB History S3'!$B:$B,$A$61,'OB History S3'!Z:Z, 1)</f>
        <v>5</v>
      </c>
    </row>
    <row r="62" spans="1:35" x14ac:dyDescent="0.25">
      <c r="A62" s="1" t="s">
        <v>13</v>
      </c>
      <c r="B62" s="63" t="s">
        <v>253</v>
      </c>
      <c r="C62" s="1" t="s">
        <v>132</v>
      </c>
      <c r="D62" s="5">
        <v>4</v>
      </c>
      <c r="E62" s="5">
        <v>3</v>
      </c>
      <c r="F62" s="5"/>
      <c r="G62" s="5"/>
      <c r="H62" s="12">
        <f>SUMIFS('OB History S3'!C:C,'OB History S3'!B:B,A62)</f>
        <v>896</v>
      </c>
      <c r="I62" s="4">
        <f>AVERAGEIFS('OB History S3'!C:C,'OB History S3'!B:B,A62)</f>
        <v>24.216216216216218</v>
      </c>
      <c r="J62" s="13">
        <f t="array" ref="J62">MAX(IF('OB History S3'!B:B=A62, 'OB History S3'!C:C))</f>
        <v>47</v>
      </c>
      <c r="K62" s="12">
        <f>COUNTIFS('OB History S3'!B:B,A62,'OB History S3'!D:D, 1)</f>
        <v>13</v>
      </c>
      <c r="L62" s="2">
        <f>COUNTIFS('OB History S3'!B:B,A62,'OB History S3'!D:D, 0)</f>
        <v>24</v>
      </c>
      <c r="M62" s="42">
        <f>LOOKUP(2, 1/('OB History S3'!$B:$B=A62), 'OB History S3'!$AD:$AD)</f>
        <v>0.35135135135135137</v>
      </c>
      <c r="N62" s="12">
        <f>SUMIFS('OB History S3'!F:F,'OB History S3'!B:B,A62)</f>
        <v>70</v>
      </c>
      <c r="O62" s="2">
        <f>SUMIFS('OB History S3'!E:E,'OB History S3'!B:B,A62)-N62</f>
        <v>88</v>
      </c>
      <c r="P62" s="42">
        <f>LOOKUP(2, 1/('OB History S3'!$B:$B=A62), 'OB History S3'!$AB:$AB)</f>
        <v>0.44189189189189182</v>
      </c>
      <c r="Q62" s="12">
        <f>SUMIFS('OB History S3'!H:H,'OB History S3'!B:B,A62)</f>
        <v>315</v>
      </c>
      <c r="R62" s="2">
        <f>SUMIFS('OB History S3'!G:G,'OB History S3'!B:B,A62)-Q62</f>
        <v>340</v>
      </c>
      <c r="S62" s="42">
        <f>LOOKUP(2, 1/('OB History S3'!$B:$B=A62), 'OB History S3'!$AC:$AC)</f>
        <v>0.48054054054054046</v>
      </c>
      <c r="T62" s="2">
        <f>COUNTIFS('OB History S3'!$B:$B,$A$62,'OB History S3'!K:K, 1)</f>
        <v>8</v>
      </c>
      <c r="U62" s="2">
        <f>COUNTIFS('OB History S3'!$B:$B,$A$62,'OB History S3'!L:L, 1)</f>
        <v>6</v>
      </c>
      <c r="V62" s="2">
        <f>COUNTIFS('OB History S3'!$B:$B,$A$62,'OB History S3'!M:M, 1)</f>
        <v>1</v>
      </c>
      <c r="W62" s="2">
        <f>COUNTIFS('OB History S3'!$B:$B,$A$62,'OB History S3'!N:N, 1)</f>
        <v>7</v>
      </c>
      <c r="X62" s="2">
        <f>COUNTIFS('OB History S3'!$B:$B,$A$62,'OB History S3'!O:O, 1)</f>
        <v>1</v>
      </c>
      <c r="Y62" s="2">
        <f>COUNTIFS('OB History S3'!$B:$B,$A$62,'OB History S3'!P:P, 1)</f>
        <v>4</v>
      </c>
      <c r="Z62" s="2">
        <f>COUNTIFS('OB History S3'!$B:$B,$A$62,'OB History S3'!Q:Q, 1)</f>
        <v>4</v>
      </c>
      <c r="AA62" s="2">
        <f>COUNTIFS('OB History S3'!$B:$B,$A$62,'OB History S3'!R:R, 1)</f>
        <v>1</v>
      </c>
      <c r="AB62" s="2">
        <f>COUNTIFS('OB History S3'!$B:$B,$A$62,'OB History S3'!S:S, 1)</f>
        <v>1</v>
      </c>
      <c r="AC62" s="2">
        <f>COUNTIFS('OB History S3'!$B:$B,$A$62,'OB History S3'!T:T, 1)</f>
        <v>1</v>
      </c>
      <c r="AD62" s="2">
        <f>COUNTIFS('OB History S3'!$B:$B,$A$62,'OB History S3'!U:U, 1)</f>
        <v>2</v>
      </c>
      <c r="AE62" s="2">
        <f>COUNTIFS('OB History S3'!$B:$B,$A$62,'OB History S3'!V:V, 1)</f>
        <v>1</v>
      </c>
      <c r="AF62" s="2">
        <f>COUNTIFS('OB History S3'!$B:$B,$A$62,'OB History S3'!W:W, 1)</f>
        <v>5</v>
      </c>
      <c r="AG62" s="2">
        <f>COUNTIFS('OB History S3'!$B:$B,$A$62,'OB History S3'!X:X, 1)</f>
        <v>13</v>
      </c>
      <c r="AH62" s="2">
        <f>COUNTIFS('OB History S3'!$B:$B,$A$62,'OB History S3'!Y:Y, 1)</f>
        <v>8</v>
      </c>
      <c r="AI62" s="2">
        <f>COUNTIFS('OB History S3'!$B:$B,$A$62,'OB History S3'!Z:Z, 1)</f>
        <v>5</v>
      </c>
    </row>
    <row r="63" spans="1:35" x14ac:dyDescent="0.25">
      <c r="A63" s="1" t="s">
        <v>64</v>
      </c>
      <c r="B63" s="2" t="s">
        <v>70</v>
      </c>
      <c r="C63" s="2" t="s">
        <v>70</v>
      </c>
      <c r="D63" s="5"/>
      <c r="E63" s="5"/>
      <c r="F63" s="5"/>
      <c r="G63" s="5"/>
      <c r="H63" s="12">
        <f>SUMIFS('OB History S3'!C:C,'OB History S3'!B:B,A63)</f>
        <v>58</v>
      </c>
      <c r="I63" s="4">
        <f>AVERAGEIFS('OB History S3'!C:C,'OB History S3'!B:B,A63)</f>
        <v>11.6</v>
      </c>
      <c r="J63" s="13">
        <f t="array" ref="J63">MAX(IF('OB History S3'!B:B=A63, 'OB History S3'!C:C))</f>
        <v>24</v>
      </c>
      <c r="K63" s="12">
        <f>COUNTIFS('OB History S3'!B:B,A63,'OB History S3'!D:D, 1)</f>
        <v>1</v>
      </c>
      <c r="L63" s="2">
        <f>COUNTIFS('OB History S3'!B:B,A63,'OB History S3'!D:D, 0)</f>
        <v>4</v>
      </c>
      <c r="M63" s="42">
        <f>LOOKUP(2, 1/('OB History S3'!$B:$B=A63), 'OB History S3'!$AD:$AD)</f>
        <v>0.2</v>
      </c>
      <c r="N63" s="12">
        <f>SUMIFS('OB History S3'!F:F,'OB History S3'!B:B,A63)</f>
        <v>9</v>
      </c>
      <c r="O63" s="2">
        <f>SUMIFS('OB History S3'!E:E,'OB History S3'!B:B,A63)-N63</f>
        <v>14</v>
      </c>
      <c r="P63" s="42">
        <f>LOOKUP(2, 1/('OB History S3'!$B:$B=A63), 'OB History S3'!$AB:$AB)</f>
        <v>0.38</v>
      </c>
      <c r="Q63" s="12">
        <f>SUMIFS('OB History S3'!H:H,'OB History S3'!B:B,A63)</f>
        <v>42</v>
      </c>
      <c r="R63" s="2">
        <f>SUMIFS('OB History S3'!G:G,'OB History S3'!B:B,A63)-Q63</f>
        <v>52</v>
      </c>
      <c r="S63" s="42">
        <f>LOOKUP(2, 1/('OB History S3'!$B:$B=A63), 'OB History S3'!$AC:$AC)</f>
        <v>0.438</v>
      </c>
      <c r="T63" s="2">
        <f>COUNTIFS('OB History S3'!$B:$B,$A$63,'OB History S3'!K:K, 1)</f>
        <v>0</v>
      </c>
      <c r="U63" s="2">
        <f>COUNTIFS('OB History S3'!$B:$B,$A$63,'OB History S3'!L:L, 1)</f>
        <v>2</v>
      </c>
      <c r="V63" s="2">
        <f>COUNTIFS('OB History S3'!$B:$B,$A$63,'OB History S3'!M:M, 1)</f>
        <v>0</v>
      </c>
      <c r="W63" s="2">
        <f>COUNTIFS('OB History S3'!$B:$B,$A$63,'OB History S3'!N:N, 1)</f>
        <v>0</v>
      </c>
      <c r="X63" s="2">
        <f>COUNTIFS('OB History S3'!$B:$B,$A$63,'OB History S3'!O:O, 1)</f>
        <v>1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0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2</v>
      </c>
      <c r="AH63" s="2">
        <f>COUNTIFS('OB History S3'!$B:$B,$A$63,'OB History S3'!Y:Y, 1)</f>
        <v>3</v>
      </c>
      <c r="AI63" s="2">
        <f>COUNTIFS('OB History S3'!$B:$B,$A$63,'OB History S3'!Z:Z, 1)</f>
        <v>1</v>
      </c>
    </row>
    <row r="64" spans="1:35" x14ac:dyDescent="0.25">
      <c r="A64" s="1" t="s">
        <v>4</v>
      </c>
      <c r="B64" s="6" t="s">
        <v>98</v>
      </c>
      <c r="C64" s="2" t="s">
        <v>70</v>
      </c>
      <c r="D64" s="5">
        <v>5</v>
      </c>
      <c r="E64" s="5"/>
      <c r="F64" s="5"/>
      <c r="G64" s="5"/>
      <c r="H64" s="12">
        <f>SUMIFS('OB History S3'!C:C,'OB History S3'!B:B,A64)</f>
        <v>274</v>
      </c>
      <c r="I64" s="4">
        <f>AVERAGEIFS('OB History S3'!C:C,'OB History S3'!B:B,A64)</f>
        <v>34.25</v>
      </c>
      <c r="J64" s="13">
        <f t="array" ref="J64">MAX(IF('OB History S3'!B:B=A64, 'OB History S3'!C:C))</f>
        <v>53</v>
      </c>
      <c r="K64" s="12">
        <f>COUNTIFS('OB History S3'!B:B,A64,'OB History S3'!D:D, 1)</f>
        <v>6</v>
      </c>
      <c r="L64" s="2">
        <f>COUNTIFS('OB History S3'!B:B,A64,'OB History S3'!D:D, 0)</f>
        <v>2</v>
      </c>
      <c r="M64" s="42">
        <f>LOOKUP(2, 1/('OB History S3'!$B:$B=A64), 'OB History S3'!$AD:$AD)</f>
        <v>0.75</v>
      </c>
      <c r="N64" s="12">
        <f>SUMIFS('OB History S3'!F:F,'OB History S3'!B:B,A64)</f>
        <v>21</v>
      </c>
      <c r="O64" s="2">
        <f>SUMIFS('OB History S3'!E:E,'OB History S3'!B:B,A64)-N64</f>
        <v>16</v>
      </c>
      <c r="P64" s="42">
        <f>LOOKUP(2, 1/('OB History S3'!$B:$B=A64), 'OB History S3'!$AB:$AB)</f>
        <v>0.56874999999999998</v>
      </c>
      <c r="Q64" s="12">
        <f>SUMIFS('OB History S3'!H:H,'OB History S3'!B:B,A64)</f>
        <v>80</v>
      </c>
      <c r="R64" s="2">
        <f>SUMIFS('OB History S3'!G:G,'OB History S3'!B:B,A64)-Q64</f>
        <v>70</v>
      </c>
      <c r="S64" s="42">
        <f>LOOKUP(2, 1/('OB History S3'!$B:$B=A64), 'OB History S3'!$AC:$AC)</f>
        <v>0.53125</v>
      </c>
      <c r="T64" s="2">
        <f>COUNTIFS('OB History S3'!$B:$B,$A$64,'OB History S3'!K:K, 1)</f>
        <v>5</v>
      </c>
      <c r="U64" s="2">
        <f>COUNTIFS('OB History S3'!$B:$B,$A$64,'OB History S3'!L:L, 1)</f>
        <v>1</v>
      </c>
      <c r="V64" s="2">
        <f>COUNTIFS('OB History S3'!$B:$B,$A$64,'OB History S3'!M:M, 1)</f>
        <v>1</v>
      </c>
      <c r="W64" s="2">
        <f>COUNTIFS('OB History S3'!$B:$B,$A$64,'OB History S3'!N:N, 1)</f>
        <v>2</v>
      </c>
      <c r="X64" s="2">
        <f>COUNTIFS('OB History S3'!$B:$B,$A$64,'OB History S3'!O:O, 1)</f>
        <v>2</v>
      </c>
      <c r="Y64" s="2">
        <f>COUNTIFS('OB History S3'!$B:$B,$A$64,'OB History S3'!P:P, 1)</f>
        <v>1</v>
      </c>
      <c r="Z64" s="2">
        <f>COUNTIFS('OB History S3'!$B:$B,$A$64,'OB History S3'!Q:Q, 1)</f>
        <v>1</v>
      </c>
      <c r="AA64" s="2">
        <f>COUNTIFS('OB History S3'!$B:$B,$A$64,'OB History S3'!R:R, 1)</f>
        <v>1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1</v>
      </c>
      <c r="AE64" s="2">
        <f>COUNTIFS('OB History S3'!$B:$B,$A$64,'OB History S3'!V:V, 1)</f>
        <v>0</v>
      </c>
      <c r="AF64" s="2">
        <f>COUNTIFS('OB History S3'!$B:$B,$A$64,'OB History S3'!W:W, 1)</f>
        <v>1</v>
      </c>
      <c r="AG64" s="2">
        <f>COUNTIFS('OB History S3'!$B:$B,$A$64,'OB History S3'!X:X, 1)</f>
        <v>1</v>
      </c>
      <c r="AH64" s="2">
        <f>COUNTIFS('OB History S3'!$B:$B,$A$64,'OB History S3'!Y:Y, 1)</f>
        <v>1</v>
      </c>
      <c r="AI64" s="2">
        <f>COUNTIFS('OB History S3'!$B:$B,$A$64,'OB History S3'!Z:Z, 1)</f>
        <v>3</v>
      </c>
    </row>
    <row r="65" spans="1:35" x14ac:dyDescent="0.25">
      <c r="A65" s="1" t="s">
        <v>88</v>
      </c>
      <c r="B65" s="6" t="s">
        <v>98</v>
      </c>
      <c r="C65" s="2" t="s">
        <v>70</v>
      </c>
      <c r="D65" s="5"/>
      <c r="E65" s="5"/>
      <c r="F65" s="5"/>
      <c r="G65" s="5"/>
      <c r="H65" s="12">
        <f>SUMIFS('OB History S3'!C:C,'OB History S3'!B:B,A65)</f>
        <v>315</v>
      </c>
      <c r="I65" s="4">
        <f>AVERAGEIFS('OB History S3'!C:C,'OB History S3'!B:B,A65)</f>
        <v>21</v>
      </c>
      <c r="J65" s="13">
        <f t="array" ref="J65">MAX(IF('OB History S3'!B:B=A65, 'OB History S3'!C:C))</f>
        <v>37</v>
      </c>
      <c r="K65" s="12">
        <f>COUNTIFS('OB History S3'!B:B,A65,'OB History S3'!D:D, 1)</f>
        <v>10</v>
      </c>
      <c r="L65" s="2">
        <f>COUNTIFS('OB History S3'!B:B,A65,'OB History S3'!D:D, 0)</f>
        <v>5</v>
      </c>
      <c r="M65" s="42">
        <f>LOOKUP(2, 1/('OB History S3'!$B:$B=A65), 'OB History S3'!$AD:$AD)</f>
        <v>0.66666666666666663</v>
      </c>
      <c r="N65" s="12">
        <f>SUMIFS('OB History S3'!F:F,'OB History S3'!B:B,A65)</f>
        <v>38</v>
      </c>
      <c r="O65" s="2">
        <f>SUMIFS('OB History S3'!E:E,'OB History S3'!B:B,A65)-N65</f>
        <v>29</v>
      </c>
      <c r="P65" s="42">
        <f>LOOKUP(2, 1/('OB History S3'!$B:$B=A65), 'OB History S3'!$AB:$AB)</f>
        <v>0.57333333333333336</v>
      </c>
      <c r="Q65" s="12">
        <f>SUMIFS('OB History S3'!H:H,'OB History S3'!B:B,A65)</f>
        <v>150</v>
      </c>
      <c r="R65" s="2">
        <f>SUMIFS('OB History S3'!G:G,'OB History S3'!B:B,A65)-Q65</f>
        <v>130</v>
      </c>
      <c r="S65" s="42">
        <f>LOOKUP(2, 1/('OB History S3'!$B:$B=A65), 'OB History S3'!$AC:$AC)</f>
        <v>0.53866666666666663</v>
      </c>
      <c r="T65" s="2">
        <f>COUNTIFS('OB History S3'!$B:$B,$A$65,'OB History S3'!K:K, 1)</f>
        <v>5</v>
      </c>
      <c r="U65" s="2">
        <f>COUNTIFS('OB History S3'!$B:$B,$A$65,'OB History S3'!L:L, 1)</f>
        <v>6</v>
      </c>
      <c r="V65" s="2">
        <f>COUNTIFS('OB History S3'!$B:$B,$A$65,'OB History S3'!M:M, 1)</f>
        <v>1</v>
      </c>
      <c r="W65" s="2">
        <f>COUNTIFS('OB History S3'!$B:$B,$A$65,'OB History S3'!N:N, 1)</f>
        <v>2</v>
      </c>
      <c r="X65" s="2">
        <f>COUNTIFS('OB History S3'!$B:$B,$A$65,'OB History S3'!O:O, 1)</f>
        <v>4</v>
      </c>
      <c r="Y65" s="2">
        <f>COUNTIFS('OB History S3'!$B:$B,$A$65,'OB History S3'!P:P, 1)</f>
        <v>2</v>
      </c>
      <c r="Z65" s="2">
        <f>COUNTIFS('OB History S3'!$B:$B,$A$65,'OB History S3'!Q:Q, 1)</f>
        <v>4</v>
      </c>
      <c r="AA65" s="2">
        <f>COUNTIFS('OB History S3'!$B:$B,$A$65,'OB History S3'!R:R, 1)</f>
        <v>0</v>
      </c>
      <c r="AB65" s="2">
        <f>COUNTIFS('OB History S3'!$B:$B,$A$65,'OB History S3'!S:S, 1)</f>
        <v>0</v>
      </c>
      <c r="AC65" s="2">
        <f>COUNTIFS('OB History S3'!$B:$B,$A$65,'OB History S3'!T:T, 1)</f>
        <v>0</v>
      </c>
      <c r="AD65" s="2">
        <f>COUNTIFS('OB History S3'!$B:$B,$A$65,'OB History S3'!U:U, 1)</f>
        <v>1</v>
      </c>
      <c r="AE65" s="2">
        <f>COUNTIFS('OB History S3'!$B:$B,$A$65,'OB History S3'!V:V, 1)</f>
        <v>0</v>
      </c>
      <c r="AF65" s="2">
        <f>COUNTIFS('OB History S3'!$B:$B,$A$65,'OB History S3'!W:W, 1)</f>
        <v>2</v>
      </c>
      <c r="AG65" s="2">
        <f>COUNTIFS('OB History S3'!$B:$B,$A$65,'OB History S3'!X:X, 1)</f>
        <v>6</v>
      </c>
      <c r="AH65" s="2">
        <f>COUNTIFS('OB History S3'!$B:$B,$A$65,'OB History S3'!Y:Y, 1)</f>
        <v>2</v>
      </c>
      <c r="AI65" s="2">
        <f>COUNTIFS('OB History S3'!$B:$B,$A$65,'OB History S3'!Z:Z, 1)</f>
        <v>3</v>
      </c>
    </row>
    <row r="66" spans="1:35" x14ac:dyDescent="0.25">
      <c r="A66" s="1" t="s">
        <v>49</v>
      </c>
      <c r="B66" s="6" t="s">
        <v>70</v>
      </c>
      <c r="C66" s="1" t="s">
        <v>70</v>
      </c>
      <c r="D66" s="5">
        <v>1</v>
      </c>
      <c r="E66" s="5"/>
      <c r="F66" s="5"/>
      <c r="G66" s="5"/>
      <c r="H66" s="12">
        <f>SUMIFS('OB History S3'!C:C,'OB History S3'!B:B,A66)</f>
        <v>163</v>
      </c>
      <c r="I66" s="4">
        <f>AVERAGEIFS('OB History S3'!C:C,'OB History S3'!B:B,A66)</f>
        <v>11.642857142857142</v>
      </c>
      <c r="J66" s="13">
        <f t="array" ref="J66">MAX(IF('OB History S3'!B:B=A66, 'OB History S3'!C:C))</f>
        <v>20</v>
      </c>
      <c r="K66" s="12">
        <f>COUNTIFS('OB History S3'!B:B,A66,'OB History S3'!D:D, 1)</f>
        <v>7</v>
      </c>
      <c r="L66" s="2">
        <f>COUNTIFS('OB History S3'!B:B,A66,'OB History S3'!D:D, 0)</f>
        <v>7</v>
      </c>
      <c r="M66" s="42">
        <f>LOOKUP(2, 1/('OB History S3'!$B:$B=A66), 'OB History S3'!$AD:$AD)</f>
        <v>0.5</v>
      </c>
      <c r="N66" s="12">
        <f>SUMIFS('OB History S3'!F:F,'OB History S3'!B:B,A66)</f>
        <v>31</v>
      </c>
      <c r="O66" s="2">
        <f>SUMIFS('OB History S3'!E:E,'OB History S3'!B:B,A66)-N66</f>
        <v>30</v>
      </c>
      <c r="P66" s="42">
        <f>LOOKUP(2, 1/('OB History S3'!$B:$B=A66), 'OB History S3'!$AB:$AB)</f>
        <v>0.51071428571428579</v>
      </c>
      <c r="Q66" s="12">
        <f>SUMIFS('OB History S3'!H:H,'OB History S3'!B:B,A66)</f>
        <v>129</v>
      </c>
      <c r="R66" s="2">
        <f>SUMIFS('OB History S3'!G:G,'OB History S3'!B:B,A66)-Q66</f>
        <v>131</v>
      </c>
      <c r="S66" s="42">
        <f>LOOKUP(2, 1/('OB History S3'!$B:$B=A66), 'OB History S3'!$AC:$AC)</f>
        <v>0.50000000000000011</v>
      </c>
      <c r="T66" s="2">
        <f>COUNTIFS('OB History S3'!$B:$B,$A$66,'OB History S3'!K:K, 1)</f>
        <v>4</v>
      </c>
      <c r="U66" s="2">
        <f>COUNTIFS('OB History S3'!$B:$B,$A$66,'OB History S3'!L:L, 1)</f>
        <v>7</v>
      </c>
      <c r="V66" s="2">
        <f>COUNTIFS('OB History S3'!$B:$B,$A$66,'OB History S3'!M:M, 1)</f>
        <v>0</v>
      </c>
      <c r="W66" s="2">
        <f>COUNTIFS('OB History S3'!$B:$B,$A$66,'OB History S3'!N:N, 1)</f>
        <v>2</v>
      </c>
      <c r="X66" s="2">
        <f>COUNTIFS('OB History S3'!$B:$B,$A$66,'OB History S3'!O:O, 1)</f>
        <v>0</v>
      </c>
      <c r="Y66" s="2">
        <f>COUNTIFS('OB History S3'!$B:$B,$A$66,'OB History S3'!P:P, 1)</f>
        <v>2</v>
      </c>
      <c r="Z66" s="2">
        <f>COUNTIFS('OB History S3'!$B:$B,$A$66,'OB History S3'!Q:Q, 1)</f>
        <v>0</v>
      </c>
      <c r="AA66" s="2">
        <f>COUNTIFS('OB History S3'!$B:$B,$A$66,'OB History S3'!R:R, 1)</f>
        <v>0</v>
      </c>
      <c r="AB66" s="2">
        <f>COUNTIFS('OB History S3'!$B:$B,$A$66,'OB History S3'!S:S, 1)</f>
        <v>0</v>
      </c>
      <c r="AC66" s="2">
        <f>COUNTIFS('OB History S3'!$B:$B,$A$66,'OB History S3'!T:T, 1)</f>
        <v>1</v>
      </c>
      <c r="AD66" s="2">
        <f>COUNTIFS('OB History S3'!$B:$B,$A$66,'OB History S3'!U:U, 1)</f>
        <v>0</v>
      </c>
      <c r="AE66" s="2">
        <f>COUNTIFS('OB History S3'!$B:$B,$A$66,'OB History S3'!V:V, 1)</f>
        <v>0</v>
      </c>
      <c r="AF66" s="2">
        <f>COUNTIFS('OB History S3'!$B:$B,$A$66,'OB History S3'!W:W, 1)</f>
        <v>0</v>
      </c>
      <c r="AG66" s="2">
        <f>COUNTIFS('OB History S3'!$B:$B,$A$66,'OB History S3'!X:X, 1)</f>
        <v>4</v>
      </c>
      <c r="AH66" s="2">
        <f>COUNTIFS('OB History S3'!$B:$B,$A$66,'OB History S3'!Y:Y, 1)</f>
        <v>6</v>
      </c>
      <c r="AI66" s="2">
        <f>COUNTIFS('OB History S3'!$B:$B,$A$66,'OB History S3'!Z:Z, 1)</f>
        <v>5</v>
      </c>
    </row>
    <row r="67" spans="1:35" x14ac:dyDescent="0.25">
      <c r="A67" s="1" t="s">
        <v>248</v>
      </c>
      <c r="B67" s="6" t="s">
        <v>70</v>
      </c>
      <c r="C67" s="2" t="s">
        <v>70</v>
      </c>
      <c r="H67" s="12">
        <f>SUMIFS('OB History S3'!C:C,'OB History S3'!B:B,A67)</f>
        <v>17</v>
      </c>
      <c r="I67" s="4">
        <f>AVERAGEIFS('OB History S3'!C:C,'OB History S3'!B:B,A67)</f>
        <v>5.666666666666667</v>
      </c>
      <c r="J67" s="13">
        <f t="array" ref="J67">MAX(IF('OB History S3'!B:B=A67, 'OB History S3'!C:C))</f>
        <v>8</v>
      </c>
      <c r="K67" s="12">
        <f>COUNTIFS('OB History S3'!B:B,A67,'OB History S3'!D:D, 1)</f>
        <v>2</v>
      </c>
      <c r="L67" s="2">
        <f>COUNTIFS('OB History S3'!B:B,A67,'OB History S3'!D:D, 0)</f>
        <v>1</v>
      </c>
      <c r="M67" s="42">
        <f>LOOKUP(2, 1/('OB History S3'!$B:$B=A67), 'OB History S3'!$AD:$AD)</f>
        <v>0.66666666666666663</v>
      </c>
      <c r="N67" s="12">
        <f>SUMIFS('OB History S3'!F:F,'OB History S3'!B:B,A67)</f>
        <v>8</v>
      </c>
      <c r="O67" s="2">
        <f>SUMIFS('OB History S3'!E:E,'OB History S3'!B:B,A67)-N67</f>
        <v>7</v>
      </c>
      <c r="P67" s="42">
        <f>LOOKUP(2, 1/('OB History S3'!$B:$B=A67), 'OB History S3'!$AB:$AB)</f>
        <v>0.53333333333333333</v>
      </c>
      <c r="Q67" s="12">
        <f>SUMIFS('OB History S3'!H:H,'OB History S3'!B:B,A67)</f>
        <v>34</v>
      </c>
      <c r="R67" s="2">
        <f>SUMIFS('OB History S3'!G:G,'OB History S3'!B:B,A67)-Q67</f>
        <v>27</v>
      </c>
      <c r="S67" s="42">
        <f>LOOKUP(2, 1/('OB History S3'!$B:$B=A67), 'OB History S3'!$AC:$AC)</f>
        <v>0.56000000000000005</v>
      </c>
      <c r="T67" s="2">
        <f>COUNTIFS('OB History S3'!$B:$B,$A$67,'OB History S3'!K:K, 1)</f>
        <v>1</v>
      </c>
      <c r="U67" s="2">
        <f>COUNTIFS('OB History S3'!$B:$B,$A$67,'OB History S3'!L:L, 1)</f>
        <v>1</v>
      </c>
      <c r="V67" s="2">
        <f>COUNTIFS('OB History S3'!$B:$B,$A$67,'OB History S3'!M:M, 1)</f>
        <v>0</v>
      </c>
      <c r="W67" s="2">
        <f>COUNTIFS('OB History S3'!$B:$B,$A$67,'OB History S3'!N:N, 1)</f>
        <v>0</v>
      </c>
      <c r="X67" s="2">
        <f>COUNTIFS('OB History S3'!$B:$B,$A$67,'OB History S3'!O:O, 1)</f>
        <v>0</v>
      </c>
      <c r="Y67" s="2">
        <f>COUNTIFS('OB History S3'!$B:$B,$A$67,'OB History S3'!P:P, 1)</f>
        <v>0</v>
      </c>
      <c r="Z67" s="2">
        <f>COUNTIFS('OB History S3'!$B:$B,$A$67,'OB History S3'!Q:Q, 1)</f>
        <v>0</v>
      </c>
      <c r="AA67" s="2">
        <f>COUNTIFS('OB History S3'!$B:$B,$A$67,'OB History S3'!R:R, 1)</f>
        <v>0</v>
      </c>
      <c r="AB67" s="2">
        <f>COUNTIFS('OB History S3'!$B:$B,$A$67,'OB History S3'!S:S, 1)</f>
        <v>0</v>
      </c>
      <c r="AC67" s="2">
        <f>COUNTIFS('OB History S3'!$B:$B,$A$67,'OB History S3'!T:T, 1)</f>
        <v>0</v>
      </c>
      <c r="AD67" s="2">
        <f>COUNTIFS('OB History S3'!$B:$B,$A$67,'OB History S3'!U:U, 1)</f>
        <v>0</v>
      </c>
      <c r="AE67" s="2">
        <f>COUNTIFS('OB History S3'!$B:$B,$A$67,'OB History S3'!V:V, 1)</f>
        <v>0</v>
      </c>
      <c r="AF67" s="2">
        <f>COUNTIFS('OB History S3'!$B:$B,$A$67,'OB History S3'!W:W, 1)</f>
        <v>0</v>
      </c>
      <c r="AG67" s="2">
        <f>COUNTIFS('OB History S3'!$B:$B,$A$67,'OB History S3'!X:X, 1)</f>
        <v>2</v>
      </c>
      <c r="AH67" s="2">
        <f>COUNTIFS('OB History S3'!$B:$B,$A$67,'OB History S3'!Y:Y, 1)</f>
        <v>2</v>
      </c>
      <c r="AI67" s="2">
        <f>COUNTIFS('OB History S3'!$B:$B,$A$67,'OB History S3'!Z:Z, 1)</f>
        <v>2</v>
      </c>
    </row>
  </sheetData>
  <autoFilter ref="A1:AI66" xr:uid="{EEC03B8F-669F-4FC0-BA62-50F3D395660C}">
    <sortState xmlns:xlrd2="http://schemas.microsoft.com/office/spreadsheetml/2017/richdata2" ref="A2:AI66">
      <sortCondition ref="A1:A6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1062"/>
  <sheetViews>
    <sheetView workbookViewId="0">
      <pane ySplit="1" topLeftCell="A1018" activePane="bottomLeft" state="frozen"/>
      <selection pane="bottomLeft" activeCell="B1061" sqref="B106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207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182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150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182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150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150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187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182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237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237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242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237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182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242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182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182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242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182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207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237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182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238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237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182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239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182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242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237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182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237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182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182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237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242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150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242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237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242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182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182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242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150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182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242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242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182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237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242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182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243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243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242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150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182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244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242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243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182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182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243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182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182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237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243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243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247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182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248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243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182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243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237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249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182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182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248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243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250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243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182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243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248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182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211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150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243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182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182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243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251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243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244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252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243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251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251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182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243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182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243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251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243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251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182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243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>
        <v>46277</v>
      </c>
      <c r="B796" t="s">
        <v>65</v>
      </c>
      <c r="C796">
        <v>21</v>
      </c>
      <c r="D796" s="40">
        <v>1</v>
      </c>
      <c r="E796">
        <v>4</v>
      </c>
      <c r="F796">
        <v>3</v>
      </c>
      <c r="G796">
        <v>18</v>
      </c>
      <c r="H796">
        <v>9</v>
      </c>
      <c r="I796">
        <v>0.75</v>
      </c>
      <c r="J796">
        <v>0.5</v>
      </c>
      <c r="K796">
        <v>1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 s="40">
        <f>AVERAGEIFS($C$2:C796, $B$2:B796, B796)</f>
        <v>20.5</v>
      </c>
      <c r="AB796" s="40">
        <f>AVERAGEIFS($I$2:I796, $B$2:B796, B796)</f>
        <v>0.56454545454545457</v>
      </c>
      <c r="AC796" s="40">
        <f>AVERAGEIFS($J$2:J796, $B$2:B796, B796)</f>
        <v>0.53363636363636358</v>
      </c>
      <c r="AD796" s="40">
        <f>AVERAGEIFS($D$2:D796, $B$2:B796, B796)</f>
        <v>0.68181818181818177</v>
      </c>
    </row>
    <row r="797" spans="1:30" x14ac:dyDescent="0.25">
      <c r="A797" s="39">
        <v>46277</v>
      </c>
      <c r="B797" t="s">
        <v>21</v>
      </c>
      <c r="C797">
        <v>12</v>
      </c>
      <c r="D797" s="40">
        <v>1</v>
      </c>
      <c r="E797">
        <v>4</v>
      </c>
      <c r="F797">
        <v>3</v>
      </c>
      <c r="G797">
        <v>18</v>
      </c>
      <c r="H797">
        <v>9</v>
      </c>
      <c r="I797">
        <v>0.75</v>
      </c>
      <c r="J797">
        <v>0.5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 s="40">
        <f>AVERAGEIFS($C$2:C797, $B$2:B797, B797)</f>
        <v>18</v>
      </c>
      <c r="AB797" s="40">
        <f>AVERAGEIFS($I$2:I797, $B$2:B797, B797)</f>
        <v>0.54818181818181821</v>
      </c>
      <c r="AC797" s="40">
        <f>AVERAGEIFS($J$2:J797, $B$2:B797, B797)</f>
        <v>0.49181818181818182</v>
      </c>
      <c r="AD797" s="40">
        <f>AVERAGEIFS($D$2:D797, $B$2:B797, B797)</f>
        <v>0.63636363636363635</v>
      </c>
    </row>
    <row r="798" spans="1:30" x14ac:dyDescent="0.25">
      <c r="A798" s="39">
        <v>46277</v>
      </c>
      <c r="B798" t="s">
        <v>133</v>
      </c>
      <c r="C798">
        <v>15</v>
      </c>
      <c r="D798" s="40">
        <v>1</v>
      </c>
      <c r="E798">
        <v>4</v>
      </c>
      <c r="F798">
        <v>3</v>
      </c>
      <c r="G798">
        <v>18</v>
      </c>
      <c r="H798">
        <v>9</v>
      </c>
      <c r="I798">
        <v>0.75</v>
      </c>
      <c r="J798">
        <v>0.5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 s="40">
        <f>AVERAGEIFS($C$2:C798, $B$2:B798, B798)</f>
        <v>13.529411764705882</v>
      </c>
      <c r="AB798" s="40">
        <f>AVERAGEIFS($I$2:I798, $B$2:B798, B798)</f>
        <v>0.54117647058823526</v>
      </c>
      <c r="AC798" s="40">
        <f>AVERAGEIFS($J$2:J798, $B$2:B798, B798)</f>
        <v>0.501764705882353</v>
      </c>
      <c r="AD798" s="40">
        <f>AVERAGEIFS($D$2:D798, $B$2:B798, B798)</f>
        <v>0.52941176470588236</v>
      </c>
    </row>
    <row r="799" spans="1:30" x14ac:dyDescent="0.25">
      <c r="A799" s="39">
        <v>46277</v>
      </c>
      <c r="B799" t="s">
        <v>6</v>
      </c>
      <c r="C799">
        <v>39</v>
      </c>
      <c r="D799" s="40">
        <v>1</v>
      </c>
      <c r="E799">
        <v>4</v>
      </c>
      <c r="F799">
        <v>3</v>
      </c>
      <c r="G799">
        <v>18</v>
      </c>
      <c r="H799">
        <v>9</v>
      </c>
      <c r="I799">
        <v>0.75</v>
      </c>
      <c r="J799">
        <v>0.5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 s="40">
        <f>AVERAGEIFS($C$2:C799, $B$2:B799, B799)</f>
        <v>27.291666666666668</v>
      </c>
      <c r="AB799" s="40">
        <f>AVERAGEIFS($I$2:I799, $B$2:B799, B799)</f>
        <v>0.49583333333333335</v>
      </c>
      <c r="AC799" s="40">
        <f>AVERAGEIFS($J$2:J799, $B$2:B799, B799)</f>
        <v>0.5229166666666667</v>
      </c>
      <c r="AD799" s="40">
        <f>AVERAGEIFS($D$2:D799, $B$2:B799, B799)</f>
        <v>0.5</v>
      </c>
    </row>
    <row r="800" spans="1:30" x14ac:dyDescent="0.25">
      <c r="A800" s="39">
        <v>46277</v>
      </c>
      <c r="B800" t="s">
        <v>4</v>
      </c>
      <c r="C800">
        <v>33</v>
      </c>
      <c r="D800" s="40">
        <v>1</v>
      </c>
      <c r="E800">
        <v>4</v>
      </c>
      <c r="F800">
        <v>3</v>
      </c>
      <c r="G800">
        <v>18</v>
      </c>
      <c r="H800">
        <v>9</v>
      </c>
      <c r="I800">
        <v>0.75</v>
      </c>
      <c r="J800">
        <v>0.5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 s="40">
        <f>AVERAGEIFS($C$2:C800, $B$2:B800, B800)</f>
        <v>37.333333333333336</v>
      </c>
      <c r="AB800" s="40">
        <f>AVERAGEIFS($I$2:I800, $B$2:B800, B800)</f>
        <v>0.6166666666666667</v>
      </c>
      <c r="AC800" s="40">
        <f>AVERAGEIFS($J$2:J800, $B$2:B800, B800)</f>
        <v>0.57166666666666666</v>
      </c>
      <c r="AD800" s="40">
        <f>AVERAGEIFS($D$2:D800, $B$2:B800, B800)</f>
        <v>0.83333333333333337</v>
      </c>
    </row>
    <row r="801" spans="1:30" x14ac:dyDescent="0.25">
      <c r="A801" s="39">
        <v>46277</v>
      </c>
      <c r="B801" t="s">
        <v>88</v>
      </c>
      <c r="C801">
        <v>29</v>
      </c>
      <c r="D801" s="40">
        <v>1</v>
      </c>
      <c r="E801">
        <v>4</v>
      </c>
      <c r="F801">
        <v>3</v>
      </c>
      <c r="G801">
        <v>18</v>
      </c>
      <c r="H801">
        <v>9</v>
      </c>
      <c r="I801">
        <v>0.75</v>
      </c>
      <c r="J801">
        <v>0.5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 s="40">
        <f>AVERAGEIFS($C$2:C801, $B$2:B801, B801)</f>
        <v>19.916666666666668</v>
      </c>
      <c r="AB801" s="40">
        <f>AVERAGEIFS($I$2:I801, $B$2:B801, B801)</f>
        <v>0.55833333333333324</v>
      </c>
      <c r="AC801" s="40">
        <f>AVERAGEIFS($J$2:J801, $B$2:B801, B801)</f>
        <v>0.51583333333333325</v>
      </c>
      <c r="AD801" s="40">
        <f>AVERAGEIFS($D$2:D801, $B$2:B801, B801)</f>
        <v>0.66666666666666663</v>
      </c>
    </row>
    <row r="802" spans="1:30" x14ac:dyDescent="0.25">
      <c r="A802" s="39">
        <v>46277</v>
      </c>
      <c r="B802" t="s">
        <v>182</v>
      </c>
      <c r="C802">
        <v>21</v>
      </c>
      <c r="D802" s="40">
        <v>0</v>
      </c>
      <c r="E802">
        <v>4</v>
      </c>
      <c r="F802">
        <v>1</v>
      </c>
      <c r="G802">
        <v>18</v>
      </c>
      <c r="H802">
        <v>9</v>
      </c>
      <c r="I802">
        <v>0.25</v>
      </c>
      <c r="J802">
        <v>0.5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1</v>
      </c>
      <c r="Y802">
        <v>0</v>
      </c>
      <c r="Z802">
        <v>0</v>
      </c>
      <c r="AA802" s="40">
        <f>AVERAGEIFS($C$2:C802, $B$2:B802, B802)</f>
        <v>15.142857142857142</v>
      </c>
      <c r="AB802" s="40">
        <f>AVERAGEIFS($I$2:I802, $B$2:B802, B802)</f>
        <v>0.60285714285714287</v>
      </c>
      <c r="AC802" s="40">
        <f>AVERAGEIFS($J$2:J802, $B$2:B802, B802)</f>
        <v>0.55885714285714283</v>
      </c>
      <c r="AD802" s="40">
        <f>AVERAGEIFS($D$2:D802, $B$2:B802, B802)</f>
        <v>0.68571428571428572</v>
      </c>
    </row>
    <row r="803" spans="1:30" x14ac:dyDescent="0.25">
      <c r="A803" s="39">
        <v>46277</v>
      </c>
      <c r="B803" t="s">
        <v>22</v>
      </c>
      <c r="C803">
        <v>14</v>
      </c>
      <c r="D803" s="40">
        <v>0</v>
      </c>
      <c r="E803">
        <v>4</v>
      </c>
      <c r="F803">
        <v>1</v>
      </c>
      <c r="G803">
        <v>18</v>
      </c>
      <c r="H803">
        <v>9</v>
      </c>
      <c r="I803">
        <v>0.25</v>
      </c>
      <c r="J803">
        <v>0.5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 s="40">
        <f>AVERAGEIFS($C$2:C803, $B$2:B803, B803)</f>
        <v>15.125</v>
      </c>
      <c r="AB803" s="40">
        <f>AVERAGEIFS($I$2:I803, $B$2:B803, B803)</f>
        <v>0.51749999999999996</v>
      </c>
      <c r="AC803" s="40">
        <f>AVERAGEIFS($J$2:J803, $B$2:B803, B803)</f>
        <v>0.489375</v>
      </c>
      <c r="AD803" s="40">
        <f>AVERAGEIFS($D$2:D803, $B$2:B803, B803)</f>
        <v>0.5</v>
      </c>
    </row>
    <row r="804" spans="1:30" x14ac:dyDescent="0.25">
      <c r="A804" s="39">
        <v>46277</v>
      </c>
      <c r="B804" t="s">
        <v>3</v>
      </c>
      <c r="C804">
        <v>21</v>
      </c>
      <c r="D804" s="40">
        <v>0</v>
      </c>
      <c r="E804">
        <v>4</v>
      </c>
      <c r="F804">
        <v>1</v>
      </c>
      <c r="G804">
        <v>18</v>
      </c>
      <c r="H804">
        <v>9</v>
      </c>
      <c r="I804">
        <v>0.25</v>
      </c>
      <c r="J804">
        <v>0.5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1</v>
      </c>
      <c r="Y804">
        <v>0</v>
      </c>
      <c r="Z804">
        <v>0</v>
      </c>
      <c r="AA804" s="40">
        <f>AVERAGEIFS($C$2:C804, $B$2:B804, B804)</f>
        <v>23.153846153846153</v>
      </c>
      <c r="AB804" s="40">
        <f>AVERAGEIFS($I$2:I804, $B$2:B804, B804)</f>
        <v>0.49615384615384611</v>
      </c>
      <c r="AC804" s="40">
        <f>AVERAGEIFS($J$2:J804, $B$2:B804, B804)</f>
        <v>0.47000000000000003</v>
      </c>
      <c r="AD804" s="40">
        <f>AVERAGEIFS($D$2:D804, $B$2:B804, B804)</f>
        <v>0.46153846153846156</v>
      </c>
    </row>
    <row r="805" spans="1:30" x14ac:dyDescent="0.25">
      <c r="A805" s="39">
        <v>46277</v>
      </c>
      <c r="B805" t="s">
        <v>120</v>
      </c>
      <c r="C805">
        <v>17</v>
      </c>
      <c r="D805" s="40">
        <v>0</v>
      </c>
      <c r="E805">
        <v>4</v>
      </c>
      <c r="F805">
        <v>1</v>
      </c>
      <c r="G805">
        <v>18</v>
      </c>
      <c r="H805">
        <v>9</v>
      </c>
      <c r="I805">
        <v>0.25</v>
      </c>
      <c r="J805">
        <v>0.5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1</v>
      </c>
      <c r="Y805">
        <v>0</v>
      </c>
      <c r="Z805">
        <v>0</v>
      </c>
      <c r="AA805" s="40">
        <f>AVERAGEIFS($C$2:C805, $B$2:B805, B805)</f>
        <v>16</v>
      </c>
      <c r="AB805" s="40">
        <f>AVERAGEIFS($I$2:I805, $B$2:B805, B805)</f>
        <v>0.53450000000000009</v>
      </c>
      <c r="AC805" s="40">
        <f>AVERAGEIFS($J$2:J805, $B$2:B805, B805)</f>
        <v>0.50924999999999998</v>
      </c>
      <c r="AD805" s="40">
        <f>AVERAGEIFS($D$2:D805, $B$2:B805, B805)</f>
        <v>0.57499999999999996</v>
      </c>
    </row>
    <row r="806" spans="1:30" x14ac:dyDescent="0.25">
      <c r="A806" s="39">
        <v>46277</v>
      </c>
      <c r="B806" t="s">
        <v>34</v>
      </c>
      <c r="C806">
        <v>28</v>
      </c>
      <c r="D806" s="40">
        <v>0</v>
      </c>
      <c r="E806">
        <v>4</v>
      </c>
      <c r="F806">
        <v>1</v>
      </c>
      <c r="G806">
        <v>18</v>
      </c>
      <c r="H806">
        <v>9</v>
      </c>
      <c r="I806">
        <v>0.25</v>
      </c>
      <c r="J806">
        <v>0.5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 s="40">
        <f>AVERAGEIFS($C$2:C806, $B$2:B806, B806)</f>
        <v>22</v>
      </c>
      <c r="AB806" s="40">
        <f>AVERAGEIFS($I$2:I806, $B$2:B806, B806)</f>
        <v>0.58571428571428563</v>
      </c>
      <c r="AC806" s="40">
        <f>AVERAGEIFS($J$2:J806, $B$2:B806, B806)</f>
        <v>0.56714285714285706</v>
      </c>
      <c r="AD806" s="40">
        <f>AVERAGEIFS($D$2:D806, $B$2:B806, B806)</f>
        <v>0.7142857142857143</v>
      </c>
    </row>
    <row r="807" spans="1:30" x14ac:dyDescent="0.25">
      <c r="A807" s="39">
        <v>46277</v>
      </c>
      <c r="B807" t="s">
        <v>2</v>
      </c>
      <c r="C807">
        <v>36</v>
      </c>
      <c r="D807" s="40">
        <v>0</v>
      </c>
      <c r="E807">
        <v>4</v>
      </c>
      <c r="F807">
        <v>1</v>
      </c>
      <c r="G807">
        <v>18</v>
      </c>
      <c r="H807">
        <v>9</v>
      </c>
      <c r="I807">
        <v>0.25</v>
      </c>
      <c r="J807">
        <v>0.5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 s="40">
        <f>AVERAGEIFS($C$2:C807, $B$2:B807, B807)</f>
        <v>33.36</v>
      </c>
      <c r="AB807" s="40">
        <f>AVERAGEIFS($I$2:I807, $B$2:B807, B807)</f>
        <v>0.67799999999999994</v>
      </c>
      <c r="AC807" s="40">
        <f>AVERAGEIFS($J$2:J807, $B$2:B807, B807)</f>
        <v>0.59640000000000004</v>
      </c>
      <c r="AD807" s="40">
        <f>AVERAGEIFS($D$2:D807, $B$2:B807, B807)</f>
        <v>0.8</v>
      </c>
    </row>
    <row r="808" spans="1:30" x14ac:dyDescent="0.25">
      <c r="A808" s="39">
        <v>46278</v>
      </c>
      <c r="B808" t="s">
        <v>31</v>
      </c>
      <c r="C808">
        <v>34</v>
      </c>
      <c r="D808" s="40">
        <v>0</v>
      </c>
      <c r="E808">
        <v>4</v>
      </c>
      <c r="F808">
        <v>1</v>
      </c>
      <c r="G808">
        <v>19</v>
      </c>
      <c r="H808">
        <v>8</v>
      </c>
      <c r="I808">
        <v>0.25</v>
      </c>
      <c r="J808">
        <v>0.42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18.714285714285715</v>
      </c>
      <c r="AB808" s="40">
        <f>AVERAGEIFS($I$2:I808, $B$2:B808, B808)</f>
        <v>0.44857142857142857</v>
      </c>
      <c r="AC808" s="40">
        <f>AVERAGEIFS($J$2:J808, $B$2:B808, B808)</f>
        <v>0.46142857142857135</v>
      </c>
      <c r="AD808" s="40">
        <f>AVERAGEIFS($D$2:D808, $B$2:B808, B808)</f>
        <v>0.42857142857142855</v>
      </c>
    </row>
    <row r="809" spans="1:30" x14ac:dyDescent="0.25">
      <c r="A809" s="39">
        <v>46278</v>
      </c>
      <c r="B809" t="s">
        <v>17</v>
      </c>
      <c r="C809">
        <v>15</v>
      </c>
      <c r="D809" s="40">
        <v>0</v>
      </c>
      <c r="E809">
        <v>4</v>
      </c>
      <c r="F809">
        <v>1</v>
      </c>
      <c r="G809">
        <v>19</v>
      </c>
      <c r="H809">
        <v>8</v>
      </c>
      <c r="I809">
        <v>0.25</v>
      </c>
      <c r="J809">
        <v>0.42</v>
      </c>
      <c r="K809">
        <v>1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12.851851851851851</v>
      </c>
      <c r="AB809" s="40">
        <f>AVERAGEIFS($I$2:I809, $B$2:B809, B809)</f>
        <v>0.47777777777777786</v>
      </c>
      <c r="AC809" s="40">
        <f>AVERAGEIFS($J$2:J809, $B$2:B809, B809)</f>
        <v>0.4900000000000001</v>
      </c>
      <c r="AD809" s="40">
        <f>AVERAGEIFS($D$2:D809, $B$2:B809, B809)</f>
        <v>0.33333333333333331</v>
      </c>
    </row>
    <row r="810" spans="1:30" x14ac:dyDescent="0.25">
      <c r="A810" s="39">
        <v>46278</v>
      </c>
      <c r="B810" t="s">
        <v>21</v>
      </c>
      <c r="C810">
        <v>23</v>
      </c>
      <c r="D810" s="40">
        <v>0</v>
      </c>
      <c r="E810">
        <v>4</v>
      </c>
      <c r="F810">
        <v>1</v>
      </c>
      <c r="G810">
        <v>19</v>
      </c>
      <c r="H810">
        <v>8</v>
      </c>
      <c r="I810">
        <v>0.25</v>
      </c>
      <c r="J810">
        <v>0.42</v>
      </c>
      <c r="K810">
        <v>1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18.416666666666668</v>
      </c>
      <c r="AB810" s="40">
        <f>AVERAGEIFS($I$2:I810, $B$2:B810, B810)</f>
        <v>0.52333333333333332</v>
      </c>
      <c r="AC810" s="40">
        <f>AVERAGEIFS($J$2:J810, $B$2:B810, B810)</f>
        <v>0.48583333333333334</v>
      </c>
      <c r="AD810" s="40">
        <f>AVERAGEIFS($D$2:D810, $B$2:B810, B810)</f>
        <v>0.58333333333333337</v>
      </c>
    </row>
    <row r="811" spans="1:30" x14ac:dyDescent="0.25">
      <c r="A811" s="39">
        <v>46278</v>
      </c>
      <c r="B811" t="s">
        <v>111</v>
      </c>
      <c r="C811">
        <v>30</v>
      </c>
      <c r="D811" s="40">
        <v>0</v>
      </c>
      <c r="E811">
        <v>4</v>
      </c>
      <c r="F811">
        <v>1</v>
      </c>
      <c r="G811">
        <v>19</v>
      </c>
      <c r="H811">
        <v>8</v>
      </c>
      <c r="I811">
        <v>0.25</v>
      </c>
      <c r="J811">
        <v>0.42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 s="40">
        <f>AVERAGEIFS($C$2:C811, $B$2:B811, B811)</f>
        <v>14.195121951219512</v>
      </c>
      <c r="AB811" s="40">
        <f>AVERAGEIFS($I$2:I811, $B$2:B811, B811)</f>
        <v>0.47804878048780491</v>
      </c>
      <c r="AC811" s="40">
        <f>AVERAGEIFS($J$2:J811, $B$2:B811, B811)</f>
        <v>0.49707317073170737</v>
      </c>
      <c r="AD811" s="40">
        <f>AVERAGEIFS($D$2:D811, $B$2:B811, B811)</f>
        <v>0.48780487804878048</v>
      </c>
    </row>
    <row r="812" spans="1:30" x14ac:dyDescent="0.25">
      <c r="A812" s="39">
        <v>46278</v>
      </c>
      <c r="B812" t="s">
        <v>23</v>
      </c>
      <c r="C812">
        <v>22</v>
      </c>
      <c r="D812" s="40">
        <v>0</v>
      </c>
      <c r="E812">
        <v>4</v>
      </c>
      <c r="F812">
        <v>1</v>
      </c>
      <c r="G812">
        <v>19</v>
      </c>
      <c r="H812">
        <v>8</v>
      </c>
      <c r="I812">
        <v>0.25</v>
      </c>
      <c r="J812">
        <v>0.42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 s="40">
        <f>AVERAGEIFS($C$2:C812, $B$2:B812, B812)</f>
        <v>12.586206896551724</v>
      </c>
      <c r="AB812" s="40">
        <f>AVERAGEIFS($I$2:I812, $B$2:B812, B812)</f>
        <v>0.51034482758620692</v>
      </c>
      <c r="AC812" s="40">
        <f>AVERAGEIFS($J$2:J812, $B$2:B812, B812)</f>
        <v>0.48827586206896545</v>
      </c>
      <c r="AD812" s="40">
        <f>AVERAGEIFS($D$2:D812, $B$2:B812, B812)</f>
        <v>0.44827586206896552</v>
      </c>
    </row>
    <row r="813" spans="1:30" x14ac:dyDescent="0.25">
      <c r="A813" s="39">
        <v>46278</v>
      </c>
      <c r="B813" t="s">
        <v>18</v>
      </c>
      <c r="C813">
        <v>16</v>
      </c>
      <c r="D813" s="40">
        <v>0</v>
      </c>
      <c r="E813">
        <v>4</v>
      </c>
      <c r="F813">
        <v>1</v>
      </c>
      <c r="G813">
        <v>19</v>
      </c>
      <c r="H813">
        <v>8</v>
      </c>
      <c r="I813">
        <v>0.25</v>
      </c>
      <c r="J813">
        <v>0.42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 s="40">
        <f>AVERAGEIFS($C$2:C813, $B$2:B813, B813)</f>
        <v>18.5</v>
      </c>
      <c r="AB813" s="40">
        <f>AVERAGEIFS($I$2:I813, $B$2:B813, B813)</f>
        <v>0.33749999999999997</v>
      </c>
      <c r="AC813" s="40">
        <f>AVERAGEIFS($J$2:J813, $B$2:B813, B813)</f>
        <v>0.43624999999999992</v>
      </c>
      <c r="AD813" s="40">
        <f>AVERAGEIFS($D$2:D813, $B$2:B813, B813)</f>
        <v>0.25</v>
      </c>
    </row>
    <row r="814" spans="1:30" x14ac:dyDescent="0.25">
      <c r="A814" s="39">
        <v>46278</v>
      </c>
      <c r="B814" t="s">
        <v>120</v>
      </c>
      <c r="C814">
        <v>12</v>
      </c>
      <c r="D814" s="40">
        <v>0</v>
      </c>
      <c r="E814">
        <v>4</v>
      </c>
      <c r="F814">
        <v>1</v>
      </c>
      <c r="G814">
        <v>19</v>
      </c>
      <c r="H814">
        <v>8</v>
      </c>
      <c r="I814">
        <v>0.25</v>
      </c>
      <c r="J814">
        <v>0.42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 s="40">
        <f>AVERAGEIFS($C$2:C814, $B$2:B814, B814)</f>
        <v>15.902439024390244</v>
      </c>
      <c r="AB814" s="40">
        <f>AVERAGEIFS($I$2:I814, $B$2:B814, B814)</f>
        <v>0.52756097560975612</v>
      </c>
      <c r="AC814" s="40">
        <f>AVERAGEIFS($J$2:J814, $B$2:B814, B814)</f>
        <v>0.50707317073170743</v>
      </c>
      <c r="AD814" s="40">
        <f>AVERAGEIFS($D$2:D814, $B$2:B814, B814)</f>
        <v>0.56097560975609762</v>
      </c>
    </row>
    <row r="815" spans="1:30" x14ac:dyDescent="0.25">
      <c r="A815" s="39">
        <v>46278</v>
      </c>
      <c r="B815" t="s">
        <v>127</v>
      </c>
      <c r="C815">
        <v>37</v>
      </c>
      <c r="D815" s="40">
        <v>0</v>
      </c>
      <c r="E815">
        <v>4</v>
      </c>
      <c r="F815">
        <v>1</v>
      </c>
      <c r="G815">
        <v>19</v>
      </c>
      <c r="H815">
        <v>8</v>
      </c>
      <c r="I815">
        <v>0.25</v>
      </c>
      <c r="J815">
        <v>0.42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 s="40">
        <f>AVERAGEIFS($C$2:C815, $B$2:B815, B815)</f>
        <v>25.533333333333335</v>
      </c>
      <c r="AB815" s="40">
        <f>AVERAGEIFS($I$2:I815, $B$2:B815, B815)</f>
        <v>0.52955555555555556</v>
      </c>
      <c r="AC815" s="40">
        <f>AVERAGEIFS($J$2:J815, $B$2:B815, B815)</f>
        <v>0.50644444444444447</v>
      </c>
      <c r="AD815" s="40">
        <f>AVERAGEIFS($D$2:D815, $B$2:B815, B815)</f>
        <v>0.55555555555555558</v>
      </c>
    </row>
    <row r="816" spans="1:30" x14ac:dyDescent="0.25">
      <c r="A816" s="39">
        <v>46278</v>
      </c>
      <c r="B816" t="s">
        <v>36</v>
      </c>
      <c r="C816">
        <v>32</v>
      </c>
      <c r="D816" s="40">
        <v>1</v>
      </c>
      <c r="E816">
        <v>4</v>
      </c>
      <c r="F816">
        <v>3</v>
      </c>
      <c r="G816">
        <v>19</v>
      </c>
      <c r="H816">
        <v>11</v>
      </c>
      <c r="I816">
        <v>0.75</v>
      </c>
      <c r="J816">
        <v>0.57999999999999996</v>
      </c>
      <c r="K816">
        <v>0</v>
      </c>
      <c r="L816">
        <v>1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21</v>
      </c>
      <c r="AB816" s="40">
        <f>AVERAGEIFS($I$2:I816, $B$2:B816, B816)</f>
        <v>0.54999999999999993</v>
      </c>
      <c r="AC816" s="40">
        <f>AVERAGEIFS($J$2:J816, $B$2:B816, B816)</f>
        <v>0.50909090909090915</v>
      </c>
      <c r="AD816" s="40">
        <f>AVERAGEIFS($D$2:D816, $B$2:B816, B816)</f>
        <v>0.54545454545454541</v>
      </c>
    </row>
    <row r="817" spans="1:30" x14ac:dyDescent="0.25">
      <c r="A817" s="39">
        <v>46278</v>
      </c>
      <c r="B817" t="s">
        <v>182</v>
      </c>
      <c r="C817">
        <v>27</v>
      </c>
      <c r="D817" s="40">
        <v>1</v>
      </c>
      <c r="E817">
        <v>4</v>
      </c>
      <c r="F817">
        <v>3</v>
      </c>
      <c r="G817">
        <v>19</v>
      </c>
      <c r="H817">
        <v>11</v>
      </c>
      <c r="I817">
        <v>0.75</v>
      </c>
      <c r="J817">
        <v>0.57999999999999996</v>
      </c>
      <c r="K817">
        <v>0</v>
      </c>
      <c r="L817">
        <v>1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 s="40">
        <f>AVERAGEIFS($C$2:C817, $B$2:B817, B817)</f>
        <v>15.472222222222221</v>
      </c>
      <c r="AB817" s="40">
        <f>AVERAGEIFS($I$2:I817, $B$2:B817, B817)</f>
        <v>0.60694444444444451</v>
      </c>
      <c r="AC817" s="40">
        <f>AVERAGEIFS($J$2:J817, $B$2:B817, B817)</f>
        <v>0.55944444444444441</v>
      </c>
      <c r="AD817" s="40">
        <f>AVERAGEIFS($D$2:D817, $B$2:B817, B817)</f>
        <v>0.69444444444444442</v>
      </c>
    </row>
    <row r="818" spans="1:30" x14ac:dyDescent="0.25">
      <c r="A818" s="39">
        <v>46278</v>
      </c>
      <c r="B818" t="s">
        <v>92</v>
      </c>
      <c r="C818">
        <v>14</v>
      </c>
      <c r="D818" s="40">
        <v>1</v>
      </c>
      <c r="E818">
        <v>4</v>
      </c>
      <c r="F818">
        <v>3</v>
      </c>
      <c r="G818">
        <v>19</v>
      </c>
      <c r="H818">
        <v>11</v>
      </c>
      <c r="I818">
        <v>0.75</v>
      </c>
      <c r="J818">
        <v>0.57999999999999996</v>
      </c>
      <c r="K818">
        <v>0</v>
      </c>
      <c r="L818">
        <v>1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 s="40">
        <f>AVERAGEIFS($C$2:C818, $B$2:B818, B818)</f>
        <v>15</v>
      </c>
      <c r="AB818" s="40">
        <f>AVERAGEIFS($I$2:I818, $B$2:B818, B818)</f>
        <v>0.51</v>
      </c>
      <c r="AC818" s="40">
        <f>AVERAGEIFS($J$2:J818, $B$2:B818, B818)</f>
        <v>0.53600000000000003</v>
      </c>
      <c r="AD818" s="40">
        <f>AVERAGEIFS($D$2:D818, $B$2:B818, B818)</f>
        <v>0.4</v>
      </c>
    </row>
    <row r="819" spans="1:30" x14ac:dyDescent="0.25">
      <c r="A819" s="39">
        <v>46278</v>
      </c>
      <c r="B819" t="s">
        <v>124</v>
      </c>
      <c r="C819">
        <v>33</v>
      </c>
      <c r="D819" s="40">
        <v>1</v>
      </c>
      <c r="E819">
        <v>4</v>
      </c>
      <c r="F819">
        <v>3</v>
      </c>
      <c r="G819">
        <v>19</v>
      </c>
      <c r="H819">
        <v>11</v>
      </c>
      <c r="I819">
        <v>0.75</v>
      </c>
      <c r="J819">
        <v>0.57999999999999996</v>
      </c>
      <c r="K819">
        <v>0</v>
      </c>
      <c r="L819">
        <v>1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 s="40">
        <f>AVERAGEIFS($C$2:C819, $B$2:B819, B819)</f>
        <v>16.714285714285715</v>
      </c>
      <c r="AB819" s="40">
        <f>AVERAGEIFS($I$2:I819, $B$2:B819, B819)</f>
        <v>0.55999999999999994</v>
      </c>
      <c r="AC819" s="40">
        <f>AVERAGEIFS($J$2:J819, $B$2:B819, B819)</f>
        <v>0.54571428571428571</v>
      </c>
      <c r="AD819" s="40">
        <f>AVERAGEIFS($D$2:D819, $B$2:B819, B819)</f>
        <v>0.7142857142857143</v>
      </c>
    </row>
    <row r="820" spans="1:30" x14ac:dyDescent="0.25">
      <c r="A820" s="39">
        <v>46278</v>
      </c>
      <c r="B820" t="s">
        <v>38</v>
      </c>
      <c r="C820">
        <v>26</v>
      </c>
      <c r="D820" s="40">
        <v>1</v>
      </c>
      <c r="E820">
        <v>4</v>
      </c>
      <c r="F820">
        <v>3</v>
      </c>
      <c r="G820">
        <v>19</v>
      </c>
      <c r="H820">
        <v>11</v>
      </c>
      <c r="I820">
        <v>0.75</v>
      </c>
      <c r="J820">
        <v>0.57999999999999996</v>
      </c>
      <c r="K820">
        <v>0</v>
      </c>
      <c r="L820">
        <v>1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 s="40">
        <f>AVERAGEIFS($C$2:C820, $B$2:B820, B820)</f>
        <v>18.5</v>
      </c>
      <c r="AB820" s="40">
        <f>AVERAGEIFS($I$2:I820, $B$2:B820, B820)</f>
        <v>0.625</v>
      </c>
      <c r="AC820" s="40">
        <f>AVERAGEIFS($J$2:J820, $B$2:B820, B820)</f>
        <v>0.54749999999999999</v>
      </c>
      <c r="AD820" s="40">
        <f>AVERAGEIFS($D$2:D820, $B$2:B820, B820)</f>
        <v>0.75</v>
      </c>
    </row>
    <row r="821" spans="1:30" x14ac:dyDescent="0.25">
      <c r="A821" s="39">
        <v>46278</v>
      </c>
      <c r="B821" t="s">
        <v>133</v>
      </c>
      <c r="C821">
        <v>26</v>
      </c>
      <c r="D821" s="40">
        <v>1</v>
      </c>
      <c r="E821">
        <v>4</v>
      </c>
      <c r="F821">
        <v>3</v>
      </c>
      <c r="G821">
        <v>19</v>
      </c>
      <c r="H821">
        <v>11</v>
      </c>
      <c r="I821">
        <v>0.75</v>
      </c>
      <c r="J821">
        <v>0.57999999999999996</v>
      </c>
      <c r="K821">
        <v>0</v>
      </c>
      <c r="L821">
        <v>1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 s="40">
        <f>AVERAGEIFS($C$2:C821, $B$2:B821, B821)</f>
        <v>14.222222222222221</v>
      </c>
      <c r="AB821" s="40">
        <f>AVERAGEIFS($I$2:I821, $B$2:B821, B821)</f>
        <v>0.5527777777777777</v>
      </c>
      <c r="AC821" s="40">
        <f>AVERAGEIFS($J$2:J821, $B$2:B821, B821)</f>
        <v>0.50611111111111118</v>
      </c>
      <c r="AD821" s="40">
        <f>AVERAGEIFS($D$2:D821, $B$2:B821, B821)</f>
        <v>0.55555555555555558</v>
      </c>
    </row>
    <row r="822" spans="1:30" x14ac:dyDescent="0.25">
      <c r="A822" s="39">
        <v>46278</v>
      </c>
      <c r="B822" t="s">
        <v>243</v>
      </c>
      <c r="C822">
        <v>15</v>
      </c>
      <c r="D822" s="40">
        <v>1</v>
      </c>
      <c r="E822">
        <v>4</v>
      </c>
      <c r="F822">
        <v>3</v>
      </c>
      <c r="G822">
        <v>19</v>
      </c>
      <c r="H822">
        <v>11</v>
      </c>
      <c r="I822">
        <v>0.75</v>
      </c>
      <c r="J822">
        <v>0.57999999999999996</v>
      </c>
      <c r="K822">
        <v>0</v>
      </c>
      <c r="L822">
        <v>1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1</v>
      </c>
      <c r="Y822">
        <v>0</v>
      </c>
      <c r="Z822">
        <v>0</v>
      </c>
      <c r="AA822" s="40">
        <f>AVERAGEIFS($C$2:C822, $B$2:B822, B822)</f>
        <v>12.9</v>
      </c>
      <c r="AB822" s="40">
        <f>AVERAGEIFS($I$2:I822, $B$2:B822, B822)</f>
        <v>0.53749999999999998</v>
      </c>
      <c r="AC822" s="40">
        <f>AVERAGEIFS($J$2:J822, $B$2:B822, B822)</f>
        <v>0.4915000000000001</v>
      </c>
      <c r="AD822" s="40">
        <f>AVERAGEIFS($D$2:D822, $B$2:B822, B822)</f>
        <v>0.65</v>
      </c>
    </row>
    <row r="823" spans="1:30" x14ac:dyDescent="0.25">
      <c r="A823" s="39">
        <v>46278</v>
      </c>
      <c r="B823" t="s">
        <v>88</v>
      </c>
      <c r="C823">
        <v>32</v>
      </c>
      <c r="D823" s="40">
        <v>1</v>
      </c>
      <c r="E823">
        <v>4</v>
      </c>
      <c r="F823">
        <v>3</v>
      </c>
      <c r="G823">
        <v>19</v>
      </c>
      <c r="H823">
        <v>11</v>
      </c>
      <c r="I823">
        <v>0.75</v>
      </c>
      <c r="J823">
        <v>0.57999999999999996</v>
      </c>
      <c r="K823">
        <v>0</v>
      </c>
      <c r="L823">
        <v>1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 s="40">
        <f>AVERAGEIFS($C$2:C823, $B$2:B823, B823)</f>
        <v>20.846153846153847</v>
      </c>
      <c r="AB823" s="40">
        <f>AVERAGEIFS($I$2:I823, $B$2:B823, B823)</f>
        <v>0.57307692307692304</v>
      </c>
      <c r="AC823" s="40">
        <f>AVERAGEIFS($J$2:J823, $B$2:B823, B823)</f>
        <v>0.52076923076923076</v>
      </c>
      <c r="AD823" s="40">
        <f>AVERAGEIFS($D$2:D823, $B$2:B823, B823)</f>
        <v>0.69230769230769229</v>
      </c>
    </row>
    <row r="824" spans="1:30" x14ac:dyDescent="0.25">
      <c r="A824" s="39">
        <v>46281</v>
      </c>
      <c r="B824" t="s">
        <v>16</v>
      </c>
      <c r="C824">
        <v>21</v>
      </c>
      <c r="D824" s="40">
        <v>1</v>
      </c>
      <c r="E824">
        <v>3</v>
      </c>
      <c r="F824">
        <v>3</v>
      </c>
      <c r="G824">
        <v>13</v>
      </c>
      <c r="H824">
        <v>9</v>
      </c>
      <c r="I824">
        <v>1</v>
      </c>
      <c r="J824">
        <v>0.69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1</v>
      </c>
      <c r="Y824">
        <v>0</v>
      </c>
      <c r="Z824">
        <v>1</v>
      </c>
      <c r="AA824" s="40">
        <f>AVERAGEIFS($C$2:C824, $B$2:B824, B824)</f>
        <v>24.545454545454547</v>
      </c>
      <c r="AB824" s="40">
        <f>AVERAGEIFS($I$2:I824, $B$2:B824, B824)</f>
        <v>0.48181818181818181</v>
      </c>
      <c r="AC824" s="40">
        <f>AVERAGEIFS($J$2:J824, $B$2:B824, B824)</f>
        <v>0.48090909090909101</v>
      </c>
      <c r="AD824" s="40">
        <f>AVERAGEIFS($D$2:D824, $B$2:B824, B824)</f>
        <v>0.54545454545454541</v>
      </c>
    </row>
    <row r="825" spans="1:30" x14ac:dyDescent="0.25">
      <c r="A825" s="39">
        <v>46281</v>
      </c>
      <c r="B825" t="s">
        <v>3</v>
      </c>
      <c r="C825">
        <v>10</v>
      </c>
      <c r="D825" s="40">
        <v>1</v>
      </c>
      <c r="E825">
        <v>3</v>
      </c>
      <c r="F825">
        <v>3</v>
      </c>
      <c r="G825">
        <v>13</v>
      </c>
      <c r="H825">
        <v>9</v>
      </c>
      <c r="I825">
        <v>1</v>
      </c>
      <c r="J825">
        <v>0.69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1</v>
      </c>
      <c r="Y825">
        <v>0</v>
      </c>
      <c r="Z825">
        <v>1</v>
      </c>
      <c r="AA825" s="40">
        <f>AVERAGEIFS($C$2:C825, $B$2:B825, B825)</f>
        <v>22.214285714285715</v>
      </c>
      <c r="AB825" s="40">
        <f>AVERAGEIFS($I$2:I825, $B$2:B825, B825)</f>
        <v>0.53214285714285714</v>
      </c>
      <c r="AC825" s="40">
        <f>AVERAGEIFS($J$2:J825, $B$2:B825, B825)</f>
        <v>0.48571428571428577</v>
      </c>
      <c r="AD825" s="40">
        <f>AVERAGEIFS($D$2:D825, $B$2:B825, B825)</f>
        <v>0.5</v>
      </c>
    </row>
    <row r="826" spans="1:30" x14ac:dyDescent="0.25">
      <c r="A826" s="39">
        <v>46281</v>
      </c>
      <c r="B826" t="s">
        <v>127</v>
      </c>
      <c r="C826">
        <v>22</v>
      </c>
      <c r="D826" s="40">
        <v>1</v>
      </c>
      <c r="E826">
        <v>3</v>
      </c>
      <c r="F826">
        <v>3</v>
      </c>
      <c r="G826">
        <v>13</v>
      </c>
      <c r="H826">
        <v>9</v>
      </c>
      <c r="I826">
        <v>1</v>
      </c>
      <c r="J826">
        <v>0.69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1</v>
      </c>
      <c r="Y826">
        <v>0</v>
      </c>
      <c r="Z826">
        <v>1</v>
      </c>
      <c r="AA826" s="40">
        <f>AVERAGEIFS($C$2:C826, $B$2:B826, B826)</f>
        <v>25.456521739130434</v>
      </c>
      <c r="AB826" s="40">
        <f>AVERAGEIFS($I$2:I826, $B$2:B826, B826)</f>
        <v>0.5397826086956522</v>
      </c>
      <c r="AC826" s="40">
        <f>AVERAGEIFS($J$2:J826, $B$2:B826, B826)</f>
        <v>0.51043478260869579</v>
      </c>
      <c r="AD826" s="40">
        <f>AVERAGEIFS($D$2:D826, $B$2:B826, B826)</f>
        <v>0.56521739130434778</v>
      </c>
    </row>
    <row r="827" spans="1:30" x14ac:dyDescent="0.25">
      <c r="A827" s="39">
        <v>46281</v>
      </c>
      <c r="B827" t="s">
        <v>31</v>
      </c>
      <c r="C827">
        <v>12</v>
      </c>
      <c r="D827" s="40">
        <v>1</v>
      </c>
      <c r="E827">
        <v>3</v>
      </c>
      <c r="F827">
        <v>3</v>
      </c>
      <c r="G827">
        <v>13</v>
      </c>
      <c r="H827">
        <v>9</v>
      </c>
      <c r="I827">
        <v>1</v>
      </c>
      <c r="J827">
        <v>0.69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18.266666666666666</v>
      </c>
      <c r="AB827" s="40">
        <f>AVERAGEIFS($I$2:I827, $B$2:B827, B827)</f>
        <v>0.48533333333333334</v>
      </c>
      <c r="AC827" s="40">
        <f>AVERAGEIFS($J$2:J827, $B$2:B827, B827)</f>
        <v>0.47666666666666657</v>
      </c>
      <c r="AD827" s="40">
        <f>AVERAGEIFS($D$2:D827, $B$2:B827, B827)</f>
        <v>0.46666666666666667</v>
      </c>
    </row>
    <row r="828" spans="1:30" x14ac:dyDescent="0.25">
      <c r="A828" s="39">
        <v>46281</v>
      </c>
      <c r="B828" t="s">
        <v>36</v>
      </c>
      <c r="C828">
        <v>9</v>
      </c>
      <c r="D828" s="40">
        <v>1</v>
      </c>
      <c r="E828">
        <v>3</v>
      </c>
      <c r="F828">
        <v>3</v>
      </c>
      <c r="G828">
        <v>13</v>
      </c>
      <c r="H828">
        <v>9</v>
      </c>
      <c r="I828">
        <v>1</v>
      </c>
      <c r="J828">
        <v>0.69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20</v>
      </c>
      <c r="AB828" s="40">
        <f>AVERAGEIFS($I$2:I828, $B$2:B828, B828)</f>
        <v>0.58750000000000002</v>
      </c>
      <c r="AC828" s="40">
        <f>AVERAGEIFS($J$2:J828, $B$2:B828, B828)</f>
        <v>0.52416666666666678</v>
      </c>
      <c r="AD828" s="40">
        <f>AVERAGEIFS($D$2:D828, $B$2:B828, B828)</f>
        <v>0.58333333333333337</v>
      </c>
    </row>
    <row r="829" spans="1:30" x14ac:dyDescent="0.25">
      <c r="A829" s="39">
        <v>46281</v>
      </c>
      <c r="B829" t="s">
        <v>17</v>
      </c>
      <c r="C829">
        <v>17</v>
      </c>
      <c r="D829" s="40">
        <v>1</v>
      </c>
      <c r="E829">
        <v>3</v>
      </c>
      <c r="F829">
        <v>3</v>
      </c>
      <c r="G829">
        <v>13</v>
      </c>
      <c r="H829">
        <v>9</v>
      </c>
      <c r="I829">
        <v>1</v>
      </c>
      <c r="J829">
        <v>0.69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13</v>
      </c>
      <c r="AB829" s="40">
        <f>AVERAGEIFS($I$2:I829, $B$2:B829, B829)</f>
        <v>0.4964285714285715</v>
      </c>
      <c r="AC829" s="40">
        <f>AVERAGEIFS($J$2:J829, $B$2:B829, B829)</f>
        <v>0.49714285714285722</v>
      </c>
      <c r="AD829" s="40">
        <f>AVERAGEIFS($D$2:D829, $B$2:B829, B829)</f>
        <v>0.35714285714285715</v>
      </c>
    </row>
    <row r="830" spans="1:30" x14ac:dyDescent="0.25">
      <c r="A830" s="39">
        <v>46281</v>
      </c>
      <c r="B830" t="s">
        <v>255</v>
      </c>
      <c r="C830">
        <v>1</v>
      </c>
      <c r="D830" s="40">
        <v>1</v>
      </c>
      <c r="E830">
        <v>3</v>
      </c>
      <c r="F830">
        <v>3</v>
      </c>
      <c r="G830">
        <v>13</v>
      </c>
      <c r="H830">
        <v>9</v>
      </c>
      <c r="I830">
        <v>1</v>
      </c>
      <c r="J830">
        <v>0.69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1</v>
      </c>
      <c r="AB830" s="40">
        <f>AVERAGEIFS($I$2:I830, $B$2:B830, B830)</f>
        <v>1</v>
      </c>
      <c r="AC830" s="40">
        <f>AVERAGEIFS($J$2:J830, $B$2:B830, B830)</f>
        <v>0.69</v>
      </c>
      <c r="AD830" s="40">
        <f>AVERAGEIFS($D$2:D830, $B$2:B830, B830)</f>
        <v>1</v>
      </c>
    </row>
    <row r="831" spans="1:30" x14ac:dyDescent="0.25">
      <c r="A831" s="39">
        <v>46281</v>
      </c>
      <c r="B831" t="s">
        <v>65</v>
      </c>
      <c r="C831">
        <v>11</v>
      </c>
      <c r="D831" s="40">
        <v>1</v>
      </c>
      <c r="E831">
        <v>3</v>
      </c>
      <c r="F831">
        <v>3</v>
      </c>
      <c r="G831">
        <v>13</v>
      </c>
      <c r="H831">
        <v>9</v>
      </c>
      <c r="I831">
        <v>1</v>
      </c>
      <c r="J831">
        <v>0.69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20.086956521739129</v>
      </c>
      <c r="AB831" s="40">
        <f>AVERAGEIFS($I$2:I831, $B$2:B831, B831)</f>
        <v>0.58347826086956522</v>
      </c>
      <c r="AC831" s="40">
        <f>AVERAGEIFS($J$2:J831, $B$2:B831, B831)</f>
        <v>0.5404347826086956</v>
      </c>
      <c r="AD831" s="40">
        <f>AVERAGEIFS($D$2:D831, $B$2:B831, B831)</f>
        <v>0.69565217391304346</v>
      </c>
    </row>
    <row r="832" spans="1:30" x14ac:dyDescent="0.25">
      <c r="A832" s="39">
        <v>46281</v>
      </c>
      <c r="B832" t="s">
        <v>13</v>
      </c>
      <c r="C832">
        <v>11</v>
      </c>
      <c r="D832" s="40">
        <v>0</v>
      </c>
      <c r="E832">
        <v>3</v>
      </c>
      <c r="F832">
        <v>0</v>
      </c>
      <c r="G832">
        <v>13</v>
      </c>
      <c r="H832">
        <v>4</v>
      </c>
      <c r="I832">
        <v>0</v>
      </c>
      <c r="J832">
        <v>0.31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 s="40">
        <f>AVERAGEIFS($C$2:C832, $B$2:B832, B832)</f>
        <v>24.071428571428573</v>
      </c>
      <c r="AB832" s="40">
        <f>AVERAGEIFS($I$2:I832, $B$2:B832, B832)</f>
        <v>0.41249999999999998</v>
      </c>
      <c r="AC832" s="40">
        <f>AVERAGEIFS($J$2:J832, $B$2:B832, B832)</f>
        <v>0.4582142857142858</v>
      </c>
      <c r="AD832" s="40">
        <f>AVERAGEIFS($D$2:D832, $B$2:B832, B832)</f>
        <v>0.32142857142857145</v>
      </c>
    </row>
    <row r="833" spans="1:30" x14ac:dyDescent="0.25">
      <c r="A833" s="39">
        <v>46281</v>
      </c>
      <c r="B833" t="s">
        <v>14</v>
      </c>
      <c r="C833">
        <v>16</v>
      </c>
      <c r="D833" s="40">
        <v>0</v>
      </c>
      <c r="E833">
        <v>3</v>
      </c>
      <c r="F833">
        <v>0</v>
      </c>
      <c r="G833">
        <v>13</v>
      </c>
      <c r="H833">
        <v>4</v>
      </c>
      <c r="I833">
        <v>0</v>
      </c>
      <c r="J833">
        <v>0.31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 s="40">
        <f>AVERAGEIFS($C$2:C833, $B$2:B833, B833)</f>
        <v>27.272727272727273</v>
      </c>
      <c r="AB833" s="40">
        <f>AVERAGEIFS($I$2:I833, $B$2:B833, B833)</f>
        <v>0.29545454545454541</v>
      </c>
      <c r="AC833" s="40">
        <f>AVERAGEIFS($J$2:J833, $B$2:B833, B833)</f>
        <v>0.41818181818181815</v>
      </c>
      <c r="AD833" s="40">
        <f>AVERAGEIFS($D$2:D833, $B$2:B833, B833)</f>
        <v>9.0909090909090912E-2</v>
      </c>
    </row>
    <row r="834" spans="1:30" x14ac:dyDescent="0.25">
      <c r="A834" s="39">
        <v>46281</v>
      </c>
      <c r="B834" t="s">
        <v>242</v>
      </c>
      <c r="C834">
        <v>20</v>
      </c>
      <c r="D834" s="40">
        <v>0</v>
      </c>
      <c r="E834">
        <v>3</v>
      </c>
      <c r="F834">
        <v>0</v>
      </c>
      <c r="G834">
        <v>13</v>
      </c>
      <c r="H834">
        <v>4</v>
      </c>
      <c r="I834">
        <v>0</v>
      </c>
      <c r="J834">
        <v>0.31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 s="40">
        <f>AVERAGEIFS($C$2:C834, $B$2:B834, B834)</f>
        <v>23</v>
      </c>
      <c r="AB834" s="40">
        <f>AVERAGEIFS($I$2:I834, $B$2:B834, B834)</f>
        <v>0.34428571428571425</v>
      </c>
      <c r="AC834" s="40">
        <f>AVERAGEIFS($J$2:J834, $B$2:B834, B834)</f>
        <v>0.44142857142857139</v>
      </c>
      <c r="AD834" s="40">
        <f>AVERAGEIFS($D$2:D834, $B$2:B834, B834)</f>
        <v>0.2857142857142857</v>
      </c>
    </row>
    <row r="835" spans="1:30" x14ac:dyDescent="0.25">
      <c r="A835" s="39">
        <v>46281</v>
      </c>
      <c r="B835" t="s">
        <v>243</v>
      </c>
      <c r="C835">
        <v>3</v>
      </c>
      <c r="D835" s="40">
        <v>0</v>
      </c>
      <c r="E835">
        <v>3</v>
      </c>
      <c r="F835">
        <v>0</v>
      </c>
      <c r="G835">
        <v>13</v>
      </c>
      <c r="H835">
        <v>4</v>
      </c>
      <c r="I835">
        <v>0</v>
      </c>
      <c r="J835">
        <v>0.31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12.428571428571429</v>
      </c>
      <c r="AB835" s="40">
        <f>AVERAGEIFS($I$2:I835, $B$2:B835, B835)</f>
        <v>0.51190476190476186</v>
      </c>
      <c r="AC835" s="40">
        <f>AVERAGEIFS($J$2:J835, $B$2:B835, B835)</f>
        <v>0.48285714285714298</v>
      </c>
      <c r="AD835" s="40">
        <f>AVERAGEIFS($D$2:D835, $B$2:B835, B835)</f>
        <v>0.61904761904761907</v>
      </c>
    </row>
    <row r="836" spans="1:30" x14ac:dyDescent="0.25">
      <c r="A836" s="39">
        <v>46281</v>
      </c>
      <c r="B836" t="s">
        <v>182</v>
      </c>
      <c r="C836">
        <v>11</v>
      </c>
      <c r="D836" s="40">
        <v>0</v>
      </c>
      <c r="E836">
        <v>3</v>
      </c>
      <c r="F836">
        <v>0</v>
      </c>
      <c r="G836">
        <v>13</v>
      </c>
      <c r="H836">
        <v>4</v>
      </c>
      <c r="I836">
        <v>0</v>
      </c>
      <c r="J836">
        <v>0.31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15.351351351351351</v>
      </c>
      <c r="AB836" s="40">
        <f>AVERAGEIFS($I$2:I836, $B$2:B836, B836)</f>
        <v>0.59054054054054061</v>
      </c>
      <c r="AC836" s="40">
        <f>AVERAGEIFS($J$2:J836, $B$2:B836, B836)</f>
        <v>0.55270270270270261</v>
      </c>
      <c r="AD836" s="40">
        <f>AVERAGEIFS($D$2:D836, $B$2:B836, B836)</f>
        <v>0.67567567567567566</v>
      </c>
    </row>
    <row r="837" spans="1:30" x14ac:dyDescent="0.25">
      <c r="A837" s="39">
        <v>46281</v>
      </c>
      <c r="B837" t="s">
        <v>252</v>
      </c>
      <c r="C837">
        <v>10</v>
      </c>
      <c r="D837" s="40">
        <v>0</v>
      </c>
      <c r="E837">
        <v>3</v>
      </c>
      <c r="F837">
        <v>0</v>
      </c>
      <c r="G837">
        <v>13</v>
      </c>
      <c r="H837">
        <v>4</v>
      </c>
      <c r="I837">
        <v>0</v>
      </c>
      <c r="J837">
        <v>0.31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10.5</v>
      </c>
      <c r="AB837" s="40">
        <f>AVERAGEIFS($I$2:I837, $B$2:B837, B837)</f>
        <v>0.2</v>
      </c>
      <c r="AC837" s="40">
        <f>AVERAGEIFS($J$2:J837, $B$2:B837, B837)</f>
        <v>0.39</v>
      </c>
      <c r="AD837" s="40">
        <f>AVERAGEIFS($D$2:D837, $B$2:B837, B837)</f>
        <v>0</v>
      </c>
    </row>
    <row r="838" spans="1:30" x14ac:dyDescent="0.25">
      <c r="A838" s="39">
        <v>46281</v>
      </c>
      <c r="B838" t="s">
        <v>256</v>
      </c>
      <c r="C838">
        <v>2</v>
      </c>
      <c r="D838" s="40">
        <v>0</v>
      </c>
      <c r="E838">
        <v>3</v>
      </c>
      <c r="F838">
        <v>0</v>
      </c>
      <c r="G838">
        <v>13</v>
      </c>
      <c r="H838">
        <v>4</v>
      </c>
      <c r="I838">
        <v>0</v>
      </c>
      <c r="J838">
        <v>0.31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2</v>
      </c>
      <c r="AB838" s="40">
        <f>AVERAGEIFS($I$2:I838, $B$2:B838, B838)</f>
        <v>0</v>
      </c>
      <c r="AC838" s="40">
        <f>AVERAGEIFS($J$2:J838, $B$2:B838, B838)</f>
        <v>0.31</v>
      </c>
      <c r="AD838" s="40">
        <f>AVERAGEIFS($D$2:D838, $B$2:B838, B838)</f>
        <v>0</v>
      </c>
    </row>
    <row r="839" spans="1:30" x14ac:dyDescent="0.25">
      <c r="A839" s="39">
        <v>46281</v>
      </c>
      <c r="B839" t="s">
        <v>113</v>
      </c>
      <c r="C839">
        <v>16</v>
      </c>
      <c r="D839" s="40">
        <v>0</v>
      </c>
      <c r="E839">
        <v>3</v>
      </c>
      <c r="F839">
        <v>0</v>
      </c>
      <c r="G839">
        <v>13</v>
      </c>
      <c r="H839">
        <v>4</v>
      </c>
      <c r="I839">
        <v>0</v>
      </c>
      <c r="J839">
        <v>0.31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24.68</v>
      </c>
      <c r="AB839" s="40">
        <f>AVERAGEIFS($I$2:I839, $B$2:B839, B839)</f>
        <v>0.6147999999999999</v>
      </c>
      <c r="AC839" s="40">
        <f>AVERAGEIFS($J$2:J839, $B$2:B839, B839)</f>
        <v>0.5544</v>
      </c>
      <c r="AD839" s="40">
        <f>AVERAGEIFS($D$2:D839, $B$2:B839, B839)</f>
        <v>0.76</v>
      </c>
    </row>
    <row r="840" spans="1:30" x14ac:dyDescent="0.25">
      <c r="A840" s="39">
        <v>46282</v>
      </c>
      <c r="B840" t="s">
        <v>182</v>
      </c>
      <c r="C840">
        <v>9</v>
      </c>
      <c r="D840" s="40">
        <v>1</v>
      </c>
      <c r="E840">
        <v>3</v>
      </c>
      <c r="F840">
        <v>3</v>
      </c>
      <c r="G840">
        <v>12</v>
      </c>
      <c r="H840">
        <v>9</v>
      </c>
      <c r="I840">
        <v>1</v>
      </c>
      <c r="J840">
        <v>0.75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15.184210526315789</v>
      </c>
      <c r="AB840" s="40">
        <f>AVERAGEIFS($I$2:I840, $B$2:B840, B840)</f>
        <v>0.60131578947368425</v>
      </c>
      <c r="AC840" s="40">
        <f>AVERAGEIFS($J$2:J840, $B$2:B840, B840)</f>
        <v>0.55789473684210511</v>
      </c>
      <c r="AD840" s="40">
        <f>AVERAGEIFS($D$2:D840, $B$2:B840, B840)</f>
        <v>0.68421052631578949</v>
      </c>
    </row>
    <row r="841" spans="1:30" x14ac:dyDescent="0.25">
      <c r="A841" s="39">
        <v>46282</v>
      </c>
      <c r="B841" t="s">
        <v>113</v>
      </c>
      <c r="C841">
        <v>17</v>
      </c>
      <c r="D841" s="40">
        <v>1</v>
      </c>
      <c r="E841">
        <v>3</v>
      </c>
      <c r="F841">
        <v>3</v>
      </c>
      <c r="G841">
        <v>12</v>
      </c>
      <c r="H841">
        <v>9</v>
      </c>
      <c r="I841">
        <v>1</v>
      </c>
      <c r="J841">
        <v>0.75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24.384615384615383</v>
      </c>
      <c r="AB841" s="40">
        <f>AVERAGEIFS($I$2:I841, $B$2:B841, B841)</f>
        <v>0.62961538461538447</v>
      </c>
      <c r="AC841" s="40">
        <f>AVERAGEIFS($J$2:J841, $B$2:B841, B841)</f>
        <v>0.56192307692307697</v>
      </c>
      <c r="AD841" s="40">
        <f>AVERAGEIFS($D$2:D841, $B$2:B841, B841)</f>
        <v>0.76923076923076927</v>
      </c>
    </row>
    <row r="842" spans="1:30" x14ac:dyDescent="0.25">
      <c r="A842" s="39">
        <v>46282</v>
      </c>
      <c r="B842" t="s">
        <v>28</v>
      </c>
      <c r="C842">
        <v>4</v>
      </c>
      <c r="D842" s="40">
        <v>1</v>
      </c>
      <c r="E842">
        <v>3</v>
      </c>
      <c r="F842">
        <v>3</v>
      </c>
      <c r="G842">
        <v>12</v>
      </c>
      <c r="H842">
        <v>9</v>
      </c>
      <c r="I842">
        <v>1</v>
      </c>
      <c r="J842">
        <v>0.75</v>
      </c>
      <c r="K842">
        <v>0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11.375</v>
      </c>
      <c r="AB842" s="40">
        <f>AVERAGEIFS($I$2:I842, $B$2:B842, B842)</f>
        <v>0.47500000000000003</v>
      </c>
      <c r="AC842" s="40">
        <f>AVERAGEIFS($J$2:J842, $B$2:B842, B842)</f>
        <v>0.50875000000000004</v>
      </c>
      <c r="AD842" s="40">
        <f>AVERAGEIFS($D$2:D842, $B$2:B842, B842)</f>
        <v>0.375</v>
      </c>
    </row>
    <row r="843" spans="1:30" x14ac:dyDescent="0.25">
      <c r="A843" s="39">
        <v>46282</v>
      </c>
      <c r="B843" t="s">
        <v>31</v>
      </c>
      <c r="C843">
        <v>7</v>
      </c>
      <c r="D843" s="40">
        <v>1</v>
      </c>
      <c r="E843">
        <v>3</v>
      </c>
      <c r="F843">
        <v>3</v>
      </c>
      <c r="G843">
        <v>12</v>
      </c>
      <c r="H843">
        <v>9</v>
      </c>
      <c r="I843">
        <v>1</v>
      </c>
      <c r="J843">
        <v>0.75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f>AVERAGEIFS($C$2:C843, $B$2:B843, B843)</f>
        <v>17.5625</v>
      </c>
      <c r="AB843" s="40">
        <f>AVERAGEIFS($I$2:I843, $B$2:B843, B843)</f>
        <v>0.51750000000000007</v>
      </c>
      <c r="AC843" s="40">
        <f>AVERAGEIFS($J$2:J843, $B$2:B843, B843)</f>
        <v>0.49374999999999991</v>
      </c>
      <c r="AD843" s="40">
        <f>AVERAGEIFS($D$2:D843, $B$2:B843, B843)</f>
        <v>0.5</v>
      </c>
    </row>
    <row r="844" spans="1:30" x14ac:dyDescent="0.25">
      <c r="A844" s="39">
        <v>46282</v>
      </c>
      <c r="B844" t="s">
        <v>257</v>
      </c>
      <c r="C844">
        <v>9</v>
      </c>
      <c r="D844" s="40">
        <v>1</v>
      </c>
      <c r="E844">
        <v>3</v>
      </c>
      <c r="F844">
        <v>3</v>
      </c>
      <c r="G844">
        <v>12</v>
      </c>
      <c r="H844">
        <v>9</v>
      </c>
      <c r="I844">
        <v>1</v>
      </c>
      <c r="J844">
        <v>0.75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1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f>AVERAGEIFS($C$2:C844, $B$2:B844, B844)</f>
        <v>9</v>
      </c>
      <c r="AB844" s="40">
        <f>AVERAGEIFS($I$2:I844, $B$2:B844, B844)</f>
        <v>1</v>
      </c>
      <c r="AC844" s="40">
        <f>AVERAGEIFS($J$2:J844, $B$2:B844, B844)</f>
        <v>0.75</v>
      </c>
      <c r="AD844" s="40">
        <f>AVERAGEIFS($D$2:D844, $B$2:B844, B844)</f>
        <v>1</v>
      </c>
    </row>
    <row r="845" spans="1:30" x14ac:dyDescent="0.25">
      <c r="A845" s="39">
        <v>46282</v>
      </c>
      <c r="B845" t="s">
        <v>90</v>
      </c>
      <c r="C845">
        <v>25</v>
      </c>
      <c r="D845" s="40">
        <v>1</v>
      </c>
      <c r="E845">
        <v>3</v>
      </c>
      <c r="F845">
        <v>3</v>
      </c>
      <c r="G845">
        <v>12</v>
      </c>
      <c r="H845">
        <v>9</v>
      </c>
      <c r="I845">
        <v>1</v>
      </c>
      <c r="J845">
        <v>0.75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f>AVERAGEIFS($C$2:C845, $B$2:B845, B845)</f>
        <v>26.666666666666668</v>
      </c>
      <c r="AB845" s="40">
        <f>AVERAGEIFS($I$2:I845, $B$2:B845, B845)</f>
        <v>0.56904761904761914</v>
      </c>
      <c r="AC845" s="40">
        <f>AVERAGEIFS($J$2:J845, $B$2:B845, B845)</f>
        <v>0.54904761904761923</v>
      </c>
      <c r="AD845" s="40">
        <f>AVERAGEIFS($D$2:D845, $B$2:B845, B845)</f>
        <v>0.52380952380952384</v>
      </c>
    </row>
    <row r="846" spans="1:30" x14ac:dyDescent="0.25">
      <c r="A846" s="39">
        <v>46282</v>
      </c>
      <c r="B846" t="s">
        <v>244</v>
      </c>
      <c r="C846">
        <v>0</v>
      </c>
      <c r="D846" s="40">
        <v>1</v>
      </c>
      <c r="E846">
        <v>3</v>
      </c>
      <c r="F846">
        <v>3</v>
      </c>
      <c r="G846">
        <v>12</v>
      </c>
      <c r="H846">
        <v>9</v>
      </c>
      <c r="I846">
        <v>1</v>
      </c>
      <c r="J846">
        <v>0.75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f>AVERAGEIFS($C$2:C846, $B$2:B846, B846)</f>
        <v>3</v>
      </c>
      <c r="AB846" s="40">
        <f>AVERAGEIFS($I$2:I846, $B$2:B846, B846)</f>
        <v>0.78333333333333333</v>
      </c>
      <c r="AC846" s="40">
        <f>AVERAGEIFS($J$2:J846, $B$2:B846, B846)</f>
        <v>0.64333333333333342</v>
      </c>
      <c r="AD846" s="40">
        <f>AVERAGEIFS($D$2:D846, $B$2:B846, B846)</f>
        <v>1</v>
      </c>
    </row>
    <row r="847" spans="1:30" x14ac:dyDescent="0.25">
      <c r="A847" s="39">
        <v>46282</v>
      </c>
      <c r="B847" t="s">
        <v>1</v>
      </c>
      <c r="C847">
        <v>11</v>
      </c>
      <c r="D847" s="40">
        <v>0</v>
      </c>
      <c r="E847">
        <v>3</v>
      </c>
      <c r="F847">
        <v>0</v>
      </c>
      <c r="G847">
        <v>12</v>
      </c>
      <c r="H847">
        <v>3</v>
      </c>
      <c r="I847">
        <v>0</v>
      </c>
      <c r="J847">
        <v>0.25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f>AVERAGEIFS($C$2:C847, $B$2:B847, B847)</f>
        <v>25.3</v>
      </c>
      <c r="AB847" s="40">
        <f>AVERAGEIFS($I$2:I847, $B$2:B847, B847)</f>
        <v>0.48</v>
      </c>
      <c r="AC847" s="40">
        <f>AVERAGEIFS($J$2:J847, $B$2:B847, B847)</f>
        <v>0.46500000000000002</v>
      </c>
      <c r="AD847" s="40">
        <f>AVERAGEIFS($D$2:D847, $B$2:B847, B847)</f>
        <v>0.6</v>
      </c>
    </row>
    <row r="848" spans="1:30" x14ac:dyDescent="0.25">
      <c r="A848" s="39">
        <v>46282</v>
      </c>
      <c r="B848" t="s">
        <v>3</v>
      </c>
      <c r="C848">
        <v>11</v>
      </c>
      <c r="D848" s="40">
        <v>0</v>
      </c>
      <c r="E848">
        <v>3</v>
      </c>
      <c r="F848">
        <v>0</v>
      </c>
      <c r="G848">
        <v>12</v>
      </c>
      <c r="H848">
        <v>3</v>
      </c>
      <c r="I848">
        <v>0</v>
      </c>
      <c r="J848">
        <v>0.25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f>AVERAGEIFS($C$2:C848, $B$2:B848, B848)</f>
        <v>21.466666666666665</v>
      </c>
      <c r="AB848" s="40">
        <f>AVERAGEIFS($I$2:I848, $B$2:B848, B848)</f>
        <v>0.49666666666666665</v>
      </c>
      <c r="AC848" s="40">
        <f>AVERAGEIFS($J$2:J848, $B$2:B848, B848)</f>
        <v>0.47000000000000003</v>
      </c>
      <c r="AD848" s="40">
        <f>AVERAGEIFS($D$2:D848, $B$2:B848, B848)</f>
        <v>0.46666666666666667</v>
      </c>
    </row>
    <row r="849" spans="1:30" x14ac:dyDescent="0.25">
      <c r="A849" s="39">
        <v>46282</v>
      </c>
      <c r="B849" t="s">
        <v>16</v>
      </c>
      <c r="C849">
        <v>11</v>
      </c>
      <c r="D849" s="40">
        <v>0</v>
      </c>
      <c r="E849">
        <v>3</v>
      </c>
      <c r="F849">
        <v>0</v>
      </c>
      <c r="G849">
        <v>12</v>
      </c>
      <c r="H849">
        <v>3</v>
      </c>
      <c r="I849">
        <v>0</v>
      </c>
      <c r="J849">
        <v>0.25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f>AVERAGEIFS($C$2:C849, $B$2:B849, B849)</f>
        <v>23.416666666666668</v>
      </c>
      <c r="AB849" s="40">
        <f>AVERAGEIFS($I$2:I849, $B$2:B849, B849)</f>
        <v>0.44166666666666665</v>
      </c>
      <c r="AC849" s="40">
        <f>AVERAGEIFS($J$2:J849, $B$2:B849, B849)</f>
        <v>0.46166666666666673</v>
      </c>
      <c r="AD849" s="40">
        <f>AVERAGEIFS($D$2:D849, $B$2:B849, B849)</f>
        <v>0.5</v>
      </c>
    </row>
    <row r="850" spans="1:30" x14ac:dyDescent="0.25">
      <c r="A850" s="39">
        <v>46282</v>
      </c>
      <c r="B850" t="s">
        <v>17</v>
      </c>
      <c r="C850">
        <v>4</v>
      </c>
      <c r="D850" s="40">
        <v>0</v>
      </c>
      <c r="E850">
        <v>3</v>
      </c>
      <c r="F850">
        <v>0</v>
      </c>
      <c r="G850">
        <v>12</v>
      </c>
      <c r="H850">
        <v>3</v>
      </c>
      <c r="I850">
        <v>0</v>
      </c>
      <c r="J850">
        <v>0.25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 s="40">
        <f>AVERAGEIFS($C$2:C850, $B$2:B850, B850)</f>
        <v>12.689655172413794</v>
      </c>
      <c r="AB850" s="40">
        <f>AVERAGEIFS($I$2:I850, $B$2:B850, B850)</f>
        <v>0.47931034482758628</v>
      </c>
      <c r="AC850" s="40">
        <f>AVERAGEIFS($J$2:J850, $B$2:B850, B850)</f>
        <v>0.48862068965517247</v>
      </c>
      <c r="AD850" s="40">
        <f>AVERAGEIFS($D$2:D850, $B$2:B850, B850)</f>
        <v>0.34482758620689657</v>
      </c>
    </row>
    <row r="851" spans="1:30" x14ac:dyDescent="0.25">
      <c r="A851" s="39">
        <v>46282</v>
      </c>
      <c r="B851" t="s">
        <v>252</v>
      </c>
      <c r="C851">
        <v>1</v>
      </c>
      <c r="D851" s="40">
        <v>0</v>
      </c>
      <c r="E851">
        <v>3</v>
      </c>
      <c r="F851">
        <v>0</v>
      </c>
      <c r="G851">
        <v>12</v>
      </c>
      <c r="H851">
        <v>3</v>
      </c>
      <c r="I851">
        <v>0</v>
      </c>
      <c r="J851">
        <v>0.25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7.333333333333333</v>
      </c>
      <c r="AB851" s="40">
        <f>AVERAGEIFS($I$2:I851, $B$2:B851, B851)</f>
        <v>0.13333333333333333</v>
      </c>
      <c r="AC851" s="40">
        <f>AVERAGEIFS($J$2:J851, $B$2:B851, B851)</f>
        <v>0.34333333333333332</v>
      </c>
      <c r="AD851" s="40">
        <f>AVERAGEIFS($D$2:D851, $B$2:B851, B851)</f>
        <v>0</v>
      </c>
    </row>
    <row r="852" spans="1:30" x14ac:dyDescent="0.25">
      <c r="A852" s="39">
        <v>46282</v>
      </c>
      <c r="B852" t="s">
        <v>255</v>
      </c>
      <c r="C852">
        <v>9</v>
      </c>
      <c r="D852" s="40">
        <v>0</v>
      </c>
      <c r="E852">
        <v>3</v>
      </c>
      <c r="F852">
        <v>0</v>
      </c>
      <c r="G852">
        <v>12</v>
      </c>
      <c r="H852">
        <v>3</v>
      </c>
      <c r="I852">
        <v>0</v>
      </c>
      <c r="J852">
        <v>0.25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5</v>
      </c>
      <c r="AB852" s="40">
        <f>AVERAGEIFS($I$2:I852, $B$2:B852, B852)</f>
        <v>0.5</v>
      </c>
      <c r="AC852" s="40">
        <f>AVERAGEIFS($J$2:J852, $B$2:B852, B852)</f>
        <v>0.47</v>
      </c>
      <c r="AD852" s="40">
        <f>AVERAGEIFS($D$2:D852, $B$2:B852, B852)</f>
        <v>0.5</v>
      </c>
    </row>
    <row r="853" spans="1:30" x14ac:dyDescent="0.25">
      <c r="A853" s="39">
        <v>46282</v>
      </c>
      <c r="B853" t="s">
        <v>127</v>
      </c>
      <c r="C853">
        <v>9</v>
      </c>
      <c r="D853" s="40">
        <v>0</v>
      </c>
      <c r="E853">
        <v>3</v>
      </c>
      <c r="F853">
        <v>0</v>
      </c>
      <c r="G853">
        <v>12</v>
      </c>
      <c r="H853">
        <v>3</v>
      </c>
      <c r="I853">
        <v>0</v>
      </c>
      <c r="J853">
        <v>0.25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25.106382978723403</v>
      </c>
      <c r="AB853" s="40">
        <f>AVERAGEIFS($I$2:I853, $B$2:B853, B853)</f>
        <v>0.52829787234042558</v>
      </c>
      <c r="AC853" s="40">
        <f>AVERAGEIFS($J$2:J853, $B$2:B853, B853)</f>
        <v>0.50489361702127666</v>
      </c>
      <c r="AD853" s="40">
        <f>AVERAGEIFS($D$2:D853, $B$2:B853, B853)</f>
        <v>0.55319148936170215</v>
      </c>
    </row>
    <row r="854" spans="1:30" x14ac:dyDescent="0.25">
      <c r="A854" s="39">
        <v>46282</v>
      </c>
      <c r="B854" t="s">
        <v>17</v>
      </c>
      <c r="C854">
        <v>11</v>
      </c>
      <c r="D854" s="40">
        <v>0</v>
      </c>
      <c r="E854">
        <v>4</v>
      </c>
      <c r="F854">
        <v>1</v>
      </c>
      <c r="G854">
        <v>15</v>
      </c>
      <c r="H854">
        <v>6</v>
      </c>
      <c r="I854">
        <v>0.25</v>
      </c>
      <c r="J854">
        <v>0.4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 s="40">
        <f>AVERAGEIFS($C$2:C854, $B$2:B854, B854)</f>
        <v>12.633333333333333</v>
      </c>
      <c r="AB854" s="40">
        <f>AVERAGEIFS($I$2:I854, $B$2:B854, B854)</f>
        <v>0.47166666666666673</v>
      </c>
      <c r="AC854" s="40">
        <f>AVERAGEIFS($J$2:J854, $B$2:B854, B854)</f>
        <v>0.48566666666666675</v>
      </c>
      <c r="AD854" s="40">
        <f>AVERAGEIFS($D$2:D854, $B$2:B854, B854)</f>
        <v>0.33333333333333331</v>
      </c>
    </row>
    <row r="855" spans="1:30" x14ac:dyDescent="0.25">
      <c r="A855" s="39">
        <v>46282</v>
      </c>
      <c r="B855" t="s">
        <v>16</v>
      </c>
      <c r="C855">
        <v>18</v>
      </c>
      <c r="D855" s="40">
        <v>0</v>
      </c>
      <c r="E855">
        <v>4</v>
      </c>
      <c r="F855">
        <v>1</v>
      </c>
      <c r="G855">
        <v>15</v>
      </c>
      <c r="H855">
        <v>6</v>
      </c>
      <c r="I855">
        <v>0.25</v>
      </c>
      <c r="J855">
        <v>0.4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 s="40">
        <f>AVERAGEIFS($C$2:C855, $B$2:B855, B855)</f>
        <v>23</v>
      </c>
      <c r="AB855" s="40">
        <f>AVERAGEIFS($I$2:I855, $B$2:B855, B855)</f>
        <v>0.42692307692307691</v>
      </c>
      <c r="AC855" s="40">
        <f>AVERAGEIFS($J$2:J855, $B$2:B855, B855)</f>
        <v>0.45692307692307704</v>
      </c>
      <c r="AD855" s="40">
        <f>AVERAGEIFS($D$2:D855, $B$2:B855, B855)</f>
        <v>0.46153846153846156</v>
      </c>
    </row>
    <row r="856" spans="1:30" x14ac:dyDescent="0.25">
      <c r="A856" s="39">
        <v>46282</v>
      </c>
      <c r="B856" t="s">
        <v>13</v>
      </c>
      <c r="C856">
        <v>13</v>
      </c>
      <c r="D856" s="40">
        <v>0</v>
      </c>
      <c r="E856">
        <v>4</v>
      </c>
      <c r="F856">
        <v>1</v>
      </c>
      <c r="G856">
        <v>15</v>
      </c>
      <c r="H856">
        <v>6</v>
      </c>
      <c r="I856">
        <v>0.25</v>
      </c>
      <c r="J856">
        <v>0.4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 s="40">
        <f>AVERAGEIFS($C$2:C856, $B$2:B856, B856)</f>
        <v>23.689655172413794</v>
      </c>
      <c r="AB856" s="40">
        <f>AVERAGEIFS($I$2:I856, $B$2:B856, B856)</f>
        <v>0.40689655172413791</v>
      </c>
      <c r="AC856" s="40">
        <f>AVERAGEIFS($J$2:J856, $B$2:B856, B856)</f>
        <v>0.45620689655172419</v>
      </c>
      <c r="AD856" s="40">
        <f>AVERAGEIFS($D$2:D856, $B$2:B856, B856)</f>
        <v>0.31034482758620691</v>
      </c>
    </row>
    <row r="857" spans="1:30" x14ac:dyDescent="0.25">
      <c r="A857" s="39">
        <v>46282</v>
      </c>
      <c r="B857" t="s">
        <v>127</v>
      </c>
      <c r="C857">
        <v>29</v>
      </c>
      <c r="D857" s="40">
        <v>0</v>
      </c>
      <c r="E857">
        <v>4</v>
      </c>
      <c r="F857">
        <v>1</v>
      </c>
      <c r="G857">
        <v>15</v>
      </c>
      <c r="H857">
        <v>6</v>
      </c>
      <c r="I857">
        <v>0.25</v>
      </c>
      <c r="J857">
        <v>0.4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 s="40">
        <f>AVERAGEIFS($C$2:C857, $B$2:B857, B857)</f>
        <v>25.1875</v>
      </c>
      <c r="AB857" s="40">
        <f>AVERAGEIFS($I$2:I857, $B$2:B857, B857)</f>
        <v>0.52250000000000008</v>
      </c>
      <c r="AC857" s="40">
        <f>AVERAGEIFS($J$2:J857, $B$2:B857, B857)</f>
        <v>0.50270833333333342</v>
      </c>
      <c r="AD857" s="40">
        <f>AVERAGEIFS($D$2:D857, $B$2:B857, B857)</f>
        <v>0.54166666666666663</v>
      </c>
    </row>
    <row r="858" spans="1:30" x14ac:dyDescent="0.25">
      <c r="A858" s="39">
        <v>46282</v>
      </c>
      <c r="B858" t="s">
        <v>252</v>
      </c>
      <c r="C858">
        <v>9</v>
      </c>
      <c r="D858" s="40">
        <v>0</v>
      </c>
      <c r="E858">
        <v>4</v>
      </c>
      <c r="F858">
        <v>1</v>
      </c>
      <c r="G858">
        <v>15</v>
      </c>
      <c r="H858">
        <v>6</v>
      </c>
      <c r="I858">
        <v>0.25</v>
      </c>
      <c r="J858">
        <v>0.4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 s="40">
        <f>AVERAGEIFS($C$2:C858, $B$2:B858, B858)</f>
        <v>7.75</v>
      </c>
      <c r="AB858" s="40">
        <f>AVERAGEIFS($I$2:I858, $B$2:B858, B858)</f>
        <v>0.16250000000000001</v>
      </c>
      <c r="AC858" s="40">
        <f>AVERAGEIFS($J$2:J858, $B$2:B858, B858)</f>
        <v>0.35750000000000004</v>
      </c>
      <c r="AD858" s="40">
        <f>AVERAGEIFS($D$2:D858, $B$2:B858, B858)</f>
        <v>0</v>
      </c>
    </row>
    <row r="859" spans="1:30" x14ac:dyDescent="0.25">
      <c r="A859" s="39">
        <v>46282</v>
      </c>
      <c r="B859" t="s">
        <v>255</v>
      </c>
      <c r="C859">
        <v>7</v>
      </c>
      <c r="D859" s="40">
        <v>0</v>
      </c>
      <c r="E859">
        <v>4</v>
      </c>
      <c r="F859">
        <v>1</v>
      </c>
      <c r="G859">
        <v>15</v>
      </c>
      <c r="H859">
        <v>6</v>
      </c>
      <c r="I859">
        <v>0.25</v>
      </c>
      <c r="J859">
        <v>0.4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 s="40">
        <f>AVERAGEIFS($C$2:C859, $B$2:B859, B859)</f>
        <v>5.666666666666667</v>
      </c>
      <c r="AB859" s="40">
        <f>AVERAGEIFS($I$2:I859, $B$2:B859, B859)</f>
        <v>0.41666666666666669</v>
      </c>
      <c r="AC859" s="40">
        <f>AVERAGEIFS($J$2:J859, $B$2:B859, B859)</f>
        <v>0.4466666666666666</v>
      </c>
      <c r="AD859" s="40">
        <f>AVERAGEIFS($D$2:D859, $B$2:B859, B859)</f>
        <v>0.33333333333333331</v>
      </c>
    </row>
    <row r="860" spans="1:30" x14ac:dyDescent="0.25">
      <c r="A860" s="39">
        <v>46282</v>
      </c>
      <c r="B860" t="s">
        <v>113</v>
      </c>
      <c r="C860">
        <v>8</v>
      </c>
      <c r="D860" s="40">
        <v>0</v>
      </c>
      <c r="E860">
        <v>4</v>
      </c>
      <c r="F860">
        <v>1</v>
      </c>
      <c r="G860">
        <v>15</v>
      </c>
      <c r="H860">
        <v>6</v>
      </c>
      <c r="I860">
        <v>0.25</v>
      </c>
      <c r="J860">
        <v>0.4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 s="40">
        <f>AVERAGEIFS($C$2:C860, $B$2:B860, B860)</f>
        <v>23.777777777777779</v>
      </c>
      <c r="AB860" s="40">
        <f>AVERAGEIFS($I$2:I860, $B$2:B860, B860)</f>
        <v>0.61555555555555541</v>
      </c>
      <c r="AC860" s="40">
        <f>AVERAGEIFS($J$2:J860, $B$2:B860, B860)</f>
        <v>0.55592592592592593</v>
      </c>
      <c r="AD860" s="40">
        <f>AVERAGEIFS($D$2:D860, $B$2:B860, B860)</f>
        <v>0.7407407407407407</v>
      </c>
    </row>
    <row r="861" spans="1:30" x14ac:dyDescent="0.25">
      <c r="A861" s="39">
        <v>46282</v>
      </c>
      <c r="B861" t="s">
        <v>182</v>
      </c>
      <c r="C861">
        <v>21</v>
      </c>
      <c r="D861" s="40">
        <v>1</v>
      </c>
      <c r="E861">
        <v>4</v>
      </c>
      <c r="F861">
        <v>3</v>
      </c>
      <c r="G861">
        <v>15</v>
      </c>
      <c r="H861">
        <v>9</v>
      </c>
      <c r="I861">
        <v>0.75</v>
      </c>
      <c r="J861">
        <v>0.6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1</v>
      </c>
      <c r="Y861">
        <v>1</v>
      </c>
      <c r="Z861">
        <v>0</v>
      </c>
      <c r="AA861" s="40">
        <f>AVERAGEIFS($C$2:C861, $B$2:B861, B861)</f>
        <v>15.333333333333334</v>
      </c>
      <c r="AB861" s="40">
        <f>AVERAGEIFS($I$2:I861, $B$2:B861, B861)</f>
        <v>0.6051282051282052</v>
      </c>
      <c r="AC861" s="40">
        <f>AVERAGEIFS($J$2:J861, $B$2:B861, B861)</f>
        <v>0.55897435897435888</v>
      </c>
      <c r="AD861" s="40">
        <f>AVERAGEIFS($D$2:D861, $B$2:B861, B861)</f>
        <v>0.69230769230769229</v>
      </c>
    </row>
    <row r="862" spans="1:30" x14ac:dyDescent="0.25">
      <c r="A862" s="39">
        <v>46282</v>
      </c>
      <c r="B862" t="s">
        <v>1</v>
      </c>
      <c r="C862">
        <v>26</v>
      </c>
      <c r="D862" s="40">
        <v>1</v>
      </c>
      <c r="E862">
        <v>4</v>
      </c>
      <c r="F862">
        <v>3</v>
      </c>
      <c r="G862">
        <v>15</v>
      </c>
      <c r="H862">
        <v>9</v>
      </c>
      <c r="I862">
        <v>0.75</v>
      </c>
      <c r="J862">
        <v>0.6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1</v>
      </c>
      <c r="Y862">
        <v>1</v>
      </c>
      <c r="Z862">
        <v>0</v>
      </c>
      <c r="AA862" s="40">
        <f>AVERAGEIFS($C$2:C862, $B$2:B862, B862)</f>
        <v>25.363636363636363</v>
      </c>
      <c r="AB862" s="40">
        <f>AVERAGEIFS($I$2:I862, $B$2:B862, B862)</f>
        <v>0.50454545454545452</v>
      </c>
      <c r="AC862" s="40">
        <f>AVERAGEIFS($J$2:J862, $B$2:B862, B862)</f>
        <v>0.47727272727272729</v>
      </c>
      <c r="AD862" s="40">
        <f>AVERAGEIFS($D$2:D862, $B$2:B862, B862)</f>
        <v>0.63636363636363635</v>
      </c>
    </row>
    <row r="863" spans="1:30" x14ac:dyDescent="0.25">
      <c r="A863" s="39">
        <v>46282</v>
      </c>
      <c r="B863" t="s">
        <v>3</v>
      </c>
      <c r="C863">
        <v>24</v>
      </c>
      <c r="D863" s="40">
        <v>1</v>
      </c>
      <c r="E863">
        <v>4</v>
      </c>
      <c r="F863">
        <v>3</v>
      </c>
      <c r="G863">
        <v>15</v>
      </c>
      <c r="H863">
        <v>9</v>
      </c>
      <c r="I863">
        <v>0.75</v>
      </c>
      <c r="J863">
        <v>0.6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1</v>
      </c>
      <c r="Y863">
        <v>1</v>
      </c>
      <c r="Z863">
        <v>0</v>
      </c>
      <c r="AA863" s="40">
        <f>AVERAGEIFS($C$2:C863, $B$2:B863, B863)</f>
        <v>21.625</v>
      </c>
      <c r="AB863" s="40">
        <f>AVERAGEIFS($I$2:I863, $B$2:B863, B863)</f>
        <v>0.51249999999999996</v>
      </c>
      <c r="AC863" s="40">
        <f>AVERAGEIFS($J$2:J863, $B$2:B863, B863)</f>
        <v>0.47812500000000002</v>
      </c>
      <c r="AD863" s="40">
        <f>AVERAGEIFS($D$2:D863, $B$2:B863, B863)</f>
        <v>0.5</v>
      </c>
    </row>
    <row r="864" spans="1:30" x14ac:dyDescent="0.25">
      <c r="A864" s="39">
        <v>46282</v>
      </c>
      <c r="B864" t="s">
        <v>242</v>
      </c>
      <c r="C864">
        <v>20</v>
      </c>
      <c r="D864" s="40">
        <v>1</v>
      </c>
      <c r="E864">
        <v>4</v>
      </c>
      <c r="F864">
        <v>3</v>
      </c>
      <c r="G864">
        <v>15</v>
      </c>
      <c r="H864">
        <v>9</v>
      </c>
      <c r="I864">
        <v>0.75</v>
      </c>
      <c r="J864">
        <v>0.6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1</v>
      </c>
      <c r="Y864">
        <v>1</v>
      </c>
      <c r="Z864">
        <v>0</v>
      </c>
      <c r="AA864" s="40">
        <f>AVERAGEIFS($C$2:C864, $B$2:B864, B864)</f>
        <v>22.8</v>
      </c>
      <c r="AB864" s="40">
        <f>AVERAGEIFS($I$2:I864, $B$2:B864, B864)</f>
        <v>0.37133333333333329</v>
      </c>
      <c r="AC864" s="40">
        <f>AVERAGEIFS($J$2:J864, $B$2:B864, B864)</f>
        <v>0.45199999999999996</v>
      </c>
      <c r="AD864" s="40">
        <f>AVERAGEIFS($D$2:D864, $B$2:B864, B864)</f>
        <v>0.33333333333333331</v>
      </c>
    </row>
    <row r="865" spans="1:30" x14ac:dyDescent="0.25">
      <c r="A865" s="39">
        <v>46282</v>
      </c>
      <c r="B865" t="s">
        <v>257</v>
      </c>
      <c r="C865">
        <v>11</v>
      </c>
      <c r="D865" s="40">
        <v>1</v>
      </c>
      <c r="E865">
        <v>4</v>
      </c>
      <c r="F865">
        <v>3</v>
      </c>
      <c r="G865">
        <v>15</v>
      </c>
      <c r="H865">
        <v>9</v>
      </c>
      <c r="I865">
        <v>0.75</v>
      </c>
      <c r="J865">
        <v>0.6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1</v>
      </c>
      <c r="Y865">
        <v>1</v>
      </c>
      <c r="Z865">
        <v>0</v>
      </c>
      <c r="AA865" s="40">
        <f>AVERAGEIFS($C$2:C865, $B$2:B865, B865)</f>
        <v>10</v>
      </c>
      <c r="AB865" s="40">
        <f>AVERAGEIFS($I$2:I865, $B$2:B865, B865)</f>
        <v>0.875</v>
      </c>
      <c r="AC865" s="40">
        <f>AVERAGEIFS($J$2:J865, $B$2:B865, B865)</f>
        <v>0.67500000000000004</v>
      </c>
      <c r="AD865" s="40">
        <f>AVERAGEIFS($D$2:D865, $B$2:B865, B865)</f>
        <v>1</v>
      </c>
    </row>
    <row r="866" spans="1:30" x14ac:dyDescent="0.25">
      <c r="A866" s="39">
        <v>46282</v>
      </c>
      <c r="B866" t="s">
        <v>244</v>
      </c>
      <c r="C866">
        <v>2</v>
      </c>
      <c r="D866" s="40">
        <v>1</v>
      </c>
      <c r="E866">
        <v>4</v>
      </c>
      <c r="F866">
        <v>3</v>
      </c>
      <c r="G866">
        <v>15</v>
      </c>
      <c r="H866">
        <v>9</v>
      </c>
      <c r="I866">
        <v>0.75</v>
      </c>
      <c r="J866">
        <v>0.6</v>
      </c>
      <c r="K866">
        <v>0</v>
      </c>
      <c r="L866">
        <v>0</v>
      </c>
      <c r="M866">
        <v>0</v>
      </c>
      <c r="N866">
        <v>1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1</v>
      </c>
      <c r="Y866">
        <v>1</v>
      </c>
      <c r="Z866">
        <v>0</v>
      </c>
      <c r="AA866" s="40">
        <f>AVERAGEIFS($C$2:C866, $B$2:B866, B866)</f>
        <v>2.75</v>
      </c>
      <c r="AB866" s="40">
        <f>AVERAGEIFS($I$2:I866, $B$2:B866, B866)</f>
        <v>0.77500000000000002</v>
      </c>
      <c r="AC866" s="40">
        <f>AVERAGEIFS($J$2:J866, $B$2:B866, B866)</f>
        <v>0.63250000000000006</v>
      </c>
      <c r="AD866" s="40">
        <f>AVERAGEIFS($D$2:D866, $B$2:B866, B866)</f>
        <v>1</v>
      </c>
    </row>
    <row r="867" spans="1:30" x14ac:dyDescent="0.25">
      <c r="A867" s="39">
        <v>46285</v>
      </c>
      <c r="B867" t="s">
        <v>120</v>
      </c>
      <c r="C867">
        <v>14</v>
      </c>
      <c r="D867" s="40">
        <v>1</v>
      </c>
      <c r="E867">
        <v>5</v>
      </c>
      <c r="F867">
        <v>3</v>
      </c>
      <c r="G867">
        <v>22</v>
      </c>
      <c r="H867">
        <v>12</v>
      </c>
      <c r="I867">
        <v>0.6</v>
      </c>
      <c r="J867">
        <v>0.55000000000000004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1</v>
      </c>
      <c r="V867">
        <v>0</v>
      </c>
      <c r="W867">
        <v>0</v>
      </c>
      <c r="X867">
        <v>0</v>
      </c>
      <c r="Y867">
        <v>1</v>
      </c>
      <c r="Z867">
        <v>1</v>
      </c>
      <c r="AA867" s="40">
        <f>AVERAGEIFS($C$2:C867, $B$2:B867, B867)</f>
        <v>15.857142857142858</v>
      </c>
      <c r="AB867" s="40">
        <f>AVERAGEIFS($I$2:I867, $B$2:B867, B867)</f>
        <v>0.52928571428571436</v>
      </c>
      <c r="AC867" s="40">
        <f>AVERAGEIFS($J$2:J867, $B$2:B867, B867)</f>
        <v>0.50809523809523816</v>
      </c>
      <c r="AD867" s="40">
        <f>AVERAGEIFS($D$2:D867, $B$2:B867, B867)</f>
        <v>0.5714285714285714</v>
      </c>
    </row>
    <row r="868" spans="1:30" x14ac:dyDescent="0.25">
      <c r="A868" s="39">
        <v>46285</v>
      </c>
      <c r="B868" t="s">
        <v>15</v>
      </c>
      <c r="C868">
        <v>39</v>
      </c>
      <c r="D868" s="40">
        <v>1</v>
      </c>
      <c r="E868">
        <v>5</v>
      </c>
      <c r="F868">
        <v>3</v>
      </c>
      <c r="G868">
        <v>22</v>
      </c>
      <c r="H868">
        <v>12</v>
      </c>
      <c r="I868">
        <v>0.6</v>
      </c>
      <c r="J868">
        <v>0.55000000000000004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1</v>
      </c>
      <c r="V868">
        <v>0</v>
      </c>
      <c r="W868">
        <v>0</v>
      </c>
      <c r="X868">
        <v>0</v>
      </c>
      <c r="Y868">
        <v>1</v>
      </c>
      <c r="Z868">
        <v>1</v>
      </c>
      <c r="AA868" s="40">
        <f>AVERAGEIFS($C$2:C868, $B$2:B868, B868)</f>
        <v>25.481481481481481</v>
      </c>
      <c r="AB868" s="40">
        <f>AVERAGEIFS($I$2:I868, $B$2:B868, B868)</f>
        <v>0.49259259259259264</v>
      </c>
      <c r="AC868" s="40">
        <f>AVERAGEIFS($J$2:J868, $B$2:B868, B868)</f>
        <v>0.50555555555555554</v>
      </c>
      <c r="AD868" s="40">
        <f>AVERAGEIFS($D$2:D868, $B$2:B868, B868)</f>
        <v>0.44444444444444442</v>
      </c>
    </row>
    <row r="869" spans="1:30" x14ac:dyDescent="0.25">
      <c r="A869" s="39">
        <v>46285</v>
      </c>
      <c r="B869" t="s">
        <v>4</v>
      </c>
      <c r="C869">
        <v>30</v>
      </c>
      <c r="D869" s="40">
        <v>1</v>
      </c>
      <c r="E869">
        <v>5</v>
      </c>
      <c r="F869">
        <v>3</v>
      </c>
      <c r="G869">
        <v>22</v>
      </c>
      <c r="H869">
        <v>12</v>
      </c>
      <c r="I869">
        <v>0.6</v>
      </c>
      <c r="J869">
        <v>0.55000000000000004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1</v>
      </c>
      <c r="AA869" s="40">
        <f>AVERAGEIFS($C$2:C869, $B$2:B869, B869)</f>
        <v>36.285714285714285</v>
      </c>
      <c r="AB869" s="40">
        <f>AVERAGEIFS($I$2:I869, $B$2:B869, B869)</f>
        <v>0.61428571428571421</v>
      </c>
      <c r="AC869" s="40">
        <f>AVERAGEIFS($J$2:J869, $B$2:B869, B869)</f>
        <v>0.56857142857142862</v>
      </c>
      <c r="AD869" s="40">
        <f>AVERAGEIFS($D$2:D869, $B$2:B869, B869)</f>
        <v>0.8571428571428571</v>
      </c>
    </row>
    <row r="870" spans="1:30" x14ac:dyDescent="0.25">
      <c r="A870" s="39">
        <v>46285</v>
      </c>
      <c r="B870" t="s">
        <v>3</v>
      </c>
      <c r="C870">
        <v>25</v>
      </c>
      <c r="D870" s="40">
        <v>1</v>
      </c>
      <c r="E870">
        <v>5</v>
      </c>
      <c r="F870">
        <v>3</v>
      </c>
      <c r="G870">
        <v>22</v>
      </c>
      <c r="H870">
        <v>12</v>
      </c>
      <c r="I870">
        <v>0.6</v>
      </c>
      <c r="J870">
        <v>0.55000000000000004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1</v>
      </c>
      <c r="V870">
        <v>0</v>
      </c>
      <c r="W870">
        <v>0</v>
      </c>
      <c r="X870">
        <v>0</v>
      </c>
      <c r="Y870">
        <v>1</v>
      </c>
      <c r="Z870">
        <v>1</v>
      </c>
      <c r="AA870" s="40">
        <f>AVERAGEIFS($C$2:C870, $B$2:B870, B870)</f>
        <v>21.823529411764707</v>
      </c>
      <c r="AB870" s="40">
        <f>AVERAGEIFS($I$2:I870, $B$2:B870, B870)</f>
        <v>0.51764705882352935</v>
      </c>
      <c r="AC870" s="40">
        <f>AVERAGEIFS($J$2:J870, $B$2:B870, B870)</f>
        <v>0.48235294117647065</v>
      </c>
      <c r="AD870" s="40">
        <f>AVERAGEIFS($D$2:D870, $B$2:B870, B870)</f>
        <v>0.52941176470588236</v>
      </c>
    </row>
    <row r="871" spans="1:30" x14ac:dyDescent="0.25">
      <c r="A871" s="39">
        <v>46285</v>
      </c>
      <c r="B871" t="s">
        <v>111</v>
      </c>
      <c r="C871">
        <v>13</v>
      </c>
      <c r="D871" s="40">
        <v>1</v>
      </c>
      <c r="E871">
        <v>5</v>
      </c>
      <c r="F871">
        <v>3</v>
      </c>
      <c r="G871">
        <v>22</v>
      </c>
      <c r="H871">
        <v>12</v>
      </c>
      <c r="I871">
        <v>0.6</v>
      </c>
      <c r="J871">
        <v>0.55000000000000004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1</v>
      </c>
      <c r="V871">
        <v>0</v>
      </c>
      <c r="W871">
        <v>0</v>
      </c>
      <c r="X871">
        <v>0</v>
      </c>
      <c r="Y871">
        <v>1</v>
      </c>
      <c r="Z871">
        <v>1</v>
      </c>
      <c r="AA871" s="40">
        <f>AVERAGEIFS($C$2:C871, $B$2:B871, B871)</f>
        <v>14.166666666666666</v>
      </c>
      <c r="AB871" s="40">
        <f>AVERAGEIFS($I$2:I871, $B$2:B871, B871)</f>
        <v>0.48095238095238102</v>
      </c>
      <c r="AC871" s="40">
        <f>AVERAGEIFS($J$2:J871, $B$2:B871, B871)</f>
        <v>0.49833333333333341</v>
      </c>
      <c r="AD871" s="40">
        <f>AVERAGEIFS($D$2:D871, $B$2:B871, B871)</f>
        <v>0.5</v>
      </c>
    </row>
    <row r="872" spans="1:30" x14ac:dyDescent="0.25">
      <c r="A872" s="39">
        <v>46285</v>
      </c>
      <c r="B872" t="s">
        <v>23</v>
      </c>
      <c r="C872">
        <v>12</v>
      </c>
      <c r="D872" s="40">
        <v>1</v>
      </c>
      <c r="E872">
        <v>5</v>
      </c>
      <c r="F872">
        <v>3</v>
      </c>
      <c r="G872">
        <v>22</v>
      </c>
      <c r="H872">
        <v>12</v>
      </c>
      <c r="I872">
        <v>0.6</v>
      </c>
      <c r="J872">
        <v>0.55000000000000004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1</v>
      </c>
      <c r="Z872">
        <v>1</v>
      </c>
      <c r="AA872" s="40">
        <f>AVERAGEIFS($C$2:C872, $B$2:B872, B872)</f>
        <v>12.566666666666666</v>
      </c>
      <c r="AB872" s="40">
        <f>AVERAGEIFS($I$2:I872, $B$2:B872, B872)</f>
        <v>0.51333333333333331</v>
      </c>
      <c r="AC872" s="40">
        <f>AVERAGEIFS($J$2:J872, $B$2:B872, B872)</f>
        <v>0.49033333333333329</v>
      </c>
      <c r="AD872" s="40">
        <f>AVERAGEIFS($D$2:D872, $B$2:B872, B872)</f>
        <v>0.46666666666666667</v>
      </c>
    </row>
    <row r="873" spans="1:30" x14ac:dyDescent="0.25">
      <c r="A873" s="39">
        <v>46285</v>
      </c>
      <c r="B873" t="s">
        <v>133</v>
      </c>
      <c r="C873">
        <v>18</v>
      </c>
      <c r="D873" s="40">
        <v>1</v>
      </c>
      <c r="E873">
        <v>5</v>
      </c>
      <c r="F873">
        <v>3</v>
      </c>
      <c r="G873">
        <v>22</v>
      </c>
      <c r="H873">
        <v>12</v>
      </c>
      <c r="I873">
        <v>0.6</v>
      </c>
      <c r="J873">
        <v>0.55000000000000004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1</v>
      </c>
      <c r="V873">
        <v>0</v>
      </c>
      <c r="W873">
        <v>0</v>
      </c>
      <c r="X873">
        <v>0</v>
      </c>
      <c r="Y873">
        <v>1</v>
      </c>
      <c r="Z873">
        <v>1</v>
      </c>
      <c r="AA873" s="40">
        <f>AVERAGEIFS($C$2:C873, $B$2:B873, B873)</f>
        <v>14.421052631578947</v>
      </c>
      <c r="AB873" s="40">
        <f>AVERAGEIFS($I$2:I873, $B$2:B873, B873)</f>
        <v>0.55526315789473679</v>
      </c>
      <c r="AC873" s="40">
        <f>AVERAGEIFS($J$2:J873, $B$2:B873, B873)</f>
        <v>0.508421052631579</v>
      </c>
      <c r="AD873" s="40">
        <f>AVERAGEIFS($D$2:D873, $B$2:B873, B873)</f>
        <v>0.57894736842105265</v>
      </c>
    </row>
    <row r="874" spans="1:30" x14ac:dyDescent="0.25">
      <c r="A874" s="39">
        <v>46285</v>
      </c>
      <c r="B874" t="s">
        <v>65</v>
      </c>
      <c r="C874">
        <v>24</v>
      </c>
      <c r="D874" s="40">
        <v>1</v>
      </c>
      <c r="E874">
        <v>5</v>
      </c>
      <c r="F874">
        <v>3</v>
      </c>
      <c r="G874">
        <v>22</v>
      </c>
      <c r="H874">
        <v>12</v>
      </c>
      <c r="I874">
        <v>0.6</v>
      </c>
      <c r="J874">
        <v>0.55000000000000004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1</v>
      </c>
      <c r="V874">
        <v>0</v>
      </c>
      <c r="W874">
        <v>0</v>
      </c>
      <c r="X874">
        <v>0</v>
      </c>
      <c r="Y874">
        <v>1</v>
      </c>
      <c r="Z874">
        <v>1</v>
      </c>
      <c r="AA874" s="40">
        <f>AVERAGEIFS($C$2:C874, $B$2:B874, B874)</f>
        <v>20.25</v>
      </c>
      <c r="AB874" s="40">
        <f>AVERAGEIFS($I$2:I874, $B$2:B874, B874)</f>
        <v>0.58416666666666661</v>
      </c>
      <c r="AC874" s="40">
        <f>AVERAGEIFS($J$2:J874, $B$2:B874, B874)</f>
        <v>0.54083333333333328</v>
      </c>
      <c r="AD874" s="40">
        <f>AVERAGEIFS($D$2:D874, $B$2:B874, B874)</f>
        <v>0.70833333333333337</v>
      </c>
    </row>
    <row r="875" spans="1:30" x14ac:dyDescent="0.25">
      <c r="A875" s="39">
        <v>46285</v>
      </c>
      <c r="B875" t="s">
        <v>126</v>
      </c>
      <c r="C875">
        <v>11</v>
      </c>
      <c r="D875" s="40">
        <v>0</v>
      </c>
      <c r="E875">
        <v>5</v>
      </c>
      <c r="F875">
        <v>2</v>
      </c>
      <c r="G875">
        <v>22</v>
      </c>
      <c r="H875">
        <v>10</v>
      </c>
      <c r="I875">
        <v>0.4</v>
      </c>
      <c r="J875">
        <v>0.45</v>
      </c>
      <c r="K875">
        <v>0</v>
      </c>
      <c r="L875">
        <v>1</v>
      </c>
      <c r="M875">
        <v>0</v>
      </c>
      <c r="N875">
        <v>0</v>
      </c>
      <c r="O875">
        <v>0</v>
      </c>
      <c r="P875">
        <v>0</v>
      </c>
      <c r="Q875">
        <v>1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 s="40">
        <f>AVERAGEIFS($C$2:C875, $B$2:B875, B875)</f>
        <v>13</v>
      </c>
      <c r="AB875" s="40">
        <f>AVERAGEIFS($I$2:I875, $B$2:B875, B875)</f>
        <v>0.37777777777777777</v>
      </c>
      <c r="AC875" s="40">
        <f>AVERAGEIFS($J$2:J875, $B$2:B875, B875)</f>
        <v>0.42777777777777781</v>
      </c>
      <c r="AD875" s="40">
        <f>AVERAGEIFS($D$2:D875, $B$2:B875, B875)</f>
        <v>0.33333333333333331</v>
      </c>
    </row>
    <row r="876" spans="1:30" x14ac:dyDescent="0.25">
      <c r="A876" s="39">
        <v>46285</v>
      </c>
      <c r="B876" t="s">
        <v>257</v>
      </c>
      <c r="C876">
        <v>14</v>
      </c>
      <c r="D876" s="40">
        <v>0</v>
      </c>
      <c r="E876">
        <v>5</v>
      </c>
      <c r="F876">
        <v>2</v>
      </c>
      <c r="G876">
        <v>22</v>
      </c>
      <c r="H876">
        <v>10</v>
      </c>
      <c r="I876">
        <v>0.4</v>
      </c>
      <c r="J876">
        <v>0.45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 s="40">
        <f>AVERAGEIFS($C$2:C876, $B$2:B876, B876)</f>
        <v>11.333333333333334</v>
      </c>
      <c r="AB876" s="40">
        <f>AVERAGEIFS($I$2:I876, $B$2:B876, B876)</f>
        <v>0.71666666666666667</v>
      </c>
      <c r="AC876" s="40">
        <f>AVERAGEIFS($J$2:J876, $B$2:B876, B876)</f>
        <v>0.6</v>
      </c>
      <c r="AD876" s="40">
        <f>AVERAGEIFS($D$2:D876, $B$2:B876, B876)</f>
        <v>0.66666666666666663</v>
      </c>
    </row>
    <row r="877" spans="1:30" x14ac:dyDescent="0.25">
      <c r="A877" s="39">
        <v>46285</v>
      </c>
      <c r="B877" t="s">
        <v>12</v>
      </c>
      <c r="C877">
        <v>26</v>
      </c>
      <c r="D877" s="40">
        <v>0</v>
      </c>
      <c r="E877">
        <v>5</v>
      </c>
      <c r="F877">
        <v>2</v>
      </c>
      <c r="G877">
        <v>22</v>
      </c>
      <c r="H877">
        <v>10</v>
      </c>
      <c r="I877">
        <v>0.4</v>
      </c>
      <c r="J877">
        <v>0.45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1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 s="40">
        <f>AVERAGEIFS($C$2:C877, $B$2:B877, B877)</f>
        <v>24.384615384615383</v>
      </c>
      <c r="AB877" s="40">
        <f>AVERAGEIFS($I$2:I877, $B$2:B877, B877)</f>
        <v>0.47884615384615387</v>
      </c>
      <c r="AC877" s="40">
        <f>AVERAGEIFS($J$2:J877, $B$2:B877, B877)</f>
        <v>0.468076923076923</v>
      </c>
      <c r="AD877" s="40">
        <f>AVERAGEIFS($D$2:D877, $B$2:B877, B877)</f>
        <v>0.42307692307692307</v>
      </c>
    </row>
    <row r="878" spans="1:30" x14ac:dyDescent="0.25">
      <c r="A878" s="39">
        <v>46285</v>
      </c>
      <c r="B878" t="s">
        <v>13</v>
      </c>
      <c r="C878">
        <v>31</v>
      </c>
      <c r="D878" s="40">
        <v>0</v>
      </c>
      <c r="E878">
        <v>5</v>
      </c>
      <c r="F878">
        <v>2</v>
      </c>
      <c r="G878">
        <v>22</v>
      </c>
      <c r="H878">
        <v>10</v>
      </c>
      <c r="I878">
        <v>0.4</v>
      </c>
      <c r="J878">
        <v>0.45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 s="40">
        <f>AVERAGEIFS($C$2:C878, $B$2:B878, B878)</f>
        <v>23.933333333333334</v>
      </c>
      <c r="AB878" s="40">
        <f>AVERAGEIFS($I$2:I878, $B$2:B878, B878)</f>
        <v>0.40666666666666662</v>
      </c>
      <c r="AC878" s="40">
        <f>AVERAGEIFS($J$2:J878, $B$2:B878, B878)</f>
        <v>0.45600000000000007</v>
      </c>
      <c r="AD878" s="40">
        <f>AVERAGEIFS($D$2:D878, $B$2:B878, B878)</f>
        <v>0.3</v>
      </c>
    </row>
    <row r="879" spans="1:30" x14ac:dyDescent="0.25">
      <c r="A879" s="39">
        <v>46285</v>
      </c>
      <c r="B879" t="s">
        <v>2</v>
      </c>
      <c r="C879">
        <v>28</v>
      </c>
      <c r="D879" s="40">
        <v>0</v>
      </c>
      <c r="E879">
        <v>5</v>
      </c>
      <c r="F879">
        <v>2</v>
      </c>
      <c r="G879">
        <v>22</v>
      </c>
      <c r="H879">
        <v>10</v>
      </c>
      <c r="I879">
        <v>0.4</v>
      </c>
      <c r="J879">
        <v>0.45</v>
      </c>
      <c r="K879">
        <v>0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1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 s="40">
        <f>AVERAGEIFS($C$2:C879, $B$2:B879, B879)</f>
        <v>33.153846153846153</v>
      </c>
      <c r="AB879" s="40">
        <f>AVERAGEIFS($I$2:I879, $B$2:B879, B879)</f>
        <v>0.66730769230769227</v>
      </c>
      <c r="AC879" s="40">
        <f>AVERAGEIFS($J$2:J879, $B$2:B879, B879)</f>
        <v>0.59076923076923071</v>
      </c>
      <c r="AD879" s="40">
        <f>AVERAGEIFS($D$2:D879, $B$2:B879, B879)</f>
        <v>0.76923076923076927</v>
      </c>
    </row>
    <row r="880" spans="1:30" x14ac:dyDescent="0.25">
      <c r="A880" s="39">
        <v>46285</v>
      </c>
      <c r="B880" t="s">
        <v>243</v>
      </c>
      <c r="C880">
        <v>16</v>
      </c>
      <c r="D880" s="40">
        <v>0</v>
      </c>
      <c r="E880">
        <v>5</v>
      </c>
      <c r="F880">
        <v>2</v>
      </c>
      <c r="G880">
        <v>22</v>
      </c>
      <c r="H880">
        <v>10</v>
      </c>
      <c r="I880">
        <v>0.4</v>
      </c>
      <c r="J880">
        <v>0.45</v>
      </c>
      <c r="K880">
        <v>0</v>
      </c>
      <c r="L880">
        <v>1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f>AVERAGEIFS($C$2:C880, $B$2:B880, B880)</f>
        <v>12.590909090909092</v>
      </c>
      <c r="AB880" s="40">
        <f>AVERAGEIFS($I$2:I880, $B$2:B880, B880)</f>
        <v>0.50681818181818183</v>
      </c>
      <c r="AC880" s="40">
        <f>AVERAGEIFS($J$2:J880, $B$2:B880, B880)</f>
        <v>0.48136363636363644</v>
      </c>
      <c r="AD880" s="40">
        <f>AVERAGEIFS($D$2:D880, $B$2:B880, B880)</f>
        <v>0.59090909090909094</v>
      </c>
    </row>
    <row r="881" spans="1:30" x14ac:dyDescent="0.25">
      <c r="A881" s="39">
        <v>46285</v>
      </c>
      <c r="B881" t="s">
        <v>251</v>
      </c>
      <c r="C881">
        <v>12</v>
      </c>
      <c r="D881" s="40">
        <v>0</v>
      </c>
      <c r="E881">
        <v>5</v>
      </c>
      <c r="F881">
        <v>2</v>
      </c>
      <c r="G881">
        <v>22</v>
      </c>
      <c r="H881">
        <v>10</v>
      </c>
      <c r="I881">
        <v>0.4</v>
      </c>
      <c r="J881">
        <v>0.45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f>AVERAGEIFS($C$2:C881, $B$2:B881, B881)</f>
        <v>10.166666666666666</v>
      </c>
      <c r="AB881" s="40">
        <f>AVERAGEIFS($I$2:I881, $B$2:B881, B881)</f>
        <v>0.48333333333333334</v>
      </c>
      <c r="AC881" s="40">
        <f>AVERAGEIFS($J$2:J881, $B$2:B881, B881)</f>
        <v>0.48833333333333334</v>
      </c>
      <c r="AD881" s="40">
        <f>AVERAGEIFS($D$2:D881, $B$2:B881, B881)</f>
        <v>0.5</v>
      </c>
    </row>
    <row r="882" spans="1:30" x14ac:dyDescent="0.25">
      <c r="A882" s="39">
        <v>46285</v>
      </c>
      <c r="B882" t="s">
        <v>242</v>
      </c>
      <c r="C882">
        <v>23</v>
      </c>
      <c r="D882" s="40">
        <v>0</v>
      </c>
      <c r="E882">
        <v>5</v>
      </c>
      <c r="F882">
        <v>2</v>
      </c>
      <c r="G882">
        <v>22</v>
      </c>
      <c r="H882">
        <v>10</v>
      </c>
      <c r="I882">
        <v>0.4</v>
      </c>
      <c r="J882">
        <v>0.45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22.8125</v>
      </c>
      <c r="AB882" s="40">
        <f>AVERAGEIFS($I$2:I882, $B$2:B882, B882)</f>
        <v>0.37312499999999998</v>
      </c>
      <c r="AC882" s="40">
        <f>AVERAGEIFS($J$2:J882, $B$2:B882, B882)</f>
        <v>0.45187499999999997</v>
      </c>
      <c r="AD882" s="40">
        <f>AVERAGEIFS($D$2:D882, $B$2:B882, B882)</f>
        <v>0.3125</v>
      </c>
    </row>
    <row r="883" spans="1:30" x14ac:dyDescent="0.25">
      <c r="A883" s="39">
        <v>46285</v>
      </c>
      <c r="B883" t="s">
        <v>133</v>
      </c>
      <c r="C883">
        <v>8</v>
      </c>
      <c r="D883" s="40">
        <v>0</v>
      </c>
      <c r="E883">
        <v>3</v>
      </c>
      <c r="F883">
        <v>0</v>
      </c>
      <c r="G883">
        <v>11</v>
      </c>
      <c r="H883">
        <v>2</v>
      </c>
      <c r="I883">
        <v>0</v>
      </c>
      <c r="J883">
        <v>0.18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14.1</v>
      </c>
      <c r="AB883" s="40">
        <f>AVERAGEIFS($I$2:I883, $B$2:B883, B883)</f>
        <v>0.52749999999999997</v>
      </c>
      <c r="AC883" s="40">
        <f>AVERAGEIFS($J$2:J883, $B$2:B883, B883)</f>
        <v>0.4920000000000001</v>
      </c>
      <c r="AD883" s="40">
        <f>AVERAGEIFS($D$2:D883, $B$2:B883, B883)</f>
        <v>0.55000000000000004</v>
      </c>
    </row>
    <row r="884" spans="1:30" x14ac:dyDescent="0.25">
      <c r="A884" s="39">
        <v>46285</v>
      </c>
      <c r="B884" t="s">
        <v>3</v>
      </c>
      <c r="C884">
        <v>19</v>
      </c>
      <c r="D884" s="40">
        <v>0</v>
      </c>
      <c r="E884">
        <v>3</v>
      </c>
      <c r="F884">
        <v>0</v>
      </c>
      <c r="G884">
        <v>11</v>
      </c>
      <c r="H884">
        <v>2</v>
      </c>
      <c r="I884">
        <v>0</v>
      </c>
      <c r="J884">
        <v>0.18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21.666666666666668</v>
      </c>
      <c r="AB884" s="40">
        <f>AVERAGEIFS($I$2:I884, $B$2:B884, B884)</f>
        <v>0.48888888888888882</v>
      </c>
      <c r="AC884" s="40">
        <f>AVERAGEIFS($J$2:J884, $B$2:B884, B884)</f>
        <v>0.46555555555555561</v>
      </c>
      <c r="AD884" s="40">
        <f>AVERAGEIFS($D$2:D884, $B$2:B884, B884)</f>
        <v>0.5</v>
      </c>
    </row>
    <row r="885" spans="1:30" x14ac:dyDescent="0.25">
      <c r="A885" s="39">
        <v>46285</v>
      </c>
      <c r="B885" t="s">
        <v>242</v>
      </c>
      <c r="C885">
        <v>8</v>
      </c>
      <c r="D885" s="40">
        <v>0</v>
      </c>
      <c r="E885">
        <v>3</v>
      </c>
      <c r="F885">
        <v>0</v>
      </c>
      <c r="G885">
        <v>11</v>
      </c>
      <c r="H885">
        <v>2</v>
      </c>
      <c r="I885">
        <v>0</v>
      </c>
      <c r="J885">
        <v>0.18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21.941176470588236</v>
      </c>
      <c r="AB885" s="40">
        <f>AVERAGEIFS($I$2:I885, $B$2:B885, B885)</f>
        <v>0.35117647058823526</v>
      </c>
      <c r="AC885" s="40">
        <f>AVERAGEIFS($J$2:J885, $B$2:B885, B885)</f>
        <v>0.43588235294117644</v>
      </c>
      <c r="AD885" s="40">
        <f>AVERAGEIFS($D$2:D885, $B$2:B885, B885)</f>
        <v>0.29411764705882354</v>
      </c>
    </row>
    <row r="886" spans="1:30" x14ac:dyDescent="0.25">
      <c r="A886" s="39">
        <v>46285</v>
      </c>
      <c r="B886" t="s">
        <v>252</v>
      </c>
      <c r="C886">
        <v>6</v>
      </c>
      <c r="D886" s="40">
        <v>0</v>
      </c>
      <c r="E886">
        <v>3</v>
      </c>
      <c r="F886">
        <v>0</v>
      </c>
      <c r="G886">
        <v>11</v>
      </c>
      <c r="H886">
        <v>2</v>
      </c>
      <c r="I886">
        <v>0</v>
      </c>
      <c r="J886">
        <v>0.18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7.4</v>
      </c>
      <c r="AB886" s="40">
        <f>AVERAGEIFS($I$2:I886, $B$2:B886, B886)</f>
        <v>0.13</v>
      </c>
      <c r="AC886" s="40">
        <f>AVERAGEIFS($J$2:J886, $B$2:B886, B886)</f>
        <v>0.32200000000000001</v>
      </c>
      <c r="AD886" s="40">
        <f>AVERAGEIFS($D$2:D886, $B$2:B886, B886)</f>
        <v>0</v>
      </c>
    </row>
    <row r="887" spans="1:30" x14ac:dyDescent="0.25">
      <c r="A887" s="39">
        <v>46285</v>
      </c>
      <c r="B887" t="s">
        <v>243</v>
      </c>
      <c r="C887">
        <v>4</v>
      </c>
      <c r="D887" s="40">
        <v>0</v>
      </c>
      <c r="E887">
        <v>3</v>
      </c>
      <c r="F887">
        <v>0</v>
      </c>
      <c r="G887">
        <v>11</v>
      </c>
      <c r="H887">
        <v>2</v>
      </c>
      <c r="I887">
        <v>0</v>
      </c>
      <c r="J887">
        <v>0.18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12.217391304347826</v>
      </c>
      <c r="AB887" s="40">
        <f>AVERAGEIFS($I$2:I887, $B$2:B887, B887)</f>
        <v>0.48478260869565221</v>
      </c>
      <c r="AC887" s="40">
        <f>AVERAGEIFS($J$2:J887, $B$2:B887, B887)</f>
        <v>0.46826086956521745</v>
      </c>
      <c r="AD887" s="40">
        <f>AVERAGEIFS($D$2:D887, $B$2:B887, B887)</f>
        <v>0.56521739130434778</v>
      </c>
    </row>
    <row r="888" spans="1:30" x14ac:dyDescent="0.25">
      <c r="A888" s="39">
        <v>46285</v>
      </c>
      <c r="B888" t="s">
        <v>251</v>
      </c>
      <c r="C888">
        <v>4</v>
      </c>
      <c r="D888" s="40">
        <v>0</v>
      </c>
      <c r="E888">
        <v>3</v>
      </c>
      <c r="F888">
        <v>0</v>
      </c>
      <c r="G888">
        <v>11</v>
      </c>
      <c r="H888">
        <v>2</v>
      </c>
      <c r="I888">
        <v>0</v>
      </c>
      <c r="J888">
        <v>0.18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9.2857142857142865</v>
      </c>
      <c r="AB888" s="40">
        <f>AVERAGEIFS($I$2:I888, $B$2:B888, B888)</f>
        <v>0.41428571428571426</v>
      </c>
      <c r="AC888" s="40">
        <f>AVERAGEIFS($J$2:J888, $B$2:B888, B888)</f>
        <v>0.44428571428571434</v>
      </c>
      <c r="AD888" s="40">
        <f>AVERAGEIFS($D$2:D888, $B$2:B888, B888)</f>
        <v>0.42857142857142855</v>
      </c>
    </row>
    <row r="889" spans="1:30" x14ac:dyDescent="0.25">
      <c r="A889" s="39">
        <v>46285</v>
      </c>
      <c r="B889" t="s">
        <v>120</v>
      </c>
      <c r="C889">
        <v>10</v>
      </c>
      <c r="D889" s="40">
        <v>1</v>
      </c>
      <c r="E889">
        <v>3</v>
      </c>
      <c r="F889">
        <v>3</v>
      </c>
      <c r="G889">
        <v>11</v>
      </c>
      <c r="H889">
        <v>9</v>
      </c>
      <c r="I889">
        <v>1</v>
      </c>
      <c r="J889">
        <v>0.82</v>
      </c>
      <c r="K889">
        <v>0</v>
      </c>
      <c r="L889">
        <v>0</v>
      </c>
      <c r="M889">
        <v>0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1</v>
      </c>
      <c r="AA889" s="40">
        <f>AVERAGEIFS($C$2:C889, $B$2:B889, B889)</f>
        <v>15.720930232558139</v>
      </c>
      <c r="AB889" s="40">
        <f>AVERAGEIFS($I$2:I889, $B$2:B889, B889)</f>
        <v>0.54023255813953497</v>
      </c>
      <c r="AC889" s="40">
        <f>AVERAGEIFS($J$2:J889, $B$2:B889, B889)</f>
        <v>0.51534883720930236</v>
      </c>
      <c r="AD889" s="40">
        <f>AVERAGEIFS($D$2:D889, $B$2:B889, B889)</f>
        <v>0.58139534883720934</v>
      </c>
    </row>
    <row r="890" spans="1:30" x14ac:dyDescent="0.25">
      <c r="A890" s="39">
        <v>46285</v>
      </c>
      <c r="B890" t="s">
        <v>12</v>
      </c>
      <c r="C890">
        <v>15</v>
      </c>
      <c r="D890" s="40">
        <v>1</v>
      </c>
      <c r="E890">
        <v>3</v>
      </c>
      <c r="F890">
        <v>3</v>
      </c>
      <c r="G890">
        <v>11</v>
      </c>
      <c r="H890">
        <v>9</v>
      </c>
      <c r="I890">
        <v>1</v>
      </c>
      <c r="J890">
        <v>0.82</v>
      </c>
      <c r="K890">
        <v>0</v>
      </c>
      <c r="L890">
        <v>0</v>
      </c>
      <c r="M890">
        <v>0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1</v>
      </c>
      <c r="AA890" s="40">
        <f>AVERAGEIFS($C$2:C890, $B$2:B890, B890)</f>
        <v>24.037037037037038</v>
      </c>
      <c r="AB890" s="40">
        <f>AVERAGEIFS($I$2:I890, $B$2:B890, B890)</f>
        <v>0.49814814814814817</v>
      </c>
      <c r="AC890" s="40">
        <f>AVERAGEIFS($J$2:J890, $B$2:B890, B890)</f>
        <v>0.48111111111111104</v>
      </c>
      <c r="AD890" s="40">
        <f>AVERAGEIFS($D$2:D890, $B$2:B890, B890)</f>
        <v>0.44444444444444442</v>
      </c>
    </row>
    <row r="891" spans="1:30" x14ac:dyDescent="0.25">
      <c r="A891" s="39">
        <v>46285</v>
      </c>
      <c r="B891" t="s">
        <v>182</v>
      </c>
      <c r="C891">
        <v>15</v>
      </c>
      <c r="D891" s="40">
        <v>1</v>
      </c>
      <c r="E891">
        <v>3</v>
      </c>
      <c r="F891">
        <v>3</v>
      </c>
      <c r="G891">
        <v>11</v>
      </c>
      <c r="H891">
        <v>9</v>
      </c>
      <c r="I891">
        <v>1</v>
      </c>
      <c r="J891">
        <v>0.82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1</v>
      </c>
      <c r="AA891" s="40">
        <f>AVERAGEIFS($C$2:C891, $B$2:B891, B891)</f>
        <v>15.324999999999999</v>
      </c>
      <c r="AB891" s="40">
        <f>AVERAGEIFS($I$2:I891, $B$2:B891, B891)</f>
        <v>0.61499999999999999</v>
      </c>
      <c r="AC891" s="40">
        <f>AVERAGEIFS($J$2:J891, $B$2:B891, B891)</f>
        <v>0.56549999999999989</v>
      </c>
      <c r="AD891" s="40">
        <f>AVERAGEIFS($D$2:D891, $B$2:B891, B891)</f>
        <v>0.7</v>
      </c>
    </row>
    <row r="892" spans="1:30" x14ac:dyDescent="0.25">
      <c r="A892" s="39">
        <v>46285</v>
      </c>
      <c r="B892" t="s">
        <v>17</v>
      </c>
      <c r="C892">
        <v>11</v>
      </c>
      <c r="D892" s="40">
        <v>1</v>
      </c>
      <c r="E892">
        <v>3</v>
      </c>
      <c r="F892">
        <v>3</v>
      </c>
      <c r="G892">
        <v>11</v>
      </c>
      <c r="H892">
        <v>9</v>
      </c>
      <c r="I892">
        <v>1</v>
      </c>
      <c r="J892">
        <v>0.82</v>
      </c>
      <c r="K892">
        <v>0</v>
      </c>
      <c r="L892">
        <v>0</v>
      </c>
      <c r="M892">
        <v>0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1</v>
      </c>
      <c r="AA892" s="40">
        <f>AVERAGEIFS($C$2:C892, $B$2:B892, B892)</f>
        <v>12.580645161290322</v>
      </c>
      <c r="AB892" s="40">
        <f>AVERAGEIFS($I$2:I892, $B$2:B892, B892)</f>
        <v>0.48870967741935489</v>
      </c>
      <c r="AC892" s="40">
        <f>AVERAGEIFS($J$2:J892, $B$2:B892, B892)</f>
        <v>0.49645161290322587</v>
      </c>
      <c r="AD892" s="40">
        <f>AVERAGEIFS($D$2:D892, $B$2:B892, B892)</f>
        <v>0.35483870967741937</v>
      </c>
    </row>
    <row r="893" spans="1:30" x14ac:dyDescent="0.25">
      <c r="A893" s="39">
        <v>46285</v>
      </c>
      <c r="B893" t="s">
        <v>111</v>
      </c>
      <c r="C893">
        <v>12</v>
      </c>
      <c r="D893" s="40">
        <v>1</v>
      </c>
      <c r="E893">
        <v>3</v>
      </c>
      <c r="F893">
        <v>3</v>
      </c>
      <c r="G893">
        <v>11</v>
      </c>
      <c r="H893">
        <v>9</v>
      </c>
      <c r="I893">
        <v>1</v>
      </c>
      <c r="J893">
        <v>0.82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1</v>
      </c>
      <c r="AA893" s="40">
        <f>AVERAGEIFS($C$2:C893, $B$2:B893, B893)</f>
        <v>14.116279069767442</v>
      </c>
      <c r="AB893" s="40">
        <f>AVERAGEIFS($I$2:I893, $B$2:B893, B893)</f>
        <v>0.49302325581395356</v>
      </c>
      <c r="AC893" s="40">
        <f>AVERAGEIFS($J$2:J893, $B$2:B893, B893)</f>
        <v>0.50581395348837221</v>
      </c>
      <c r="AD893" s="40">
        <f>AVERAGEIFS($D$2:D893, $B$2:B893, B893)</f>
        <v>0.51162790697674421</v>
      </c>
    </row>
    <row r="894" spans="1:30" x14ac:dyDescent="0.25">
      <c r="A894" s="39">
        <v>46285</v>
      </c>
      <c r="B894" t="s">
        <v>127</v>
      </c>
      <c r="C894">
        <v>19</v>
      </c>
      <c r="D894" s="40">
        <v>1</v>
      </c>
      <c r="E894">
        <v>3</v>
      </c>
      <c r="F894">
        <v>3</v>
      </c>
      <c r="G894">
        <v>11</v>
      </c>
      <c r="H894">
        <v>9</v>
      </c>
      <c r="I894">
        <v>1</v>
      </c>
      <c r="J894">
        <v>0.82</v>
      </c>
      <c r="K894">
        <v>0</v>
      </c>
      <c r="L894">
        <v>0</v>
      </c>
      <c r="M894">
        <v>0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1</v>
      </c>
      <c r="AA894" s="40">
        <f>AVERAGEIFS($C$2:C894, $B$2:B894, B894)</f>
        <v>25.061224489795919</v>
      </c>
      <c r="AB894" s="40">
        <f>AVERAGEIFS($I$2:I894, $B$2:B894, B894)</f>
        <v>0.53224489795918373</v>
      </c>
      <c r="AC894" s="40">
        <f>AVERAGEIFS($J$2:J894, $B$2:B894, B894)</f>
        <v>0.50918367346938787</v>
      </c>
      <c r="AD894" s="40">
        <f>AVERAGEIFS($D$2:D894, $B$2:B894, B894)</f>
        <v>0.55102040816326525</v>
      </c>
    </row>
    <row r="895" spans="1:30" x14ac:dyDescent="0.25">
      <c r="A895" s="39">
        <v>46285</v>
      </c>
      <c r="B895" t="s">
        <v>21</v>
      </c>
      <c r="C895">
        <v>20</v>
      </c>
      <c r="D895" s="40">
        <v>0</v>
      </c>
      <c r="E895">
        <v>4</v>
      </c>
      <c r="F895">
        <v>1</v>
      </c>
      <c r="G895">
        <v>15</v>
      </c>
      <c r="H895">
        <v>6</v>
      </c>
      <c r="I895">
        <v>0.25</v>
      </c>
      <c r="J895">
        <v>0.4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 s="40">
        <f>AVERAGEIFS($C$2:C895, $B$2:B895, B895)</f>
        <v>18.53846153846154</v>
      </c>
      <c r="AB895" s="40">
        <f>AVERAGEIFS($I$2:I895, $B$2:B895, B895)</f>
        <v>0.50230769230769234</v>
      </c>
      <c r="AC895" s="40">
        <f>AVERAGEIFS($J$2:J895, $B$2:B895, B895)</f>
        <v>0.47923076923076924</v>
      </c>
      <c r="AD895" s="40">
        <f>AVERAGEIFS($D$2:D895, $B$2:B895, B895)</f>
        <v>0.53846153846153844</v>
      </c>
    </row>
    <row r="896" spans="1:30" x14ac:dyDescent="0.25">
      <c r="A896" s="39">
        <v>46285</v>
      </c>
      <c r="B896" t="s">
        <v>119</v>
      </c>
      <c r="C896">
        <v>8</v>
      </c>
      <c r="D896" s="40">
        <v>0</v>
      </c>
      <c r="E896">
        <v>4</v>
      </c>
      <c r="F896">
        <v>1</v>
      </c>
      <c r="G896">
        <v>15</v>
      </c>
      <c r="H896">
        <v>6</v>
      </c>
      <c r="I896">
        <v>0.25</v>
      </c>
      <c r="J896">
        <v>0.4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 s="40">
        <f>AVERAGEIFS($C$2:C896, $B$2:B896, B896)</f>
        <v>14.5</v>
      </c>
      <c r="AB896" s="40">
        <f>AVERAGEIFS($I$2:I896, $B$2:B896, B896)</f>
        <v>0.42700000000000005</v>
      </c>
      <c r="AC896" s="40">
        <f>AVERAGEIFS($J$2:J896, $B$2:B896, B896)</f>
        <v>0.47000000000000003</v>
      </c>
      <c r="AD896" s="40">
        <f>AVERAGEIFS($D$2:D896, $B$2:B896, B896)</f>
        <v>0.5</v>
      </c>
    </row>
    <row r="897" spans="1:30" x14ac:dyDescent="0.25">
      <c r="A897" s="39">
        <v>46285</v>
      </c>
      <c r="B897" t="s">
        <v>243</v>
      </c>
      <c r="C897">
        <v>8</v>
      </c>
      <c r="D897" s="40">
        <v>0</v>
      </c>
      <c r="E897">
        <v>4</v>
      </c>
      <c r="F897">
        <v>1</v>
      </c>
      <c r="G897">
        <v>15</v>
      </c>
      <c r="H897">
        <v>6</v>
      </c>
      <c r="I897">
        <v>0.25</v>
      </c>
      <c r="J897">
        <v>0.4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12.041666666666666</v>
      </c>
      <c r="AB897" s="40">
        <f>AVERAGEIFS($I$2:I897, $B$2:B897, B897)</f>
        <v>0.47500000000000003</v>
      </c>
      <c r="AC897" s="40">
        <f>AVERAGEIFS($J$2:J897, $B$2:B897, B897)</f>
        <v>0.46541666666666676</v>
      </c>
      <c r="AD897" s="40">
        <f>AVERAGEIFS($D$2:D897, $B$2:B897, B897)</f>
        <v>0.54166666666666663</v>
      </c>
    </row>
    <row r="898" spans="1:30" x14ac:dyDescent="0.25">
      <c r="A898" s="39">
        <v>46285</v>
      </c>
      <c r="B898" t="s">
        <v>242</v>
      </c>
      <c r="C898">
        <v>17</v>
      </c>
      <c r="D898" s="40">
        <v>0</v>
      </c>
      <c r="E898">
        <v>4</v>
      </c>
      <c r="F898">
        <v>1</v>
      </c>
      <c r="G898">
        <v>15</v>
      </c>
      <c r="H898">
        <v>6</v>
      </c>
      <c r="I898">
        <v>0.25</v>
      </c>
      <c r="J898">
        <v>0.4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21.666666666666668</v>
      </c>
      <c r="AB898" s="40">
        <f>AVERAGEIFS($I$2:I898, $B$2:B898, B898)</f>
        <v>0.34555555555555556</v>
      </c>
      <c r="AC898" s="40">
        <f>AVERAGEIFS($J$2:J898, $B$2:B898, B898)</f>
        <v>0.43388888888888888</v>
      </c>
      <c r="AD898" s="40">
        <f>AVERAGEIFS($D$2:D898, $B$2:B898, B898)</f>
        <v>0.27777777777777779</v>
      </c>
    </row>
    <row r="899" spans="1:30" x14ac:dyDescent="0.25">
      <c r="A899" s="39">
        <v>46285</v>
      </c>
      <c r="B899" t="s">
        <v>127</v>
      </c>
      <c r="C899">
        <v>22</v>
      </c>
      <c r="D899" s="40">
        <v>0</v>
      </c>
      <c r="E899">
        <v>4</v>
      </c>
      <c r="F899">
        <v>1</v>
      </c>
      <c r="G899">
        <v>15</v>
      </c>
      <c r="H899">
        <v>6</v>
      </c>
      <c r="I899">
        <v>0.25</v>
      </c>
      <c r="J899">
        <v>0.4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25</v>
      </c>
      <c r="AB899" s="40">
        <f>AVERAGEIFS($I$2:I899, $B$2:B899, B899)</f>
        <v>0.52660000000000007</v>
      </c>
      <c r="AC899" s="40">
        <f>AVERAGEIFS($J$2:J899, $B$2:B899, B899)</f>
        <v>0.50700000000000001</v>
      </c>
      <c r="AD899" s="40">
        <f>AVERAGEIFS($D$2:D899, $B$2:B899, B899)</f>
        <v>0.54</v>
      </c>
    </row>
    <row r="900" spans="1:30" x14ac:dyDescent="0.25">
      <c r="A900" s="39">
        <v>46285</v>
      </c>
      <c r="B900" t="s">
        <v>13</v>
      </c>
      <c r="C900">
        <v>14</v>
      </c>
      <c r="D900" s="40">
        <v>0</v>
      </c>
      <c r="E900">
        <v>4</v>
      </c>
      <c r="F900">
        <v>1</v>
      </c>
      <c r="G900">
        <v>15</v>
      </c>
      <c r="H900">
        <v>6</v>
      </c>
      <c r="I900">
        <v>0.25</v>
      </c>
      <c r="J900">
        <v>0.4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23.612903225806452</v>
      </c>
      <c r="AB900" s="40">
        <f>AVERAGEIFS($I$2:I900, $B$2:B900, B900)</f>
        <v>0.40161290322580645</v>
      </c>
      <c r="AC900" s="40">
        <f>AVERAGEIFS($J$2:J900, $B$2:B900, B900)</f>
        <v>0.45419354838709686</v>
      </c>
      <c r="AD900" s="40">
        <f>AVERAGEIFS($D$2:D900, $B$2:B900, B900)</f>
        <v>0.29032258064516131</v>
      </c>
    </row>
    <row r="901" spans="1:30" x14ac:dyDescent="0.25">
      <c r="A901" s="39">
        <v>46285</v>
      </c>
      <c r="B901" t="s">
        <v>5</v>
      </c>
      <c r="C901">
        <v>13</v>
      </c>
      <c r="D901" s="40">
        <v>1</v>
      </c>
      <c r="E901">
        <v>4</v>
      </c>
      <c r="F901">
        <v>3</v>
      </c>
      <c r="G901">
        <v>15</v>
      </c>
      <c r="H901">
        <v>9</v>
      </c>
      <c r="I901">
        <v>0.75</v>
      </c>
      <c r="J901">
        <v>0.6</v>
      </c>
      <c r="K901">
        <v>1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1</v>
      </c>
      <c r="AA901" s="40">
        <f>AVERAGEIFS($C$2:C901, $B$2:B901, B901)</f>
        <v>23.363636363636363</v>
      </c>
      <c r="AB901" s="40">
        <f>AVERAGEIFS($I$2:I901, $B$2:B901, B901)</f>
        <v>0.44318181818181818</v>
      </c>
      <c r="AC901" s="40">
        <f>AVERAGEIFS($J$2:J901, $B$2:B901, B901)</f>
        <v>0.48272727272727278</v>
      </c>
      <c r="AD901" s="40">
        <f>AVERAGEIFS($D$2:D901, $B$2:B901, B901)</f>
        <v>0.36363636363636365</v>
      </c>
    </row>
    <row r="902" spans="1:30" x14ac:dyDescent="0.25">
      <c r="A902" s="39">
        <v>46285</v>
      </c>
      <c r="B902" t="s">
        <v>17</v>
      </c>
      <c r="C902">
        <v>10</v>
      </c>
      <c r="D902" s="40">
        <v>1</v>
      </c>
      <c r="E902">
        <v>4</v>
      </c>
      <c r="F902">
        <v>3</v>
      </c>
      <c r="G902">
        <v>15</v>
      </c>
      <c r="H902">
        <v>9</v>
      </c>
      <c r="I902">
        <v>0.75</v>
      </c>
      <c r="J902">
        <v>0.6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1</v>
      </c>
      <c r="Y902">
        <v>0</v>
      </c>
      <c r="Z902">
        <v>1</v>
      </c>
      <c r="AA902" s="40">
        <f>AVERAGEIFS($C$2:C902, $B$2:B902, B902)</f>
        <v>12.5</v>
      </c>
      <c r="AB902" s="40">
        <f>AVERAGEIFS($I$2:I902, $B$2:B902, B902)</f>
        <v>0.49687500000000007</v>
      </c>
      <c r="AC902" s="40">
        <f>AVERAGEIFS($J$2:J902, $B$2:B902, B902)</f>
        <v>0.49968750000000006</v>
      </c>
      <c r="AD902" s="40">
        <f>AVERAGEIFS($D$2:D902, $B$2:B902, B902)</f>
        <v>0.375</v>
      </c>
    </row>
    <row r="903" spans="1:30" x14ac:dyDescent="0.25">
      <c r="A903" s="39">
        <v>46285</v>
      </c>
      <c r="B903" t="s">
        <v>34</v>
      </c>
      <c r="C903">
        <v>19</v>
      </c>
      <c r="D903" s="40">
        <v>1</v>
      </c>
      <c r="E903">
        <v>4</v>
      </c>
      <c r="F903">
        <v>3</v>
      </c>
      <c r="G903">
        <v>15</v>
      </c>
      <c r="H903">
        <v>9</v>
      </c>
      <c r="I903">
        <v>0.75</v>
      </c>
      <c r="J903">
        <v>0.6</v>
      </c>
      <c r="K903">
        <v>1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</v>
      </c>
      <c r="Y903">
        <v>0</v>
      </c>
      <c r="Z903">
        <v>1</v>
      </c>
      <c r="AA903" s="40">
        <f>AVERAGEIFS($C$2:C903, $B$2:B903, B903)</f>
        <v>21.625</v>
      </c>
      <c r="AB903" s="40">
        <f>AVERAGEIFS($I$2:I903, $B$2:B903, B903)</f>
        <v>0.60624999999999996</v>
      </c>
      <c r="AC903" s="40">
        <f>AVERAGEIFS($J$2:J903, $B$2:B903, B903)</f>
        <v>0.57124999999999992</v>
      </c>
      <c r="AD903" s="40">
        <f>AVERAGEIFS($D$2:D903, $B$2:B903, B903)</f>
        <v>0.75</v>
      </c>
    </row>
    <row r="904" spans="1:30" x14ac:dyDescent="0.25">
      <c r="A904" s="39">
        <v>46285</v>
      </c>
      <c r="B904" t="s">
        <v>120</v>
      </c>
      <c r="C904">
        <v>14</v>
      </c>
      <c r="D904" s="40">
        <v>1</v>
      </c>
      <c r="E904">
        <v>4</v>
      </c>
      <c r="F904">
        <v>3</v>
      </c>
      <c r="G904">
        <v>15</v>
      </c>
      <c r="H904">
        <v>9</v>
      </c>
      <c r="I904">
        <v>0.75</v>
      </c>
      <c r="J904">
        <v>0.6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1</v>
      </c>
      <c r="AA904" s="40">
        <f>AVERAGEIFS($C$2:C904, $B$2:B904, B904)</f>
        <v>15.681818181818182</v>
      </c>
      <c r="AB904" s="40">
        <f>AVERAGEIFS($I$2:I904, $B$2:B904, B904)</f>
        <v>0.54500000000000004</v>
      </c>
      <c r="AC904" s="40">
        <f>AVERAGEIFS($J$2:J904, $B$2:B904, B904)</f>
        <v>0.51727272727272744</v>
      </c>
      <c r="AD904" s="40">
        <f>AVERAGEIFS($D$2:D904, $B$2:B904, B904)</f>
        <v>0.59090909090909094</v>
      </c>
    </row>
    <row r="905" spans="1:30" x14ac:dyDescent="0.25">
      <c r="A905" s="39">
        <v>46285</v>
      </c>
      <c r="B905" t="s">
        <v>113</v>
      </c>
      <c r="C905">
        <v>29</v>
      </c>
      <c r="D905" s="40">
        <v>1</v>
      </c>
      <c r="E905">
        <v>4</v>
      </c>
      <c r="F905">
        <v>3</v>
      </c>
      <c r="G905">
        <v>15</v>
      </c>
      <c r="H905">
        <v>9</v>
      </c>
      <c r="I905">
        <v>0.75</v>
      </c>
      <c r="J905">
        <v>0.6</v>
      </c>
      <c r="K905">
        <v>1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1</v>
      </c>
      <c r="AA905" s="40">
        <f>AVERAGEIFS($C$2:C905, $B$2:B905, B905)</f>
        <v>23.964285714285715</v>
      </c>
      <c r="AB905" s="40">
        <f>AVERAGEIFS($I$2:I905, $B$2:B905, B905)</f>
        <v>0.62035714285714272</v>
      </c>
      <c r="AC905" s="40">
        <f>AVERAGEIFS($J$2:J905, $B$2:B905, B905)</f>
        <v>0.5575</v>
      </c>
      <c r="AD905" s="40">
        <f>AVERAGEIFS($D$2:D905, $B$2:B905, B905)</f>
        <v>0.75</v>
      </c>
    </row>
    <row r="906" spans="1:30" x14ac:dyDescent="0.25">
      <c r="A906" s="39">
        <v>46285</v>
      </c>
      <c r="B906" t="s">
        <v>20</v>
      </c>
      <c r="C906">
        <v>13</v>
      </c>
      <c r="D906" s="40">
        <v>1</v>
      </c>
      <c r="E906">
        <v>4</v>
      </c>
      <c r="F906">
        <v>3</v>
      </c>
      <c r="G906">
        <v>15</v>
      </c>
      <c r="H906">
        <v>9</v>
      </c>
      <c r="I906">
        <v>0.75</v>
      </c>
      <c r="J906">
        <v>0.6</v>
      </c>
      <c r="K906">
        <v>1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1</v>
      </c>
      <c r="AA906" s="40">
        <f>AVERAGEIFS($C$2:C906, $B$2:B906, B906)</f>
        <v>17.071428571428573</v>
      </c>
      <c r="AB906" s="40">
        <f>AVERAGEIFS($I$2:I906, $B$2:B906, B906)</f>
        <v>0.38785714285714284</v>
      </c>
      <c r="AC906" s="40">
        <f>AVERAGEIFS($J$2:J906, $B$2:B906, B906)</f>
        <v>0.44285714285714289</v>
      </c>
      <c r="AD906" s="40">
        <f>AVERAGEIFS($D$2:D906, $B$2:B906, B906)</f>
        <v>0.35714285714285715</v>
      </c>
    </row>
    <row r="907" spans="1:30" x14ac:dyDescent="0.25">
      <c r="A907" s="39">
        <v>46289</v>
      </c>
      <c r="B907" t="s">
        <v>14</v>
      </c>
      <c r="C907">
        <v>24</v>
      </c>
      <c r="D907" s="40">
        <v>0</v>
      </c>
      <c r="E907">
        <v>4</v>
      </c>
      <c r="F907">
        <v>1</v>
      </c>
      <c r="G907">
        <v>15</v>
      </c>
      <c r="H907">
        <v>4</v>
      </c>
      <c r="I907">
        <v>0.25</v>
      </c>
      <c r="J907">
        <v>0.27</v>
      </c>
      <c r="K907">
        <v>1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 s="40">
        <f>AVERAGEIFS($C$2:C907, $B$2:B907, B907)</f>
        <v>27</v>
      </c>
      <c r="AB907" s="40">
        <f>AVERAGEIFS($I$2:I907, $B$2:B907, B907)</f>
        <v>0.29166666666666663</v>
      </c>
      <c r="AC907" s="40">
        <f>AVERAGEIFS($J$2:J907, $B$2:B907, B907)</f>
        <v>0.40583333333333327</v>
      </c>
      <c r="AD907" s="40">
        <f>AVERAGEIFS($D$2:D907, $B$2:B907, B907)</f>
        <v>8.3333333333333329E-2</v>
      </c>
    </row>
    <row r="908" spans="1:30" x14ac:dyDescent="0.25">
      <c r="A908" s="39">
        <v>46289</v>
      </c>
      <c r="B908" t="s">
        <v>4</v>
      </c>
      <c r="C908">
        <v>20</v>
      </c>
      <c r="D908" s="40">
        <v>0</v>
      </c>
      <c r="E908">
        <v>4</v>
      </c>
      <c r="F908">
        <v>1</v>
      </c>
      <c r="G908">
        <v>15</v>
      </c>
      <c r="H908">
        <v>4</v>
      </c>
      <c r="I908">
        <v>0.25</v>
      </c>
      <c r="J908">
        <v>0.27</v>
      </c>
      <c r="K908">
        <v>1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 s="40">
        <f>AVERAGEIFS($C$2:C908, $B$2:B908, B908)</f>
        <v>34.25</v>
      </c>
      <c r="AB908" s="40">
        <f>AVERAGEIFS($I$2:I908, $B$2:B908, B908)</f>
        <v>0.56874999999999998</v>
      </c>
      <c r="AC908" s="40">
        <f>AVERAGEIFS($J$2:J908, $B$2:B908, B908)</f>
        <v>0.53125</v>
      </c>
      <c r="AD908" s="40">
        <f>AVERAGEIFS($D$2:D908, $B$2:B908, B908)</f>
        <v>0.75</v>
      </c>
    </row>
    <row r="909" spans="1:30" x14ac:dyDescent="0.25">
      <c r="A909" s="39">
        <v>46289</v>
      </c>
      <c r="B909" t="s">
        <v>31</v>
      </c>
      <c r="C909">
        <v>19</v>
      </c>
      <c r="D909" s="40">
        <v>0</v>
      </c>
      <c r="E909">
        <v>4</v>
      </c>
      <c r="F909">
        <v>1</v>
      </c>
      <c r="G909">
        <v>15</v>
      </c>
      <c r="H909">
        <v>4</v>
      </c>
      <c r="I909">
        <v>0.25</v>
      </c>
      <c r="J909">
        <v>0.27</v>
      </c>
      <c r="K909">
        <v>1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 s="40">
        <f>AVERAGEIFS($C$2:C909, $B$2:B909, B909)</f>
        <v>17.647058823529413</v>
      </c>
      <c r="AB909" s="40">
        <f>AVERAGEIFS($I$2:I909, $B$2:B909, B909)</f>
        <v>0.501764705882353</v>
      </c>
      <c r="AC909" s="40">
        <f>AVERAGEIFS($J$2:J909, $B$2:B909, B909)</f>
        <v>0.48058823529411754</v>
      </c>
      <c r="AD909" s="40">
        <f>AVERAGEIFS($D$2:D909, $B$2:B909, B909)</f>
        <v>0.47058823529411764</v>
      </c>
    </row>
    <row r="910" spans="1:30" x14ac:dyDescent="0.25">
      <c r="A910" s="39">
        <v>46289</v>
      </c>
      <c r="B910" t="s">
        <v>16</v>
      </c>
      <c r="C910">
        <v>12</v>
      </c>
      <c r="D910" s="40">
        <v>0</v>
      </c>
      <c r="E910">
        <v>4</v>
      </c>
      <c r="F910">
        <v>1</v>
      </c>
      <c r="G910">
        <v>15</v>
      </c>
      <c r="H910">
        <v>4</v>
      </c>
      <c r="I910">
        <v>0.25</v>
      </c>
      <c r="J910">
        <v>0.27</v>
      </c>
      <c r="K910">
        <v>1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 s="40">
        <f>AVERAGEIFS($C$2:C910, $B$2:B910, B910)</f>
        <v>22.214285714285715</v>
      </c>
      <c r="AB910" s="40">
        <f>AVERAGEIFS($I$2:I910, $B$2:B910, B910)</f>
        <v>0.41428571428571426</v>
      </c>
      <c r="AC910" s="40">
        <f>AVERAGEIFS($J$2:J910, $B$2:B910, B910)</f>
        <v>0.44357142857142862</v>
      </c>
      <c r="AD910" s="40">
        <f>AVERAGEIFS($D$2:D910, $B$2:B910, B910)</f>
        <v>0.42857142857142855</v>
      </c>
    </row>
    <row r="911" spans="1:30" x14ac:dyDescent="0.25">
      <c r="A911" s="39">
        <v>46289</v>
      </c>
      <c r="B911" t="s">
        <v>20</v>
      </c>
      <c r="C911">
        <v>11</v>
      </c>
      <c r="D911" s="40">
        <v>0</v>
      </c>
      <c r="E911">
        <v>4</v>
      </c>
      <c r="F911">
        <v>1</v>
      </c>
      <c r="G911">
        <v>15</v>
      </c>
      <c r="H911">
        <v>4</v>
      </c>
      <c r="I911">
        <v>0.25</v>
      </c>
      <c r="J911">
        <v>0.27</v>
      </c>
      <c r="K911">
        <v>1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 s="40">
        <f>AVERAGEIFS($C$2:C911, $B$2:B911, B911)</f>
        <v>16.666666666666668</v>
      </c>
      <c r="AB911" s="40">
        <f>AVERAGEIFS($I$2:I911, $B$2:B911, B911)</f>
        <v>0.37866666666666665</v>
      </c>
      <c r="AC911" s="40">
        <f>AVERAGEIFS($J$2:J911, $B$2:B911, B911)</f>
        <v>0.4313333333333334</v>
      </c>
      <c r="AD911" s="40">
        <f>AVERAGEIFS($D$2:D911, $B$2:B911, B911)</f>
        <v>0.33333333333333331</v>
      </c>
    </row>
    <row r="912" spans="1:30" x14ac:dyDescent="0.25">
      <c r="A912" s="39">
        <v>46289</v>
      </c>
      <c r="B912" t="s">
        <v>120</v>
      </c>
      <c r="C912">
        <v>5</v>
      </c>
      <c r="D912" s="40">
        <v>0</v>
      </c>
      <c r="E912">
        <v>4</v>
      </c>
      <c r="F912">
        <v>1</v>
      </c>
      <c r="G912">
        <v>15</v>
      </c>
      <c r="H912">
        <v>4</v>
      </c>
      <c r="I912">
        <v>0.25</v>
      </c>
      <c r="J912">
        <v>0.27</v>
      </c>
      <c r="K912">
        <v>1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15.444444444444445</v>
      </c>
      <c r="AB912" s="40">
        <f>AVERAGEIFS($I$2:I912, $B$2:B912, B912)</f>
        <v>0.5384444444444445</v>
      </c>
      <c r="AC912" s="40">
        <f>AVERAGEIFS($J$2:J912, $B$2:B912, B912)</f>
        <v>0.51177777777777789</v>
      </c>
      <c r="AD912" s="40">
        <f>AVERAGEIFS($D$2:D912, $B$2:B912, B912)</f>
        <v>0.57777777777777772</v>
      </c>
    </row>
    <row r="913" spans="1:30" x14ac:dyDescent="0.25">
      <c r="A913" s="39">
        <v>46289</v>
      </c>
      <c r="B913" t="s">
        <v>242</v>
      </c>
      <c r="C913">
        <v>35</v>
      </c>
      <c r="D913" s="40">
        <v>1</v>
      </c>
      <c r="E913">
        <v>4</v>
      </c>
      <c r="F913">
        <v>3</v>
      </c>
      <c r="G913">
        <v>15</v>
      </c>
      <c r="H913">
        <v>11</v>
      </c>
      <c r="I913">
        <v>0.75</v>
      </c>
      <c r="J913">
        <v>0.73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1</v>
      </c>
      <c r="Q913">
        <v>1</v>
      </c>
      <c r="R913">
        <v>0</v>
      </c>
      <c r="S913">
        <v>0</v>
      </c>
      <c r="T913">
        <v>0</v>
      </c>
      <c r="U913">
        <v>1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22.368421052631579</v>
      </c>
      <c r="AB913" s="40">
        <f>AVERAGEIFS($I$2:I913, $B$2:B913, B913)</f>
        <v>0.36684210526315786</v>
      </c>
      <c r="AC913" s="40">
        <f>AVERAGEIFS($J$2:J913, $B$2:B913, B913)</f>
        <v>0.44947368421052625</v>
      </c>
      <c r="AD913" s="40">
        <f>AVERAGEIFS($D$2:D913, $B$2:B913, B913)</f>
        <v>0.31578947368421051</v>
      </c>
    </row>
    <row r="914" spans="1:30" x14ac:dyDescent="0.25">
      <c r="A914" s="39">
        <v>46289</v>
      </c>
      <c r="B914" t="s">
        <v>2</v>
      </c>
      <c r="C914">
        <v>26</v>
      </c>
      <c r="D914" s="40">
        <v>1</v>
      </c>
      <c r="E914">
        <v>4</v>
      </c>
      <c r="F914">
        <v>3</v>
      </c>
      <c r="G914">
        <v>15</v>
      </c>
      <c r="H914">
        <v>11</v>
      </c>
      <c r="I914">
        <v>0.75</v>
      </c>
      <c r="J914">
        <v>0.73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1</v>
      </c>
      <c r="Q914">
        <v>1</v>
      </c>
      <c r="R914">
        <v>0</v>
      </c>
      <c r="S914">
        <v>0</v>
      </c>
      <c r="T914">
        <v>0</v>
      </c>
      <c r="U914">
        <v>1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32.888888888888886</v>
      </c>
      <c r="AB914" s="40">
        <f>AVERAGEIFS($I$2:I914, $B$2:B914, B914)</f>
        <v>0.67037037037037028</v>
      </c>
      <c r="AC914" s="40">
        <f>AVERAGEIFS($J$2:J914, $B$2:B914, B914)</f>
        <v>0.59592592592592597</v>
      </c>
      <c r="AD914" s="40">
        <f>AVERAGEIFS($D$2:D914, $B$2:B914, B914)</f>
        <v>0.77777777777777779</v>
      </c>
    </row>
    <row r="915" spans="1:30" x14ac:dyDescent="0.25">
      <c r="A915" s="39">
        <v>46289</v>
      </c>
      <c r="B915" t="s">
        <v>13</v>
      </c>
      <c r="C915">
        <v>21</v>
      </c>
      <c r="D915" s="40">
        <v>1</v>
      </c>
      <c r="E915">
        <v>4</v>
      </c>
      <c r="F915">
        <v>3</v>
      </c>
      <c r="G915">
        <v>15</v>
      </c>
      <c r="H915">
        <v>11</v>
      </c>
      <c r="I915">
        <v>0.75</v>
      </c>
      <c r="J915">
        <v>0.73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1</v>
      </c>
      <c r="Q915">
        <v>1</v>
      </c>
      <c r="R915">
        <v>0</v>
      </c>
      <c r="S915">
        <v>0</v>
      </c>
      <c r="T915">
        <v>0</v>
      </c>
      <c r="U915">
        <v>1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23.53125</v>
      </c>
      <c r="AB915" s="40">
        <f>AVERAGEIFS($I$2:I915, $B$2:B915, B915)</f>
        <v>0.41249999999999998</v>
      </c>
      <c r="AC915" s="40">
        <f>AVERAGEIFS($J$2:J915, $B$2:B915, B915)</f>
        <v>0.46281250000000007</v>
      </c>
      <c r="AD915" s="40">
        <f>AVERAGEIFS($D$2:D915, $B$2:B915, B915)</f>
        <v>0.3125</v>
      </c>
    </row>
    <row r="916" spans="1:30" x14ac:dyDescent="0.25">
      <c r="A916" s="39">
        <v>46289</v>
      </c>
      <c r="B916" t="s">
        <v>88</v>
      </c>
      <c r="C916">
        <v>15</v>
      </c>
      <c r="D916" s="40">
        <v>1</v>
      </c>
      <c r="E916">
        <v>4</v>
      </c>
      <c r="F916">
        <v>3</v>
      </c>
      <c r="G916">
        <v>15</v>
      </c>
      <c r="H916">
        <v>11</v>
      </c>
      <c r="I916">
        <v>0.75</v>
      </c>
      <c r="J916">
        <v>0.73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1</v>
      </c>
      <c r="R916">
        <v>0</v>
      </c>
      <c r="S916">
        <v>0</v>
      </c>
      <c r="T916">
        <v>0</v>
      </c>
      <c r="U916">
        <v>1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20.428571428571427</v>
      </c>
      <c r="AB916" s="40">
        <f>AVERAGEIFS($I$2:I916, $B$2:B916, B916)</f>
        <v>0.58571428571428563</v>
      </c>
      <c r="AC916" s="40">
        <f>AVERAGEIFS($J$2:J916, $B$2:B916, B916)</f>
        <v>0.5357142857142857</v>
      </c>
      <c r="AD916" s="40">
        <f>AVERAGEIFS($D$2:D916, $B$2:B916, B916)</f>
        <v>0.7142857142857143</v>
      </c>
    </row>
    <row r="917" spans="1:30" x14ac:dyDescent="0.25">
      <c r="A917" s="39">
        <v>46289</v>
      </c>
      <c r="B917" t="s">
        <v>243</v>
      </c>
      <c r="C917">
        <v>15</v>
      </c>
      <c r="D917" s="40">
        <v>1</v>
      </c>
      <c r="E917">
        <v>4</v>
      </c>
      <c r="F917">
        <v>3</v>
      </c>
      <c r="G917">
        <v>15</v>
      </c>
      <c r="H917">
        <v>11</v>
      </c>
      <c r="I917">
        <v>0.75</v>
      </c>
      <c r="J917">
        <v>0.73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1</v>
      </c>
      <c r="Q917">
        <v>1</v>
      </c>
      <c r="R917">
        <v>0</v>
      </c>
      <c r="S917">
        <v>0</v>
      </c>
      <c r="T917">
        <v>0</v>
      </c>
      <c r="U917">
        <v>1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12.16</v>
      </c>
      <c r="AB917" s="40">
        <f>AVERAGEIFS($I$2:I917, $B$2:B917, B917)</f>
        <v>0.48599999999999999</v>
      </c>
      <c r="AC917" s="40">
        <f>AVERAGEIFS($J$2:J917, $B$2:B917, B917)</f>
        <v>0.47600000000000009</v>
      </c>
      <c r="AD917" s="40">
        <f>AVERAGEIFS($D$2:D917, $B$2:B917, B917)</f>
        <v>0.56000000000000005</v>
      </c>
    </row>
    <row r="918" spans="1:30" x14ac:dyDescent="0.25">
      <c r="A918" s="39">
        <v>46289</v>
      </c>
      <c r="B918" t="s">
        <v>19</v>
      </c>
      <c r="C918">
        <v>12</v>
      </c>
      <c r="D918" s="40">
        <v>1</v>
      </c>
      <c r="E918">
        <v>4</v>
      </c>
      <c r="F918">
        <v>3</v>
      </c>
      <c r="G918">
        <v>15</v>
      </c>
      <c r="H918">
        <v>11</v>
      </c>
      <c r="I918">
        <v>0.75</v>
      </c>
      <c r="J918">
        <v>0.73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1</v>
      </c>
      <c r="R918">
        <v>0</v>
      </c>
      <c r="S918">
        <v>0</v>
      </c>
      <c r="T918">
        <v>0</v>
      </c>
      <c r="U918">
        <v>1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21.6</v>
      </c>
      <c r="AB918" s="40">
        <f>AVERAGEIFS($I$2:I918, $B$2:B918, B918)</f>
        <v>0.42599999999999999</v>
      </c>
      <c r="AC918" s="40">
        <f>AVERAGEIFS($J$2:J918, $B$2:B918, B918)</f>
        <v>0.49399999999999994</v>
      </c>
      <c r="AD918" s="40">
        <f>AVERAGEIFS($D$2:D918, $B$2:B918, B918)</f>
        <v>0.2</v>
      </c>
    </row>
    <row r="919" spans="1:30" x14ac:dyDescent="0.25">
      <c r="A919" s="39">
        <v>46291</v>
      </c>
      <c r="B919" t="s">
        <v>182</v>
      </c>
      <c r="C919">
        <v>16</v>
      </c>
      <c r="D919" s="40">
        <v>1</v>
      </c>
      <c r="E919">
        <v>3</v>
      </c>
      <c r="F919">
        <v>3</v>
      </c>
      <c r="G919">
        <v>12</v>
      </c>
      <c r="H919">
        <v>9</v>
      </c>
      <c r="I919">
        <v>1</v>
      </c>
      <c r="J919">
        <v>0.75</v>
      </c>
      <c r="K919">
        <v>1</v>
      </c>
      <c r="L919">
        <v>1</v>
      </c>
      <c r="M919">
        <v>0</v>
      </c>
      <c r="N919">
        <v>0</v>
      </c>
      <c r="O919">
        <v>0</v>
      </c>
      <c r="P919">
        <v>1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15.341463414634147</v>
      </c>
      <c r="AB919" s="40">
        <f>AVERAGEIFS($I$2:I919, $B$2:B919, B919)</f>
        <v>0.62439024390243902</v>
      </c>
      <c r="AC919" s="40">
        <f>AVERAGEIFS($J$2:J919, $B$2:B919, B919)</f>
        <v>0.56999999999999995</v>
      </c>
      <c r="AD919" s="40">
        <f>AVERAGEIFS($D$2:D919, $B$2:B919, B919)</f>
        <v>0.70731707317073167</v>
      </c>
    </row>
    <row r="920" spans="1:30" x14ac:dyDescent="0.25">
      <c r="A920" s="39">
        <v>46291</v>
      </c>
      <c r="B920" t="s">
        <v>113</v>
      </c>
      <c r="C920">
        <v>20</v>
      </c>
      <c r="D920" s="40">
        <v>1</v>
      </c>
      <c r="E920">
        <v>3</v>
      </c>
      <c r="F920">
        <v>3</v>
      </c>
      <c r="G920">
        <v>12</v>
      </c>
      <c r="H920">
        <v>9</v>
      </c>
      <c r="I920">
        <v>1</v>
      </c>
      <c r="J920">
        <v>0.75</v>
      </c>
      <c r="K920">
        <v>1</v>
      </c>
      <c r="L920">
        <v>1</v>
      </c>
      <c r="M920">
        <v>0</v>
      </c>
      <c r="N920">
        <v>0</v>
      </c>
      <c r="O920">
        <v>0</v>
      </c>
      <c r="P920">
        <v>1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23.827586206896552</v>
      </c>
      <c r="AB920" s="40">
        <f>AVERAGEIFS($I$2:I920, $B$2:B920, B920)</f>
        <v>0.63344827586206887</v>
      </c>
      <c r="AC920" s="40">
        <f>AVERAGEIFS($J$2:J920, $B$2:B920, B920)</f>
        <v>0.56413793103448273</v>
      </c>
      <c r="AD920" s="40">
        <f>AVERAGEIFS($D$2:D920, $B$2:B920, B920)</f>
        <v>0.75862068965517238</v>
      </c>
    </row>
    <row r="921" spans="1:30" x14ac:dyDescent="0.25">
      <c r="A921" s="39">
        <v>46291</v>
      </c>
      <c r="B921" t="s">
        <v>17</v>
      </c>
      <c r="C921">
        <v>6</v>
      </c>
      <c r="D921" s="40">
        <v>1</v>
      </c>
      <c r="E921">
        <v>3</v>
      </c>
      <c r="F921">
        <v>3</v>
      </c>
      <c r="G921">
        <v>12</v>
      </c>
      <c r="H921">
        <v>9</v>
      </c>
      <c r="I921">
        <v>1</v>
      </c>
      <c r="J921">
        <v>0.75</v>
      </c>
      <c r="K921">
        <v>1</v>
      </c>
      <c r="L921">
        <v>1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12.303030303030303</v>
      </c>
      <c r="AB921" s="40">
        <f>AVERAGEIFS($I$2:I921, $B$2:B921, B921)</f>
        <v>0.5121212121212122</v>
      </c>
      <c r="AC921" s="40">
        <f>AVERAGEIFS($J$2:J921, $B$2:B921, B921)</f>
        <v>0.50727272727272732</v>
      </c>
      <c r="AD921" s="40">
        <f>AVERAGEIFS($D$2:D921, $B$2:B921, B921)</f>
        <v>0.39393939393939392</v>
      </c>
    </row>
    <row r="922" spans="1:30" x14ac:dyDescent="0.25">
      <c r="A922" s="39">
        <v>46291</v>
      </c>
      <c r="B922" t="s">
        <v>111</v>
      </c>
      <c r="C922">
        <v>4</v>
      </c>
      <c r="D922" s="40">
        <v>1</v>
      </c>
      <c r="E922">
        <v>3</v>
      </c>
      <c r="F922">
        <v>3</v>
      </c>
      <c r="G922">
        <v>12</v>
      </c>
      <c r="H922">
        <v>9</v>
      </c>
      <c r="I922">
        <v>1</v>
      </c>
      <c r="J922">
        <v>0.75</v>
      </c>
      <c r="K922">
        <v>1</v>
      </c>
      <c r="L922">
        <v>1</v>
      </c>
      <c r="M922">
        <v>0</v>
      </c>
      <c r="N922">
        <v>0</v>
      </c>
      <c r="O922">
        <v>0</v>
      </c>
      <c r="P922">
        <v>1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13.886363636363637</v>
      </c>
      <c r="AB922" s="40">
        <f>AVERAGEIFS($I$2:I922, $B$2:B922, B922)</f>
        <v>0.50454545454545463</v>
      </c>
      <c r="AC922" s="40">
        <f>AVERAGEIFS($J$2:J922, $B$2:B922, B922)</f>
        <v>0.51136363636363646</v>
      </c>
      <c r="AD922" s="40">
        <f>AVERAGEIFS($D$2:D922, $B$2:B922, B922)</f>
        <v>0.52272727272727271</v>
      </c>
    </row>
    <row r="923" spans="1:30" x14ac:dyDescent="0.25">
      <c r="A923" s="39">
        <v>46291</v>
      </c>
      <c r="B923" t="s">
        <v>13</v>
      </c>
      <c r="C923">
        <v>18</v>
      </c>
      <c r="D923" s="40">
        <v>1</v>
      </c>
      <c r="E923">
        <v>3</v>
      </c>
      <c r="F923">
        <v>3</v>
      </c>
      <c r="G923">
        <v>12</v>
      </c>
      <c r="H923">
        <v>9</v>
      </c>
      <c r="I923">
        <v>1</v>
      </c>
      <c r="J923">
        <v>0.75</v>
      </c>
      <c r="K923">
        <v>1</v>
      </c>
      <c r="L923">
        <v>1</v>
      </c>
      <c r="M923">
        <v>0</v>
      </c>
      <c r="N923">
        <v>0</v>
      </c>
      <c r="O923">
        <v>0</v>
      </c>
      <c r="P923">
        <v>1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23.363636363636363</v>
      </c>
      <c r="AB923" s="40">
        <f>AVERAGEIFS($I$2:I923, $B$2:B923, B923)</f>
        <v>0.4303030303030303</v>
      </c>
      <c r="AC923" s="40">
        <f>AVERAGEIFS($J$2:J923, $B$2:B923, B923)</f>
        <v>0.47151515151515161</v>
      </c>
      <c r="AD923" s="40">
        <f>AVERAGEIFS($D$2:D923, $B$2:B923, B923)</f>
        <v>0.33333333333333331</v>
      </c>
    </row>
    <row r="924" spans="1:30" x14ac:dyDescent="0.25">
      <c r="A924" s="39">
        <v>46291</v>
      </c>
      <c r="B924" t="s">
        <v>49</v>
      </c>
      <c r="C924">
        <v>7</v>
      </c>
      <c r="D924" s="40">
        <v>1</v>
      </c>
      <c r="E924">
        <v>3</v>
      </c>
      <c r="F924">
        <v>3</v>
      </c>
      <c r="G924">
        <v>12</v>
      </c>
      <c r="H924">
        <v>9</v>
      </c>
      <c r="I924">
        <v>1</v>
      </c>
      <c r="J924">
        <v>0.75</v>
      </c>
      <c r="K924">
        <v>1</v>
      </c>
      <c r="L924">
        <v>1</v>
      </c>
      <c r="M924">
        <v>0</v>
      </c>
      <c r="N924">
        <v>0</v>
      </c>
      <c r="O924">
        <v>0</v>
      </c>
      <c r="P924">
        <v>1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11.916666666666666</v>
      </c>
      <c r="AB924" s="40">
        <f>AVERAGEIFS($I$2:I924, $B$2:B924, B924)</f>
        <v>0.5</v>
      </c>
      <c r="AC924" s="40">
        <f>AVERAGEIFS($J$2:J924, $B$2:B924, B924)</f>
        <v>0.4908333333333334</v>
      </c>
      <c r="AD924" s="40">
        <f>AVERAGEIFS($D$2:D924, $B$2:B924, B924)</f>
        <v>0.5</v>
      </c>
    </row>
    <row r="925" spans="1:30" x14ac:dyDescent="0.25">
      <c r="A925" s="39">
        <v>46291</v>
      </c>
      <c r="B925" t="s">
        <v>29</v>
      </c>
      <c r="C925">
        <v>12</v>
      </c>
      <c r="D925" s="40">
        <v>0</v>
      </c>
      <c r="E925">
        <v>3</v>
      </c>
      <c r="F925">
        <v>0</v>
      </c>
      <c r="G925">
        <v>12</v>
      </c>
      <c r="H925">
        <v>3</v>
      </c>
      <c r="I925">
        <v>0</v>
      </c>
      <c r="J925">
        <v>0.25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 s="40">
        <f>AVERAGEIFS($C$2:C925, $B$2:B925, B925)</f>
        <v>12</v>
      </c>
      <c r="AB925" s="40">
        <f>AVERAGEIFS($I$2:I925, $B$2:B925, B925)</f>
        <v>0.43529411764705889</v>
      </c>
      <c r="AC925" s="40">
        <f>AVERAGEIFS($J$2:J925, $B$2:B925, B925)</f>
        <v>0.48000000000000009</v>
      </c>
      <c r="AD925" s="40">
        <f>AVERAGEIFS($D$2:D925, $B$2:B925, B925)</f>
        <v>0.41176470588235292</v>
      </c>
    </row>
    <row r="926" spans="1:30" x14ac:dyDescent="0.25">
      <c r="A926" s="39">
        <v>46291</v>
      </c>
      <c r="B926" t="s">
        <v>118</v>
      </c>
      <c r="C926">
        <v>5</v>
      </c>
      <c r="D926" s="40">
        <v>0</v>
      </c>
      <c r="E926">
        <v>3</v>
      </c>
      <c r="F926">
        <v>0</v>
      </c>
      <c r="G926">
        <v>12</v>
      </c>
      <c r="H926">
        <v>3</v>
      </c>
      <c r="I926">
        <v>0</v>
      </c>
      <c r="J926">
        <v>0.25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 s="40">
        <f>AVERAGEIFS($C$2:C926, $B$2:B926, B926)</f>
        <v>15.090909090909092</v>
      </c>
      <c r="AB926" s="40">
        <f>AVERAGEIFS($I$2:I926, $B$2:B926, B926)</f>
        <v>0.50181818181818183</v>
      </c>
      <c r="AC926" s="40">
        <f>AVERAGEIFS($J$2:J926, $B$2:B926, B926)</f>
        <v>0.52272727272727271</v>
      </c>
      <c r="AD926" s="40">
        <f>AVERAGEIFS($D$2:D926, $B$2:B926, B926)</f>
        <v>0.63636363636363635</v>
      </c>
    </row>
    <row r="927" spans="1:30" x14ac:dyDescent="0.25">
      <c r="A927" s="39">
        <v>46291</v>
      </c>
      <c r="B927" t="s">
        <v>18</v>
      </c>
      <c r="C927">
        <v>7</v>
      </c>
      <c r="D927" s="40">
        <v>0</v>
      </c>
      <c r="E927">
        <v>3</v>
      </c>
      <c r="F927">
        <v>0</v>
      </c>
      <c r="G927">
        <v>12</v>
      </c>
      <c r="H927">
        <v>3</v>
      </c>
      <c r="I927">
        <v>0</v>
      </c>
      <c r="J927">
        <v>0.25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 s="40">
        <f>AVERAGEIFS($C$2:C927, $B$2:B927, B927)</f>
        <v>17.823529411764707</v>
      </c>
      <c r="AB927" s="40">
        <f>AVERAGEIFS($I$2:I927, $B$2:B927, B927)</f>
        <v>0.31764705882352939</v>
      </c>
      <c r="AC927" s="40">
        <f>AVERAGEIFS($J$2:J927, $B$2:B927, B927)</f>
        <v>0.42529411764705877</v>
      </c>
      <c r="AD927" s="40">
        <f>AVERAGEIFS($D$2:D927, $B$2:B927, B927)</f>
        <v>0.23529411764705882</v>
      </c>
    </row>
    <row r="928" spans="1:30" x14ac:dyDescent="0.25">
      <c r="A928" s="39">
        <v>46291</v>
      </c>
      <c r="B928" t="s">
        <v>252</v>
      </c>
      <c r="C928">
        <v>11</v>
      </c>
      <c r="D928" s="40">
        <v>0</v>
      </c>
      <c r="E928">
        <v>3</v>
      </c>
      <c r="F928">
        <v>0</v>
      </c>
      <c r="G928">
        <v>12</v>
      </c>
      <c r="H928">
        <v>3</v>
      </c>
      <c r="I928">
        <v>0</v>
      </c>
      <c r="J928">
        <v>0.25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 s="40">
        <f>AVERAGEIFS($C$2:C928, $B$2:B928, B928)</f>
        <v>8</v>
      </c>
      <c r="AB928" s="40">
        <f>AVERAGEIFS($I$2:I928, $B$2:B928, B928)</f>
        <v>0.10833333333333334</v>
      </c>
      <c r="AC928" s="40">
        <f>AVERAGEIFS($J$2:J928, $B$2:B928, B928)</f>
        <v>0.31</v>
      </c>
      <c r="AD928" s="40">
        <f>AVERAGEIFS($D$2:D928, $B$2:B928, B928)</f>
        <v>0</v>
      </c>
    </row>
    <row r="929" spans="1:30" x14ac:dyDescent="0.25">
      <c r="A929" s="39">
        <v>46291</v>
      </c>
      <c r="B929" t="s">
        <v>242</v>
      </c>
      <c r="C929">
        <v>5</v>
      </c>
      <c r="D929" s="40">
        <v>0</v>
      </c>
      <c r="E929">
        <v>3</v>
      </c>
      <c r="F929">
        <v>0</v>
      </c>
      <c r="G929">
        <v>12</v>
      </c>
      <c r="H929">
        <v>3</v>
      </c>
      <c r="I929">
        <v>0</v>
      </c>
      <c r="J929">
        <v>0.25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 s="40">
        <f>AVERAGEIFS($C$2:C929, $B$2:B929, B929)</f>
        <v>21.5</v>
      </c>
      <c r="AB929" s="40">
        <f>AVERAGEIFS($I$2:I929, $B$2:B929, B929)</f>
        <v>0.34849999999999998</v>
      </c>
      <c r="AC929" s="40">
        <f>AVERAGEIFS($J$2:J929, $B$2:B929, B929)</f>
        <v>0.43949999999999995</v>
      </c>
      <c r="AD929" s="40">
        <f>AVERAGEIFS($D$2:D929, $B$2:B929, B929)</f>
        <v>0.3</v>
      </c>
    </row>
    <row r="930" spans="1:30" x14ac:dyDescent="0.25">
      <c r="A930" s="39">
        <v>46291</v>
      </c>
      <c r="B930" t="s">
        <v>120</v>
      </c>
      <c r="C930">
        <v>11</v>
      </c>
      <c r="D930" s="40">
        <v>0</v>
      </c>
      <c r="E930">
        <v>3</v>
      </c>
      <c r="F930">
        <v>0</v>
      </c>
      <c r="G930">
        <v>12</v>
      </c>
      <c r="H930">
        <v>3</v>
      </c>
      <c r="I930">
        <v>0</v>
      </c>
      <c r="J930">
        <v>0.25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f>AVERAGEIFS($C$2:C930, $B$2:B930, B930)</f>
        <v>15.347826086956522</v>
      </c>
      <c r="AB930" s="40">
        <f>AVERAGEIFS($I$2:I930, $B$2:B930, B930)</f>
        <v>0.52673913043478271</v>
      </c>
      <c r="AC930" s="40">
        <f>AVERAGEIFS($J$2:J930, $B$2:B930, B930)</f>
        <v>0.50608695652173918</v>
      </c>
      <c r="AD930" s="40">
        <f>AVERAGEIFS($D$2:D930, $B$2:B930, B930)</f>
        <v>0.56521739130434778</v>
      </c>
    </row>
    <row r="931" spans="1:30" x14ac:dyDescent="0.25">
      <c r="A931" s="39">
        <v>46291</v>
      </c>
      <c r="B931" t="s">
        <v>120</v>
      </c>
      <c r="C931">
        <v>19</v>
      </c>
      <c r="D931" s="40">
        <v>1</v>
      </c>
      <c r="E931">
        <v>5</v>
      </c>
      <c r="F931">
        <v>3</v>
      </c>
      <c r="G931">
        <v>25</v>
      </c>
      <c r="H931">
        <v>13</v>
      </c>
      <c r="I931">
        <v>0.6</v>
      </c>
      <c r="J931">
        <v>0.52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 s="40">
        <f>AVERAGEIFS($C$2:C931, $B$2:B931, B931)</f>
        <v>15.425531914893616</v>
      </c>
      <c r="AB931" s="40">
        <f>AVERAGEIFS($I$2:I931, $B$2:B931, B931)</f>
        <v>0.52829787234042569</v>
      </c>
      <c r="AC931" s="40">
        <f>AVERAGEIFS($J$2:J931, $B$2:B931, B931)</f>
        <v>0.50638297872340432</v>
      </c>
      <c r="AD931" s="40">
        <f>AVERAGEIFS($D$2:D931, $B$2:B931, B931)</f>
        <v>0.57446808510638303</v>
      </c>
    </row>
    <row r="932" spans="1:30" x14ac:dyDescent="0.25">
      <c r="A932" s="39">
        <v>46291</v>
      </c>
      <c r="B932" t="s">
        <v>2</v>
      </c>
      <c r="C932">
        <v>37</v>
      </c>
      <c r="D932" s="40">
        <v>1</v>
      </c>
      <c r="E932">
        <v>5</v>
      </c>
      <c r="F932">
        <v>3</v>
      </c>
      <c r="G932">
        <v>25</v>
      </c>
      <c r="H932">
        <v>13</v>
      </c>
      <c r="I932">
        <v>0.6</v>
      </c>
      <c r="J932">
        <v>0.52</v>
      </c>
      <c r="K932">
        <v>1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1</v>
      </c>
      <c r="AA932" s="40">
        <f>AVERAGEIFS($C$2:C932, $B$2:B932, B932)</f>
        <v>33.035714285714285</v>
      </c>
      <c r="AB932" s="40">
        <f>AVERAGEIFS($I$2:I932, $B$2:B932, B932)</f>
        <v>0.66785714285714282</v>
      </c>
      <c r="AC932" s="40">
        <f>AVERAGEIFS($J$2:J932, $B$2:B932, B932)</f>
        <v>0.59321428571428569</v>
      </c>
      <c r="AD932" s="40">
        <f>AVERAGEIFS($D$2:D932, $B$2:B932, B932)</f>
        <v>0.7857142857142857</v>
      </c>
    </row>
    <row r="933" spans="1:30" x14ac:dyDescent="0.25">
      <c r="A933" s="39">
        <v>46291</v>
      </c>
      <c r="B933" t="s">
        <v>242</v>
      </c>
      <c r="C933">
        <v>24</v>
      </c>
      <c r="D933" s="40">
        <v>1</v>
      </c>
      <c r="E933">
        <v>5</v>
      </c>
      <c r="F933">
        <v>3</v>
      </c>
      <c r="G933">
        <v>25</v>
      </c>
      <c r="H933">
        <v>13</v>
      </c>
      <c r="I933">
        <v>0.6</v>
      </c>
      <c r="J933">
        <v>0.52</v>
      </c>
      <c r="K933">
        <v>1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1</v>
      </c>
      <c r="AA933" s="40">
        <f>AVERAGEIFS($C$2:C933, $B$2:B933, B933)</f>
        <v>21.61904761904762</v>
      </c>
      <c r="AB933" s="40">
        <f>AVERAGEIFS($I$2:I933, $B$2:B933, B933)</f>
        <v>0.36047619047619045</v>
      </c>
      <c r="AC933" s="40">
        <f>AVERAGEIFS($J$2:J933, $B$2:B933, B933)</f>
        <v>0.44333333333333325</v>
      </c>
      <c r="AD933" s="40">
        <f>AVERAGEIFS($D$2:D933, $B$2:B933, B933)</f>
        <v>0.33333333333333331</v>
      </c>
    </row>
    <row r="934" spans="1:30" x14ac:dyDescent="0.25">
      <c r="A934" s="39">
        <v>46291</v>
      </c>
      <c r="B934" t="s">
        <v>243</v>
      </c>
      <c r="C934">
        <v>9</v>
      </c>
      <c r="D934" s="40">
        <v>1</v>
      </c>
      <c r="E934">
        <v>5</v>
      </c>
      <c r="F934">
        <v>3</v>
      </c>
      <c r="G934">
        <v>25</v>
      </c>
      <c r="H934">
        <v>13</v>
      </c>
      <c r="I934">
        <v>0.6</v>
      </c>
      <c r="J934">
        <v>0.52</v>
      </c>
      <c r="K934">
        <v>1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1</v>
      </c>
      <c r="AA934" s="40">
        <f>AVERAGEIFS($C$2:C934, $B$2:B934, B934)</f>
        <v>12.038461538461538</v>
      </c>
      <c r="AB934" s="40">
        <f>AVERAGEIFS($I$2:I934, $B$2:B934, B934)</f>
        <v>0.49038461538461536</v>
      </c>
      <c r="AC934" s="40">
        <f>AVERAGEIFS($J$2:J934, $B$2:B934, B934)</f>
        <v>0.47769230769230775</v>
      </c>
      <c r="AD934" s="40">
        <f>AVERAGEIFS($D$2:D934, $B$2:B934, B934)</f>
        <v>0.57692307692307687</v>
      </c>
    </row>
    <row r="935" spans="1:30" x14ac:dyDescent="0.25">
      <c r="A935" s="39">
        <v>46291</v>
      </c>
      <c r="B935" t="s">
        <v>111</v>
      </c>
      <c r="C935">
        <v>18</v>
      </c>
      <c r="D935" s="40">
        <v>1</v>
      </c>
      <c r="E935">
        <v>5</v>
      </c>
      <c r="F935">
        <v>3</v>
      </c>
      <c r="G935">
        <v>25</v>
      </c>
      <c r="H935">
        <v>13</v>
      </c>
      <c r="I935">
        <v>0.6</v>
      </c>
      <c r="J935">
        <v>0.52</v>
      </c>
      <c r="K935">
        <v>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1</v>
      </c>
      <c r="AA935" s="40">
        <f>AVERAGEIFS($C$2:C935, $B$2:B935, B935)</f>
        <v>13.977777777777778</v>
      </c>
      <c r="AB935" s="40">
        <f>AVERAGEIFS($I$2:I935, $B$2:B935, B935)</f>
        <v>0.50666666666666671</v>
      </c>
      <c r="AC935" s="40">
        <f>AVERAGEIFS($J$2:J935, $B$2:B935, B935)</f>
        <v>0.51155555555555565</v>
      </c>
      <c r="AD935" s="40">
        <f>AVERAGEIFS($D$2:D935, $B$2:B935, B935)</f>
        <v>0.53333333333333333</v>
      </c>
    </row>
    <row r="936" spans="1:30" x14ac:dyDescent="0.25">
      <c r="A936" s="39">
        <v>46291</v>
      </c>
      <c r="B936" t="s">
        <v>17</v>
      </c>
      <c r="C936">
        <v>5</v>
      </c>
      <c r="D936" s="40">
        <v>1</v>
      </c>
      <c r="E936">
        <v>5</v>
      </c>
      <c r="F936">
        <v>3</v>
      </c>
      <c r="G936">
        <v>25</v>
      </c>
      <c r="H936">
        <v>13</v>
      </c>
      <c r="I936">
        <v>0.6</v>
      </c>
      <c r="J936">
        <v>0.52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1</v>
      </c>
      <c r="AA936" s="40">
        <f>AVERAGEIFS($C$2:C936, $B$2:B936, B936)</f>
        <v>12.088235294117647</v>
      </c>
      <c r="AB936" s="40">
        <f>AVERAGEIFS($I$2:I936, $B$2:B936, B936)</f>
        <v>0.51470588235294124</v>
      </c>
      <c r="AC936" s="40">
        <f>AVERAGEIFS($J$2:J936, $B$2:B936, B936)</f>
        <v>0.50764705882352945</v>
      </c>
      <c r="AD936" s="40">
        <f>AVERAGEIFS($D$2:D936, $B$2:B936, B936)</f>
        <v>0.41176470588235292</v>
      </c>
    </row>
    <row r="937" spans="1:30" x14ac:dyDescent="0.25">
      <c r="A937" s="39">
        <v>46291</v>
      </c>
      <c r="B937" t="s">
        <v>257</v>
      </c>
      <c r="C937">
        <v>11</v>
      </c>
      <c r="D937" s="40">
        <v>1</v>
      </c>
      <c r="E937">
        <v>5</v>
      </c>
      <c r="F937">
        <v>3</v>
      </c>
      <c r="G937">
        <v>25</v>
      </c>
      <c r="H937">
        <v>13</v>
      </c>
      <c r="I937">
        <v>0.6</v>
      </c>
      <c r="J937">
        <v>0.52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1</v>
      </c>
      <c r="AA937" s="40">
        <f>AVERAGEIFS($C$2:C937, $B$2:B937, B937)</f>
        <v>11.25</v>
      </c>
      <c r="AB937" s="40">
        <f>AVERAGEIFS($I$2:I937, $B$2:B937, B937)</f>
        <v>0.6875</v>
      </c>
      <c r="AC937" s="40">
        <f>AVERAGEIFS($J$2:J937, $B$2:B937, B937)</f>
        <v>0.58000000000000007</v>
      </c>
      <c r="AD937" s="40">
        <f>AVERAGEIFS($D$2:D937, $B$2:B937, B937)</f>
        <v>0.75</v>
      </c>
    </row>
    <row r="938" spans="1:30" x14ac:dyDescent="0.25">
      <c r="A938" s="39">
        <v>46291</v>
      </c>
      <c r="B938" t="s">
        <v>90</v>
      </c>
      <c r="C938">
        <v>27</v>
      </c>
      <c r="D938" s="40">
        <v>1</v>
      </c>
      <c r="E938">
        <v>5</v>
      </c>
      <c r="F938">
        <v>3</v>
      </c>
      <c r="G938">
        <v>25</v>
      </c>
      <c r="H938">
        <v>13</v>
      </c>
      <c r="I938">
        <v>0.6</v>
      </c>
      <c r="J938">
        <v>0.52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 s="40">
        <f>AVERAGEIFS($C$2:C938, $B$2:B938, B938)</f>
        <v>26.681818181818183</v>
      </c>
      <c r="AB938" s="40">
        <f>AVERAGEIFS($I$2:I938, $B$2:B938, B938)</f>
        <v>0.57045454545454544</v>
      </c>
      <c r="AC938" s="40">
        <f>AVERAGEIFS($J$2:J938, $B$2:B938, B938)</f>
        <v>0.54772727272727284</v>
      </c>
      <c r="AD938" s="40">
        <f>AVERAGEIFS($D$2:D938, $B$2:B938, B938)</f>
        <v>0.54545454545454541</v>
      </c>
    </row>
    <row r="939" spans="1:30" x14ac:dyDescent="0.25">
      <c r="A939" s="39">
        <v>46291</v>
      </c>
      <c r="B939" t="s">
        <v>28</v>
      </c>
      <c r="C939">
        <v>21</v>
      </c>
      <c r="D939" s="40">
        <v>0</v>
      </c>
      <c r="E939">
        <v>5</v>
      </c>
      <c r="F939">
        <v>2</v>
      </c>
      <c r="G939">
        <v>25</v>
      </c>
      <c r="H939">
        <v>12</v>
      </c>
      <c r="I939">
        <v>0.4</v>
      </c>
      <c r="J939">
        <v>0.48</v>
      </c>
      <c r="K939">
        <v>0</v>
      </c>
      <c r="L939">
        <v>1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1</v>
      </c>
      <c r="Z939">
        <v>0</v>
      </c>
      <c r="AA939" s="40">
        <f>AVERAGEIFS($C$2:C939, $B$2:B939, B939)</f>
        <v>12.444444444444445</v>
      </c>
      <c r="AB939" s="40">
        <f>AVERAGEIFS($I$2:I939, $B$2:B939, B939)</f>
        <v>0.46666666666666667</v>
      </c>
      <c r="AC939" s="40">
        <f>AVERAGEIFS($J$2:J939, $B$2:B939, B939)</f>
        <v>0.50555555555555565</v>
      </c>
      <c r="AD939" s="40">
        <f>AVERAGEIFS($D$2:D939, $B$2:B939, B939)</f>
        <v>0.33333333333333331</v>
      </c>
    </row>
    <row r="940" spans="1:30" x14ac:dyDescent="0.25">
      <c r="A940" s="39">
        <v>46291</v>
      </c>
      <c r="B940" t="s">
        <v>182</v>
      </c>
      <c r="C940">
        <v>18</v>
      </c>
      <c r="D940" s="40">
        <v>0</v>
      </c>
      <c r="E940">
        <v>5</v>
      </c>
      <c r="F940">
        <v>2</v>
      </c>
      <c r="G940">
        <v>25</v>
      </c>
      <c r="H940">
        <v>12</v>
      </c>
      <c r="I940">
        <v>0.4</v>
      </c>
      <c r="J940">
        <v>0.48</v>
      </c>
      <c r="K940">
        <v>0</v>
      </c>
      <c r="L940">
        <v>1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1</v>
      </c>
      <c r="Z940">
        <v>0</v>
      </c>
      <c r="AA940" s="40">
        <f>AVERAGEIFS($C$2:C940, $B$2:B940, B940)</f>
        <v>15.404761904761905</v>
      </c>
      <c r="AB940" s="40">
        <f>AVERAGEIFS($I$2:I940, $B$2:B940, B940)</f>
        <v>0.61904761904761907</v>
      </c>
      <c r="AC940" s="40">
        <f>AVERAGEIFS($J$2:J940, $B$2:B940, B940)</f>
        <v>0.56785714285714284</v>
      </c>
      <c r="AD940" s="40">
        <f>AVERAGEIFS($D$2:D940, $B$2:B940, B940)</f>
        <v>0.69047619047619047</v>
      </c>
    </row>
    <row r="941" spans="1:30" x14ac:dyDescent="0.25">
      <c r="A941" s="39">
        <v>46291</v>
      </c>
      <c r="B941" t="s">
        <v>113</v>
      </c>
      <c r="C941">
        <v>25</v>
      </c>
      <c r="D941" s="40">
        <v>0</v>
      </c>
      <c r="E941">
        <v>5</v>
      </c>
      <c r="F941">
        <v>2</v>
      </c>
      <c r="G941">
        <v>25</v>
      </c>
      <c r="H941">
        <v>12</v>
      </c>
      <c r="I941">
        <v>0.4</v>
      </c>
      <c r="J941">
        <v>0.48</v>
      </c>
      <c r="K941">
        <v>0</v>
      </c>
      <c r="L941">
        <v>1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 s="40">
        <f>AVERAGEIFS($C$2:C941, $B$2:B941, B941)</f>
        <v>23.866666666666667</v>
      </c>
      <c r="AB941" s="40">
        <f>AVERAGEIFS($I$2:I941, $B$2:B941, B941)</f>
        <v>0.62566666666666648</v>
      </c>
      <c r="AC941" s="40">
        <f>AVERAGEIFS($J$2:J941, $B$2:B941, B941)</f>
        <v>0.56133333333333335</v>
      </c>
      <c r="AD941" s="40">
        <f>AVERAGEIFS($D$2:D941, $B$2:B941, B941)</f>
        <v>0.73333333333333328</v>
      </c>
    </row>
    <row r="942" spans="1:30" x14ac:dyDescent="0.25">
      <c r="A942" s="39">
        <v>46291</v>
      </c>
      <c r="B942" t="s">
        <v>133</v>
      </c>
      <c r="C942">
        <v>7</v>
      </c>
      <c r="D942" s="40">
        <v>0</v>
      </c>
      <c r="E942">
        <v>5</v>
      </c>
      <c r="F942">
        <v>2</v>
      </c>
      <c r="G942">
        <v>25</v>
      </c>
      <c r="H942">
        <v>12</v>
      </c>
      <c r="I942">
        <v>0.4</v>
      </c>
      <c r="J942">
        <v>0.48</v>
      </c>
      <c r="K942">
        <v>0</v>
      </c>
      <c r="L942">
        <v>1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 s="40">
        <f>AVERAGEIFS($C$2:C942, $B$2:B942, B942)</f>
        <v>13.761904761904763</v>
      </c>
      <c r="AB942" s="40">
        <f>AVERAGEIFS($I$2:I942, $B$2:B942, B942)</f>
        <v>0.52142857142857135</v>
      </c>
      <c r="AC942" s="40">
        <f>AVERAGEIFS($J$2:J942, $B$2:B942, B942)</f>
        <v>0.49142857142857155</v>
      </c>
      <c r="AD942" s="40">
        <f>AVERAGEIFS($D$2:D942, $B$2:B942, B942)</f>
        <v>0.52380952380952384</v>
      </c>
    </row>
    <row r="943" spans="1:30" x14ac:dyDescent="0.25">
      <c r="A943" s="39">
        <v>46291</v>
      </c>
      <c r="B943" t="s">
        <v>15</v>
      </c>
      <c r="C943">
        <v>32</v>
      </c>
      <c r="D943" s="40">
        <v>0</v>
      </c>
      <c r="E943">
        <v>5</v>
      </c>
      <c r="F943">
        <v>2</v>
      </c>
      <c r="G943">
        <v>25</v>
      </c>
      <c r="H943">
        <v>12</v>
      </c>
      <c r="I943">
        <v>0.4</v>
      </c>
      <c r="J943">
        <v>0.48</v>
      </c>
      <c r="K943">
        <v>0</v>
      </c>
      <c r="L943">
        <v>1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 s="40">
        <f>AVERAGEIFS($C$2:C943, $B$2:B943, B943)</f>
        <v>25.714285714285715</v>
      </c>
      <c r="AB943" s="40">
        <f>AVERAGEIFS($I$2:I943, $B$2:B943, B943)</f>
        <v>0.48928571428571432</v>
      </c>
      <c r="AC943" s="40">
        <f>AVERAGEIFS($J$2:J943, $B$2:B943, B943)</f>
        <v>0.50464285714285706</v>
      </c>
      <c r="AD943" s="40">
        <f>AVERAGEIFS($D$2:D943, $B$2:B943, B943)</f>
        <v>0.42857142857142855</v>
      </c>
    </row>
    <row r="944" spans="1:30" x14ac:dyDescent="0.25">
      <c r="A944" s="39">
        <v>46291</v>
      </c>
      <c r="B944" t="s">
        <v>252</v>
      </c>
      <c r="C944">
        <v>10</v>
      </c>
      <c r="D944" s="40">
        <v>0</v>
      </c>
      <c r="E944">
        <v>5</v>
      </c>
      <c r="F944">
        <v>2</v>
      </c>
      <c r="G944">
        <v>25</v>
      </c>
      <c r="H944">
        <v>12</v>
      </c>
      <c r="I944">
        <v>0.4</v>
      </c>
      <c r="J944">
        <v>0.48</v>
      </c>
      <c r="K944">
        <v>0</v>
      </c>
      <c r="L944">
        <v>1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1</v>
      </c>
      <c r="Z944">
        <v>0</v>
      </c>
      <c r="AA944" s="40">
        <f>AVERAGEIFS($C$2:C944, $B$2:B944, B944)</f>
        <v>8.2857142857142865</v>
      </c>
      <c r="AB944" s="40">
        <f>AVERAGEIFS($I$2:I944, $B$2:B944, B944)</f>
        <v>0.15</v>
      </c>
      <c r="AC944" s="40">
        <f>AVERAGEIFS($J$2:J944, $B$2:B944, B944)</f>
        <v>0.33428571428571424</v>
      </c>
      <c r="AD944" s="40">
        <f>AVERAGEIFS($D$2:D944, $B$2:B944, B944)</f>
        <v>0</v>
      </c>
    </row>
    <row r="945" spans="1:30" x14ac:dyDescent="0.25">
      <c r="A945" s="39">
        <v>46291</v>
      </c>
      <c r="B945" t="s">
        <v>49</v>
      </c>
      <c r="C945">
        <v>10</v>
      </c>
      <c r="D945" s="40">
        <v>0</v>
      </c>
      <c r="E945">
        <v>5</v>
      </c>
      <c r="F945">
        <v>2</v>
      </c>
      <c r="G945">
        <v>25</v>
      </c>
      <c r="H945">
        <v>12</v>
      </c>
      <c r="I945">
        <v>0.4</v>
      </c>
      <c r="J945">
        <v>0.48</v>
      </c>
      <c r="K945">
        <v>0</v>
      </c>
      <c r="L945">
        <v>1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1</v>
      </c>
      <c r="Z945">
        <v>0</v>
      </c>
      <c r="AA945" s="40">
        <f>AVERAGEIFS($C$2:C945, $B$2:B945, B945)</f>
        <v>11.76923076923077</v>
      </c>
      <c r="AB945" s="40">
        <f>AVERAGEIFS($I$2:I945, $B$2:B945, B945)</f>
        <v>0.49230769230769234</v>
      </c>
      <c r="AC945" s="40">
        <f>AVERAGEIFS($J$2:J945, $B$2:B945, B945)</f>
        <v>0.4900000000000001</v>
      </c>
      <c r="AD945" s="40">
        <f>AVERAGEIFS($D$2:D945, $B$2:B945, B945)</f>
        <v>0.46153846153846156</v>
      </c>
    </row>
    <row r="946" spans="1:30" x14ac:dyDescent="0.25">
      <c r="A946" s="39">
        <v>46291</v>
      </c>
      <c r="B946" t="s">
        <v>12</v>
      </c>
      <c r="C946">
        <v>25</v>
      </c>
      <c r="D946" s="40">
        <v>0</v>
      </c>
      <c r="E946">
        <v>5</v>
      </c>
      <c r="F946">
        <v>2</v>
      </c>
      <c r="G946">
        <v>25</v>
      </c>
      <c r="H946">
        <v>12</v>
      </c>
      <c r="I946">
        <v>0.4</v>
      </c>
      <c r="J946">
        <v>0.48</v>
      </c>
      <c r="K946">
        <v>0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1</v>
      </c>
      <c r="Z946">
        <v>0</v>
      </c>
      <c r="AA946" s="40">
        <f>AVERAGEIFS($C$2:C946, $B$2:B946, B946)</f>
        <v>24.071428571428573</v>
      </c>
      <c r="AB946" s="40">
        <f>AVERAGEIFS($I$2:I946, $B$2:B946, B946)</f>
        <v>0.49464285714285722</v>
      </c>
      <c r="AC946" s="40">
        <f>AVERAGEIFS($J$2:J946, $B$2:B946, B946)</f>
        <v>0.48107142857142854</v>
      </c>
      <c r="AD946" s="40">
        <f>AVERAGEIFS($D$2:D946, $B$2:B946, B946)</f>
        <v>0.42857142857142855</v>
      </c>
    </row>
    <row r="947" spans="1:30" x14ac:dyDescent="0.25">
      <c r="A947" s="39">
        <v>46292</v>
      </c>
      <c r="B947" t="s">
        <v>65</v>
      </c>
      <c r="C947">
        <v>21</v>
      </c>
      <c r="D947" s="40">
        <v>1</v>
      </c>
      <c r="E947">
        <v>3</v>
      </c>
      <c r="F947">
        <v>3</v>
      </c>
      <c r="G947">
        <v>10</v>
      </c>
      <c r="H947">
        <v>9</v>
      </c>
      <c r="I947">
        <v>1</v>
      </c>
      <c r="J947">
        <v>0.9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1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1</v>
      </c>
      <c r="Z947">
        <v>0</v>
      </c>
      <c r="AA947" s="40">
        <f>AVERAGEIFS($C$2:C947, $B$2:B947, B947)</f>
        <v>20.28</v>
      </c>
      <c r="AB947" s="40">
        <f>AVERAGEIFS($I$2:I947, $B$2:B947, B947)</f>
        <v>0.6008</v>
      </c>
      <c r="AC947" s="40">
        <f>AVERAGEIFS($J$2:J947, $B$2:B947, B947)</f>
        <v>0.55519999999999992</v>
      </c>
      <c r="AD947" s="40">
        <f>AVERAGEIFS($D$2:D947, $B$2:B947, B947)</f>
        <v>0.72</v>
      </c>
    </row>
    <row r="948" spans="1:30" x14ac:dyDescent="0.25">
      <c r="A948" s="39">
        <v>46292</v>
      </c>
      <c r="B948" t="s">
        <v>182</v>
      </c>
      <c r="C948">
        <v>25</v>
      </c>
      <c r="D948" s="40">
        <v>1</v>
      </c>
      <c r="E948">
        <v>3</v>
      </c>
      <c r="F948">
        <v>3</v>
      </c>
      <c r="G948">
        <v>10</v>
      </c>
      <c r="H948">
        <v>9</v>
      </c>
      <c r="I948">
        <v>1</v>
      </c>
      <c r="J948">
        <v>0.9</v>
      </c>
      <c r="K948">
        <v>0</v>
      </c>
      <c r="L948">
        <v>1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1</v>
      </c>
      <c r="Z948">
        <v>0</v>
      </c>
      <c r="AA948" s="40">
        <f>AVERAGEIFS($C$2:C948, $B$2:B948, B948)</f>
        <v>15.627906976744185</v>
      </c>
      <c r="AB948" s="40">
        <f>AVERAGEIFS($I$2:I948, $B$2:B948, B948)</f>
        <v>0.62790697674418605</v>
      </c>
      <c r="AC948" s="40">
        <f>AVERAGEIFS($J$2:J948, $B$2:B948, B948)</f>
        <v>0.57558139534883712</v>
      </c>
      <c r="AD948" s="40">
        <f>AVERAGEIFS($D$2:D948, $B$2:B948, B948)</f>
        <v>0.69767441860465118</v>
      </c>
    </row>
    <row r="949" spans="1:30" x14ac:dyDescent="0.25">
      <c r="A949" s="39">
        <v>46292</v>
      </c>
      <c r="B949" t="s">
        <v>21</v>
      </c>
      <c r="C949">
        <v>16</v>
      </c>
      <c r="D949" s="40">
        <v>1</v>
      </c>
      <c r="E949">
        <v>3</v>
      </c>
      <c r="F949">
        <v>3</v>
      </c>
      <c r="G949">
        <v>10</v>
      </c>
      <c r="H949">
        <v>9</v>
      </c>
      <c r="I949">
        <v>1</v>
      </c>
      <c r="J949">
        <v>0.9</v>
      </c>
      <c r="K949">
        <v>0</v>
      </c>
      <c r="L949">
        <v>1</v>
      </c>
      <c r="M949">
        <v>0</v>
      </c>
      <c r="N949">
        <v>0</v>
      </c>
      <c r="O949">
        <v>0</v>
      </c>
      <c r="P949">
        <v>1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1</v>
      </c>
      <c r="Z949">
        <v>0</v>
      </c>
      <c r="AA949" s="40">
        <f>AVERAGEIFS($C$2:C949, $B$2:B949, B949)</f>
        <v>18.357142857142858</v>
      </c>
      <c r="AB949" s="40">
        <f>AVERAGEIFS($I$2:I949, $B$2:B949, B949)</f>
        <v>0.53785714285714292</v>
      </c>
      <c r="AC949" s="40">
        <f>AVERAGEIFS($J$2:J949, $B$2:B949, B949)</f>
        <v>0.50928571428571434</v>
      </c>
      <c r="AD949" s="40">
        <f>AVERAGEIFS($D$2:D949, $B$2:B949, B949)</f>
        <v>0.5714285714285714</v>
      </c>
    </row>
    <row r="950" spans="1:30" x14ac:dyDescent="0.25">
      <c r="A950" s="39">
        <v>46292</v>
      </c>
      <c r="B950" t="s">
        <v>133</v>
      </c>
      <c r="C950">
        <v>22</v>
      </c>
      <c r="D950" s="40">
        <v>1</v>
      </c>
      <c r="E950">
        <v>3</v>
      </c>
      <c r="F950">
        <v>3</v>
      </c>
      <c r="G950">
        <v>10</v>
      </c>
      <c r="H950">
        <v>9</v>
      </c>
      <c r="I950">
        <v>1</v>
      </c>
      <c r="J950">
        <v>0.9</v>
      </c>
      <c r="K950">
        <v>0</v>
      </c>
      <c r="L950">
        <v>1</v>
      </c>
      <c r="M950">
        <v>0</v>
      </c>
      <c r="N950">
        <v>0</v>
      </c>
      <c r="O950">
        <v>0</v>
      </c>
      <c r="P950">
        <v>1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 s="40">
        <f>AVERAGEIFS($C$2:C950, $B$2:B950, B950)</f>
        <v>14.136363636363637</v>
      </c>
      <c r="AB950" s="40">
        <f>AVERAGEIFS($I$2:I950, $B$2:B950, B950)</f>
        <v>0.5431818181818181</v>
      </c>
      <c r="AC950" s="40">
        <f>AVERAGEIFS($J$2:J950, $B$2:B950, B950)</f>
        <v>0.51000000000000012</v>
      </c>
      <c r="AD950" s="40">
        <f>AVERAGEIFS($D$2:D950, $B$2:B950, B950)</f>
        <v>0.54545454545454541</v>
      </c>
    </row>
    <row r="951" spans="1:30" x14ac:dyDescent="0.25">
      <c r="A951" s="39">
        <v>46292</v>
      </c>
      <c r="B951" t="s">
        <v>113</v>
      </c>
      <c r="C951">
        <v>27</v>
      </c>
      <c r="D951" s="40">
        <v>1</v>
      </c>
      <c r="E951">
        <v>3</v>
      </c>
      <c r="F951">
        <v>3</v>
      </c>
      <c r="G951">
        <v>10</v>
      </c>
      <c r="H951">
        <v>9</v>
      </c>
      <c r="I951">
        <v>1</v>
      </c>
      <c r="J951">
        <v>0.9</v>
      </c>
      <c r="K951">
        <v>0</v>
      </c>
      <c r="L951">
        <v>1</v>
      </c>
      <c r="M951">
        <v>0</v>
      </c>
      <c r="N951">
        <v>0</v>
      </c>
      <c r="O951">
        <v>0</v>
      </c>
      <c r="P951">
        <v>1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 s="40">
        <f>AVERAGEIFS($C$2:C951, $B$2:B951, B951)</f>
        <v>23.967741935483872</v>
      </c>
      <c r="AB951" s="40">
        <f>AVERAGEIFS($I$2:I951, $B$2:B951, B951)</f>
        <v>0.63774193548387081</v>
      </c>
      <c r="AC951" s="40">
        <f>AVERAGEIFS($J$2:J951, $B$2:B951, B951)</f>
        <v>0.57225806451612893</v>
      </c>
      <c r="AD951" s="40">
        <f>AVERAGEIFS($D$2:D951, $B$2:B951, B951)</f>
        <v>0.74193548387096775</v>
      </c>
    </row>
    <row r="952" spans="1:30" x14ac:dyDescent="0.25">
      <c r="A952" s="39">
        <v>46292</v>
      </c>
      <c r="B952" t="s">
        <v>15</v>
      </c>
      <c r="C952">
        <v>33</v>
      </c>
      <c r="D952" s="40">
        <v>1</v>
      </c>
      <c r="E952">
        <v>3</v>
      </c>
      <c r="F952">
        <v>3</v>
      </c>
      <c r="G952">
        <v>10</v>
      </c>
      <c r="H952">
        <v>9</v>
      </c>
      <c r="I952">
        <v>1</v>
      </c>
      <c r="J952">
        <v>0.9</v>
      </c>
      <c r="K952">
        <v>0</v>
      </c>
      <c r="L952">
        <v>1</v>
      </c>
      <c r="M952">
        <v>0</v>
      </c>
      <c r="N952">
        <v>0</v>
      </c>
      <c r="O952">
        <v>0</v>
      </c>
      <c r="P952">
        <v>1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 s="40">
        <f>AVERAGEIFS($C$2:C952, $B$2:B952, B952)</f>
        <v>25.96551724137931</v>
      </c>
      <c r="AB952" s="40">
        <f>AVERAGEIFS($I$2:I952, $B$2:B952, B952)</f>
        <v>0.50689655172413794</v>
      </c>
      <c r="AC952" s="40">
        <f>AVERAGEIFS($J$2:J952, $B$2:B952, B952)</f>
        <v>0.51827586206896548</v>
      </c>
      <c r="AD952" s="40">
        <f>AVERAGEIFS($D$2:D952, $B$2:B952, B952)</f>
        <v>0.44827586206896552</v>
      </c>
    </row>
    <row r="953" spans="1:30" x14ac:dyDescent="0.25">
      <c r="A953" s="39">
        <v>46292</v>
      </c>
      <c r="B953" t="s">
        <v>36</v>
      </c>
      <c r="C953">
        <v>13</v>
      </c>
      <c r="D953" s="40">
        <v>0</v>
      </c>
      <c r="E953">
        <v>3</v>
      </c>
      <c r="F953">
        <v>0</v>
      </c>
      <c r="G953">
        <v>10</v>
      </c>
      <c r="H953">
        <v>1</v>
      </c>
      <c r="I953">
        <v>0</v>
      </c>
      <c r="J953">
        <v>0.1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19.46153846153846</v>
      </c>
      <c r="AB953" s="40">
        <f>AVERAGEIFS($I$2:I953, $B$2:B953, B953)</f>
        <v>0.54230769230769227</v>
      </c>
      <c r="AC953" s="40">
        <f>AVERAGEIFS($J$2:J953, $B$2:B953, B953)</f>
        <v>0.49153846153846159</v>
      </c>
      <c r="AD953" s="40">
        <f>AVERAGEIFS($D$2:D953, $B$2:B953, B953)</f>
        <v>0.53846153846153844</v>
      </c>
    </row>
    <row r="954" spans="1:30" x14ac:dyDescent="0.25">
      <c r="A954" s="39">
        <v>46292</v>
      </c>
      <c r="B954" t="s">
        <v>1</v>
      </c>
      <c r="C954">
        <v>33</v>
      </c>
      <c r="D954" s="40">
        <v>0</v>
      </c>
      <c r="E954">
        <v>3</v>
      </c>
      <c r="F954">
        <v>0</v>
      </c>
      <c r="G954">
        <v>10</v>
      </c>
      <c r="H954">
        <v>1</v>
      </c>
      <c r="I954">
        <v>0</v>
      </c>
      <c r="J954">
        <v>0.1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26</v>
      </c>
      <c r="AB954" s="40">
        <f>AVERAGEIFS($I$2:I954, $B$2:B954, B954)</f>
        <v>0.46249999999999997</v>
      </c>
      <c r="AC954" s="40">
        <f>AVERAGEIFS($J$2:J954, $B$2:B954, B954)</f>
        <v>0.4458333333333333</v>
      </c>
      <c r="AD954" s="40">
        <f>AVERAGEIFS($D$2:D954, $B$2:B954, B954)</f>
        <v>0.58333333333333337</v>
      </c>
    </row>
    <row r="955" spans="1:30" x14ac:dyDescent="0.25">
      <c r="A955" s="39">
        <v>46292</v>
      </c>
      <c r="B955" t="s">
        <v>22</v>
      </c>
      <c r="C955">
        <v>19</v>
      </c>
      <c r="D955" s="40">
        <v>0</v>
      </c>
      <c r="E955">
        <v>3</v>
      </c>
      <c r="F955">
        <v>0</v>
      </c>
      <c r="G955">
        <v>10</v>
      </c>
      <c r="H955">
        <v>1</v>
      </c>
      <c r="I955">
        <v>0</v>
      </c>
      <c r="J955">
        <v>0.1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15.352941176470589</v>
      </c>
      <c r="AB955" s="40">
        <f>AVERAGEIFS($I$2:I955, $B$2:B955, B955)</f>
        <v>0.48705882352941171</v>
      </c>
      <c r="AC955" s="40">
        <f>AVERAGEIFS($J$2:J955, $B$2:B955, B955)</f>
        <v>0.46647058823529408</v>
      </c>
      <c r="AD955" s="40">
        <f>AVERAGEIFS($D$2:D955, $B$2:B955, B955)</f>
        <v>0.47058823529411764</v>
      </c>
    </row>
    <row r="956" spans="1:30" x14ac:dyDescent="0.25">
      <c r="A956" s="39">
        <v>46292</v>
      </c>
      <c r="B956" t="s">
        <v>18</v>
      </c>
      <c r="C956">
        <v>17</v>
      </c>
      <c r="D956" s="40">
        <v>0</v>
      </c>
      <c r="E956">
        <v>3</v>
      </c>
      <c r="F956">
        <v>0</v>
      </c>
      <c r="G956">
        <v>10</v>
      </c>
      <c r="H956">
        <v>1</v>
      </c>
      <c r="I956">
        <v>0</v>
      </c>
      <c r="J956">
        <v>0.1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17.777777777777779</v>
      </c>
      <c r="AB956" s="40">
        <f>AVERAGEIFS($I$2:I956, $B$2:B956, B956)</f>
        <v>0.3</v>
      </c>
      <c r="AC956" s="40">
        <f>AVERAGEIFS($J$2:J956, $B$2:B956, B956)</f>
        <v>0.40722222222222215</v>
      </c>
      <c r="AD956" s="40">
        <f>AVERAGEIFS($D$2:D956, $B$2:B956, B956)</f>
        <v>0.22222222222222221</v>
      </c>
    </row>
    <row r="957" spans="1:30" x14ac:dyDescent="0.25">
      <c r="A957" s="39">
        <v>46292</v>
      </c>
      <c r="B957" t="s">
        <v>23</v>
      </c>
      <c r="C957">
        <v>13</v>
      </c>
      <c r="D957" s="40">
        <v>0</v>
      </c>
      <c r="E957">
        <v>3</v>
      </c>
      <c r="F957">
        <v>0</v>
      </c>
      <c r="G957">
        <v>10</v>
      </c>
      <c r="H957">
        <v>1</v>
      </c>
      <c r="I957">
        <v>0</v>
      </c>
      <c r="J957">
        <v>0.1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12.580645161290322</v>
      </c>
      <c r="AB957" s="40">
        <f>AVERAGEIFS($I$2:I957, $B$2:B957, B957)</f>
        <v>0.49677419354838709</v>
      </c>
      <c r="AC957" s="40">
        <f>AVERAGEIFS($J$2:J957, $B$2:B957, B957)</f>
        <v>0.47774193548387095</v>
      </c>
      <c r="AD957" s="40">
        <f>AVERAGEIFS($D$2:D957, $B$2:B957, B957)</f>
        <v>0.45161290322580644</v>
      </c>
    </row>
    <row r="958" spans="1:30" x14ac:dyDescent="0.25">
      <c r="A958" s="39">
        <v>46292</v>
      </c>
      <c r="B958" t="s">
        <v>5</v>
      </c>
      <c r="C958">
        <v>20</v>
      </c>
      <c r="D958" s="40">
        <v>0</v>
      </c>
      <c r="E958">
        <v>3</v>
      </c>
      <c r="F958">
        <v>0</v>
      </c>
      <c r="G958">
        <v>10</v>
      </c>
      <c r="H958">
        <v>1</v>
      </c>
      <c r="I958">
        <v>0</v>
      </c>
      <c r="J958">
        <v>0.1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23.217391304347824</v>
      </c>
      <c r="AB958" s="40">
        <f>AVERAGEIFS($I$2:I958, $B$2:B958, B958)</f>
        <v>0.42391304347826086</v>
      </c>
      <c r="AC958" s="40">
        <f>AVERAGEIFS($J$2:J958, $B$2:B958, B958)</f>
        <v>0.46608695652173915</v>
      </c>
      <c r="AD958" s="40">
        <f>AVERAGEIFS($D$2:D958, $B$2:B958, B958)</f>
        <v>0.34782608695652173</v>
      </c>
    </row>
    <row r="959" spans="1:30" x14ac:dyDescent="0.25">
      <c r="A959" s="39">
        <v>46296</v>
      </c>
      <c r="B959" t="s">
        <v>120</v>
      </c>
      <c r="C959">
        <v>12</v>
      </c>
      <c r="D959" s="40">
        <v>1</v>
      </c>
      <c r="E959">
        <v>3</v>
      </c>
      <c r="F959">
        <v>3</v>
      </c>
      <c r="G959">
        <v>12</v>
      </c>
      <c r="H959">
        <v>9</v>
      </c>
      <c r="I959">
        <v>1</v>
      </c>
      <c r="J959">
        <v>0.75</v>
      </c>
      <c r="K959">
        <v>1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1</v>
      </c>
      <c r="AA959" s="40">
        <f>AVERAGEIFS($C$2:C959, $B$2:B959, B959)</f>
        <v>15.354166666666666</v>
      </c>
      <c r="AB959" s="40">
        <f>AVERAGEIFS($I$2:I959, $B$2:B959, B959)</f>
        <v>0.53812500000000008</v>
      </c>
      <c r="AC959" s="40">
        <f>AVERAGEIFS($J$2:J959, $B$2:B959, B959)</f>
        <v>0.51145833333333346</v>
      </c>
      <c r="AD959" s="40">
        <f>AVERAGEIFS($D$2:D959, $B$2:B959, B959)</f>
        <v>0.58333333333333337</v>
      </c>
    </row>
    <row r="960" spans="1:30" x14ac:dyDescent="0.25">
      <c r="A960" s="39">
        <v>46296</v>
      </c>
      <c r="B960" t="s">
        <v>2</v>
      </c>
      <c r="C960">
        <v>34</v>
      </c>
      <c r="D960" s="40">
        <v>1</v>
      </c>
      <c r="E960">
        <v>3</v>
      </c>
      <c r="F960">
        <v>3</v>
      </c>
      <c r="G960">
        <v>12</v>
      </c>
      <c r="H960">
        <v>9</v>
      </c>
      <c r="I960">
        <v>1</v>
      </c>
      <c r="J960">
        <v>0.75</v>
      </c>
      <c r="K960">
        <v>1</v>
      </c>
      <c r="L960">
        <v>0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1</v>
      </c>
      <c r="AA960" s="40">
        <f>AVERAGEIFS($C$2:C960, $B$2:B960, B960)</f>
        <v>33.068965517241381</v>
      </c>
      <c r="AB960" s="40">
        <f>AVERAGEIFS($I$2:I960, $B$2:B960, B960)</f>
        <v>0.67931034482758623</v>
      </c>
      <c r="AC960" s="40">
        <f>AVERAGEIFS($J$2:J960, $B$2:B960, B960)</f>
        <v>0.59862068965517234</v>
      </c>
      <c r="AD960" s="40">
        <f>AVERAGEIFS($D$2:D960, $B$2:B960, B960)</f>
        <v>0.7931034482758621</v>
      </c>
    </row>
    <row r="961" spans="1:30" x14ac:dyDescent="0.25">
      <c r="A961" s="39">
        <v>46296</v>
      </c>
      <c r="B961" t="s">
        <v>242</v>
      </c>
      <c r="C961">
        <v>29</v>
      </c>
      <c r="D961" s="40">
        <v>1</v>
      </c>
      <c r="E961">
        <v>3</v>
      </c>
      <c r="F961">
        <v>3</v>
      </c>
      <c r="G961">
        <v>12</v>
      </c>
      <c r="H961">
        <v>9</v>
      </c>
      <c r="I961">
        <v>1</v>
      </c>
      <c r="J961">
        <v>0.75</v>
      </c>
      <c r="K961">
        <v>1</v>
      </c>
      <c r="L961">
        <v>0</v>
      </c>
      <c r="M961">
        <v>0</v>
      </c>
      <c r="N961">
        <v>1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1</v>
      </c>
      <c r="AA961" s="40">
        <f>AVERAGEIFS($C$2:C961, $B$2:B961, B961)</f>
        <v>21.954545454545453</v>
      </c>
      <c r="AB961" s="40">
        <f>AVERAGEIFS($I$2:I961, $B$2:B961, B961)</f>
        <v>0.38954545454545458</v>
      </c>
      <c r="AC961" s="40">
        <f>AVERAGEIFS($J$2:J961, $B$2:B961, B961)</f>
        <v>0.45727272727272722</v>
      </c>
      <c r="AD961" s="40">
        <f>AVERAGEIFS($D$2:D961, $B$2:B961, B961)</f>
        <v>0.36363636363636365</v>
      </c>
    </row>
    <row r="962" spans="1:30" x14ac:dyDescent="0.25">
      <c r="A962" s="39">
        <v>46296</v>
      </c>
      <c r="B962" t="s">
        <v>127</v>
      </c>
      <c r="C962">
        <v>19</v>
      </c>
      <c r="D962" s="40">
        <v>1</v>
      </c>
      <c r="E962">
        <v>3</v>
      </c>
      <c r="F962">
        <v>3</v>
      </c>
      <c r="G962">
        <v>12</v>
      </c>
      <c r="H962">
        <v>9</v>
      </c>
      <c r="I962">
        <v>1</v>
      </c>
      <c r="J962">
        <v>0.75</v>
      </c>
      <c r="K962">
        <v>1</v>
      </c>
      <c r="L962">
        <v>0</v>
      </c>
      <c r="M962">
        <v>0</v>
      </c>
      <c r="N962">
        <v>1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1</v>
      </c>
      <c r="AA962" s="40">
        <f>AVERAGEIFS($C$2:C962, $B$2:B962, B962)</f>
        <v>24.882352941176471</v>
      </c>
      <c r="AB962" s="40">
        <f>AVERAGEIFS($I$2:I962, $B$2:B962, B962)</f>
        <v>0.53588235294117648</v>
      </c>
      <c r="AC962" s="40">
        <f>AVERAGEIFS($J$2:J962, $B$2:B962, B962)</f>
        <v>0.51176470588235301</v>
      </c>
      <c r="AD962" s="40">
        <f>AVERAGEIFS($D$2:D962, $B$2:B962, B962)</f>
        <v>0.5490196078431373</v>
      </c>
    </row>
    <row r="963" spans="1:30" x14ac:dyDescent="0.25">
      <c r="A963" s="39">
        <v>46296</v>
      </c>
      <c r="B963" t="s">
        <v>31</v>
      </c>
      <c r="C963">
        <v>21</v>
      </c>
      <c r="D963" s="40">
        <v>1</v>
      </c>
      <c r="E963">
        <v>3</v>
      </c>
      <c r="F963">
        <v>3</v>
      </c>
      <c r="G963">
        <v>12</v>
      </c>
      <c r="H963">
        <v>9</v>
      </c>
      <c r="I963">
        <v>1</v>
      </c>
      <c r="J963">
        <v>0.75</v>
      </c>
      <c r="K963">
        <v>1</v>
      </c>
      <c r="L963">
        <v>0</v>
      </c>
      <c r="M963">
        <v>0</v>
      </c>
      <c r="N963">
        <v>1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1</v>
      </c>
      <c r="AA963" s="40">
        <f>AVERAGEIFS($C$2:C963, $B$2:B963, B963)</f>
        <v>17.833333333333332</v>
      </c>
      <c r="AB963" s="40">
        <f>AVERAGEIFS($I$2:I963, $B$2:B963, B963)</f>
        <v>0.5294444444444445</v>
      </c>
      <c r="AC963" s="40">
        <f>AVERAGEIFS($J$2:J963, $B$2:B963, B963)</f>
        <v>0.49555555555555547</v>
      </c>
      <c r="AD963" s="40">
        <f>AVERAGEIFS($D$2:D963, $B$2:B963, B963)</f>
        <v>0.5</v>
      </c>
    </row>
    <row r="964" spans="1:30" x14ac:dyDescent="0.25">
      <c r="A964" s="39">
        <v>46296</v>
      </c>
      <c r="B964" t="s">
        <v>17</v>
      </c>
      <c r="C964">
        <v>6</v>
      </c>
      <c r="D964" s="40">
        <v>1</v>
      </c>
      <c r="E964">
        <v>3</v>
      </c>
      <c r="F964">
        <v>3</v>
      </c>
      <c r="G964">
        <v>12</v>
      </c>
      <c r="H964">
        <v>9</v>
      </c>
      <c r="I964">
        <v>1</v>
      </c>
      <c r="J964">
        <v>0.75</v>
      </c>
      <c r="K964">
        <v>1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1</v>
      </c>
      <c r="AA964" s="40">
        <f>AVERAGEIFS($C$2:C964, $B$2:B964, B964)</f>
        <v>11.914285714285715</v>
      </c>
      <c r="AB964" s="40">
        <f>AVERAGEIFS($I$2:I964, $B$2:B964, B964)</f>
        <v>0.52857142857142869</v>
      </c>
      <c r="AC964" s="40">
        <f>AVERAGEIFS($J$2:J964, $B$2:B964, B964)</f>
        <v>0.51457142857142857</v>
      </c>
      <c r="AD964" s="40">
        <f>AVERAGEIFS($D$2:D964, $B$2:B964, B964)</f>
        <v>0.42857142857142855</v>
      </c>
    </row>
    <row r="965" spans="1:30" x14ac:dyDescent="0.25">
      <c r="A965" s="39">
        <v>46296</v>
      </c>
      <c r="B965" t="s">
        <v>28</v>
      </c>
      <c r="C965">
        <v>8</v>
      </c>
      <c r="D965" s="40">
        <v>1</v>
      </c>
      <c r="E965">
        <v>3</v>
      </c>
      <c r="F965">
        <v>3</v>
      </c>
      <c r="G965">
        <v>12</v>
      </c>
      <c r="H965">
        <v>9</v>
      </c>
      <c r="I965">
        <v>1</v>
      </c>
      <c r="J965">
        <v>0.75</v>
      </c>
      <c r="K965">
        <v>1</v>
      </c>
      <c r="L965">
        <v>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1</v>
      </c>
      <c r="AA965" s="40">
        <f>AVERAGEIFS($C$2:C965, $B$2:B965, B965)</f>
        <v>12</v>
      </c>
      <c r="AB965" s="40">
        <f>AVERAGEIFS($I$2:I965, $B$2:B965, B965)</f>
        <v>0.52</v>
      </c>
      <c r="AC965" s="40">
        <f>AVERAGEIFS($J$2:J965, $B$2:B965, B965)</f>
        <v>0.53</v>
      </c>
      <c r="AD965" s="40">
        <f>AVERAGEIFS($D$2:D965, $B$2:B965, B965)</f>
        <v>0.4</v>
      </c>
    </row>
    <row r="966" spans="1:30" x14ac:dyDescent="0.25">
      <c r="A966" s="39">
        <v>46296</v>
      </c>
      <c r="B966" t="s">
        <v>257</v>
      </c>
      <c r="C966">
        <v>14</v>
      </c>
      <c r="D966" s="40">
        <v>1</v>
      </c>
      <c r="E966">
        <v>3</v>
      </c>
      <c r="F966">
        <v>3</v>
      </c>
      <c r="G966">
        <v>12</v>
      </c>
      <c r="H966">
        <v>9</v>
      </c>
      <c r="I966">
        <v>1</v>
      </c>
      <c r="J966">
        <v>0.75</v>
      </c>
      <c r="K966">
        <v>1</v>
      </c>
      <c r="L966">
        <v>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1</v>
      </c>
      <c r="AA966" s="40">
        <f>AVERAGEIFS($C$2:C966, $B$2:B966, B966)</f>
        <v>11.8</v>
      </c>
      <c r="AB966" s="40">
        <f>AVERAGEIFS($I$2:I966, $B$2:B966, B966)</f>
        <v>0.75</v>
      </c>
      <c r="AC966" s="40">
        <f>AVERAGEIFS($J$2:J966, $B$2:B966, B966)</f>
        <v>0.6140000000000001</v>
      </c>
      <c r="AD966" s="40">
        <f>AVERAGEIFS($D$2:D966, $B$2:B966, B966)</f>
        <v>0.8</v>
      </c>
    </row>
    <row r="967" spans="1:30" x14ac:dyDescent="0.25">
      <c r="A967" s="39">
        <v>46296</v>
      </c>
      <c r="B967" t="s">
        <v>182</v>
      </c>
      <c r="C967">
        <v>9</v>
      </c>
      <c r="D967" s="40">
        <v>0</v>
      </c>
      <c r="E967">
        <v>3</v>
      </c>
      <c r="F967">
        <v>0</v>
      </c>
      <c r="G967">
        <v>12</v>
      </c>
      <c r="H967">
        <v>3</v>
      </c>
      <c r="I967">
        <v>0</v>
      </c>
      <c r="J967">
        <v>0.25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15.477272727272727</v>
      </c>
      <c r="AB967" s="40">
        <f>AVERAGEIFS($I$2:I967, $B$2:B967, B967)</f>
        <v>0.61363636363636365</v>
      </c>
      <c r="AC967" s="40">
        <f>AVERAGEIFS($J$2:J967, $B$2:B967, B967)</f>
        <v>0.56818181818181812</v>
      </c>
      <c r="AD967" s="40">
        <f>AVERAGEIFS($D$2:D967, $B$2:B967, B967)</f>
        <v>0.68181818181818177</v>
      </c>
    </row>
    <row r="968" spans="1:30" x14ac:dyDescent="0.25">
      <c r="A968" s="39">
        <v>46296</v>
      </c>
      <c r="B968" t="s">
        <v>1</v>
      </c>
      <c r="C968">
        <v>21</v>
      </c>
      <c r="D968" s="40">
        <v>0</v>
      </c>
      <c r="E968">
        <v>3</v>
      </c>
      <c r="F968">
        <v>0</v>
      </c>
      <c r="G968">
        <v>12</v>
      </c>
      <c r="H968">
        <v>3</v>
      </c>
      <c r="I968">
        <v>0</v>
      </c>
      <c r="J968">
        <v>0.25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25.615384615384617</v>
      </c>
      <c r="AB968" s="40">
        <f>AVERAGEIFS($I$2:I968, $B$2:B968, B968)</f>
        <v>0.42692307692307691</v>
      </c>
      <c r="AC968" s="40">
        <f>AVERAGEIFS($J$2:J968, $B$2:B968, B968)</f>
        <v>0.43076923076923074</v>
      </c>
      <c r="AD968" s="40">
        <f>AVERAGEIFS($D$2:D968, $B$2:B968, B968)</f>
        <v>0.53846153846153844</v>
      </c>
    </row>
    <row r="969" spans="1:30" x14ac:dyDescent="0.25">
      <c r="A969" s="39">
        <v>46296</v>
      </c>
      <c r="B969" t="s">
        <v>113</v>
      </c>
      <c r="C969">
        <v>13</v>
      </c>
      <c r="D969" s="40">
        <v>0</v>
      </c>
      <c r="E969">
        <v>3</v>
      </c>
      <c r="F969">
        <v>0</v>
      </c>
      <c r="G969">
        <v>12</v>
      </c>
      <c r="H969">
        <v>3</v>
      </c>
      <c r="I969">
        <v>0</v>
      </c>
      <c r="J969">
        <v>0.25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23.625</v>
      </c>
      <c r="AB969" s="40">
        <f>AVERAGEIFS($I$2:I969, $B$2:B969, B969)</f>
        <v>0.61781249999999988</v>
      </c>
      <c r="AC969" s="40">
        <f>AVERAGEIFS($J$2:J969, $B$2:B969, B969)</f>
        <v>0.56218749999999995</v>
      </c>
      <c r="AD969" s="40">
        <f>AVERAGEIFS($D$2:D969, $B$2:B969, B969)</f>
        <v>0.71875</v>
      </c>
    </row>
    <row r="970" spans="1:30" x14ac:dyDescent="0.25">
      <c r="A970" s="39">
        <v>46296</v>
      </c>
      <c r="B970" t="s">
        <v>3</v>
      </c>
      <c r="C970">
        <v>19</v>
      </c>
      <c r="D970" s="40">
        <v>0</v>
      </c>
      <c r="E970">
        <v>3</v>
      </c>
      <c r="F970">
        <v>0</v>
      </c>
      <c r="G970">
        <v>12</v>
      </c>
      <c r="H970">
        <v>3</v>
      </c>
      <c r="I970">
        <v>0</v>
      </c>
      <c r="J970">
        <v>0.25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21.526315789473685</v>
      </c>
      <c r="AB970" s="40">
        <f>AVERAGEIFS($I$2:I970, $B$2:B970, B970)</f>
        <v>0.46315789473684205</v>
      </c>
      <c r="AC970" s="40">
        <f>AVERAGEIFS($J$2:J970, $B$2:B970, B970)</f>
        <v>0.45421052631578951</v>
      </c>
      <c r="AD970" s="40">
        <f>AVERAGEIFS($D$2:D970, $B$2:B970, B970)</f>
        <v>0.47368421052631576</v>
      </c>
    </row>
    <row r="971" spans="1:30" x14ac:dyDescent="0.25">
      <c r="A971" s="39">
        <v>46296</v>
      </c>
      <c r="B971" t="s">
        <v>111</v>
      </c>
      <c r="C971">
        <v>10</v>
      </c>
      <c r="D971" s="40">
        <v>0</v>
      </c>
      <c r="E971">
        <v>3</v>
      </c>
      <c r="F971">
        <v>0</v>
      </c>
      <c r="G971">
        <v>12</v>
      </c>
      <c r="H971">
        <v>3</v>
      </c>
      <c r="I971">
        <v>0</v>
      </c>
      <c r="J971">
        <v>0.25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13.891304347826088</v>
      </c>
      <c r="AB971" s="40">
        <f>AVERAGEIFS($I$2:I971, $B$2:B971, B971)</f>
        <v>0.49565217391304356</v>
      </c>
      <c r="AC971" s="40">
        <f>AVERAGEIFS($J$2:J971, $B$2:B971, B971)</f>
        <v>0.50586956521739135</v>
      </c>
      <c r="AD971" s="40">
        <f>AVERAGEIFS($D$2:D971, $B$2:B971, B971)</f>
        <v>0.52173913043478259</v>
      </c>
    </row>
    <row r="972" spans="1:30" x14ac:dyDescent="0.25">
      <c r="A972" s="39">
        <v>46296</v>
      </c>
      <c r="B972" t="s">
        <v>252</v>
      </c>
      <c r="C972">
        <v>14</v>
      </c>
      <c r="D972" s="40">
        <v>0</v>
      </c>
      <c r="E972">
        <v>3</v>
      </c>
      <c r="F972">
        <v>0</v>
      </c>
      <c r="G972">
        <v>12</v>
      </c>
      <c r="H972">
        <v>3</v>
      </c>
      <c r="I972">
        <v>0</v>
      </c>
      <c r="J972">
        <v>0.25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9</v>
      </c>
      <c r="AB972" s="40">
        <f>AVERAGEIFS($I$2:I972, $B$2:B972, B972)</f>
        <v>0.13125000000000001</v>
      </c>
      <c r="AC972" s="40">
        <f>AVERAGEIFS($J$2:J972, $B$2:B972, B972)</f>
        <v>0.32374999999999998</v>
      </c>
      <c r="AD972" s="40">
        <f>AVERAGEIFS($D$2:D972, $B$2:B972, B972)</f>
        <v>0</v>
      </c>
    </row>
    <row r="973" spans="1:30" x14ac:dyDescent="0.25">
      <c r="A973" s="39">
        <v>46296</v>
      </c>
      <c r="B973" t="s">
        <v>38</v>
      </c>
      <c r="C973">
        <v>18</v>
      </c>
      <c r="D973" s="40">
        <v>0</v>
      </c>
      <c r="E973">
        <v>3</v>
      </c>
      <c r="F973">
        <v>0</v>
      </c>
      <c r="G973">
        <v>12</v>
      </c>
      <c r="H973">
        <v>3</v>
      </c>
      <c r="I973">
        <v>0</v>
      </c>
      <c r="J973">
        <v>0.25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18.399999999999999</v>
      </c>
      <c r="AB973" s="40">
        <f>AVERAGEIFS($I$2:I973, $B$2:B973, B973)</f>
        <v>0.5</v>
      </c>
      <c r="AC973" s="40">
        <f>AVERAGEIFS($J$2:J973, $B$2:B973, B973)</f>
        <v>0.48799999999999999</v>
      </c>
      <c r="AD973" s="40">
        <f>AVERAGEIFS($D$2:D973, $B$2:B973, B973)</f>
        <v>0.6</v>
      </c>
    </row>
    <row r="974" spans="1:30" x14ac:dyDescent="0.25">
      <c r="A974" s="39">
        <v>46296</v>
      </c>
      <c r="B974" t="s">
        <v>251</v>
      </c>
      <c r="C974">
        <v>8</v>
      </c>
      <c r="D974" s="40">
        <v>0</v>
      </c>
      <c r="E974">
        <v>3</v>
      </c>
      <c r="F974">
        <v>0</v>
      </c>
      <c r="G974">
        <v>12</v>
      </c>
      <c r="H974">
        <v>3</v>
      </c>
      <c r="I974">
        <v>0</v>
      </c>
      <c r="J974">
        <v>0.25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9.125</v>
      </c>
      <c r="AB974" s="40">
        <f>AVERAGEIFS($I$2:I974, $B$2:B974, B974)</f>
        <v>0.36249999999999999</v>
      </c>
      <c r="AC974" s="40">
        <f>AVERAGEIFS($J$2:J974, $B$2:B974, B974)</f>
        <v>0.42000000000000004</v>
      </c>
      <c r="AD974" s="40">
        <f>AVERAGEIFS($D$2:D974, $B$2:B974, B974)</f>
        <v>0.375</v>
      </c>
    </row>
    <row r="975" spans="1:30" x14ac:dyDescent="0.25">
      <c r="A975" s="39">
        <v>46298</v>
      </c>
      <c r="B975" t="s">
        <v>12</v>
      </c>
      <c r="C975">
        <v>20</v>
      </c>
      <c r="D975" s="40">
        <v>0</v>
      </c>
      <c r="E975">
        <v>4</v>
      </c>
      <c r="F975">
        <v>1</v>
      </c>
      <c r="G975">
        <v>16</v>
      </c>
      <c r="H975">
        <v>6</v>
      </c>
      <c r="I975">
        <v>0.25</v>
      </c>
      <c r="J975">
        <v>0.38</v>
      </c>
      <c r="K975">
        <v>0</v>
      </c>
      <c r="L975">
        <v>1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23.931034482758619</v>
      </c>
      <c r="AB975" s="40">
        <f>AVERAGEIFS($I$2:I975, $B$2:B975, B975)</f>
        <v>0.48620689655172417</v>
      </c>
      <c r="AC975" s="40">
        <f>AVERAGEIFS($J$2:J975, $B$2:B975, B975)</f>
        <v>0.47758620689655173</v>
      </c>
      <c r="AD975" s="40">
        <f>AVERAGEIFS($D$2:D975, $B$2:B975, B975)</f>
        <v>0.41379310344827586</v>
      </c>
    </row>
    <row r="976" spans="1:30" x14ac:dyDescent="0.25">
      <c r="A976" s="39">
        <v>46298</v>
      </c>
      <c r="B976" t="s">
        <v>31</v>
      </c>
      <c r="C976">
        <v>20</v>
      </c>
      <c r="D976" s="40">
        <v>0</v>
      </c>
      <c r="E976">
        <v>4</v>
      </c>
      <c r="F976">
        <v>1</v>
      </c>
      <c r="G976">
        <v>16</v>
      </c>
      <c r="H976">
        <v>6</v>
      </c>
      <c r="I976">
        <v>0.25</v>
      </c>
      <c r="J976">
        <v>0.38</v>
      </c>
      <c r="K976">
        <v>0</v>
      </c>
      <c r="L976">
        <v>1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17.94736842105263</v>
      </c>
      <c r="AB976" s="40">
        <f>AVERAGEIFS($I$2:I976, $B$2:B976, B976)</f>
        <v>0.51473684210526327</v>
      </c>
      <c r="AC976" s="40">
        <f>AVERAGEIFS($J$2:J976, $B$2:B976, B976)</f>
        <v>0.48947368421052628</v>
      </c>
      <c r="AD976" s="40">
        <f>AVERAGEIFS($D$2:D976, $B$2:B976, B976)</f>
        <v>0.47368421052631576</v>
      </c>
    </row>
    <row r="977" spans="1:30" x14ac:dyDescent="0.25">
      <c r="A977" s="39">
        <v>46298</v>
      </c>
      <c r="B977" t="s">
        <v>257</v>
      </c>
      <c r="C977">
        <v>10</v>
      </c>
      <c r="D977" s="40">
        <v>0</v>
      </c>
      <c r="E977">
        <v>4</v>
      </c>
      <c r="F977">
        <v>1</v>
      </c>
      <c r="G977">
        <v>16</v>
      </c>
      <c r="H977">
        <v>6</v>
      </c>
      <c r="I977">
        <v>0.25</v>
      </c>
      <c r="J977">
        <v>0.38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11.5</v>
      </c>
      <c r="AB977" s="40">
        <f>AVERAGEIFS($I$2:I977, $B$2:B977, B977)</f>
        <v>0.66666666666666663</v>
      </c>
      <c r="AC977" s="40">
        <f>AVERAGEIFS($J$2:J977, $B$2:B977, B977)</f>
        <v>0.57500000000000007</v>
      </c>
      <c r="AD977" s="40">
        <f>AVERAGEIFS($D$2:D977, $B$2:B977, B977)</f>
        <v>0.66666666666666663</v>
      </c>
    </row>
    <row r="978" spans="1:30" x14ac:dyDescent="0.25">
      <c r="A978" s="39">
        <v>46298</v>
      </c>
      <c r="B978" t="s">
        <v>28</v>
      </c>
      <c r="C978">
        <v>18</v>
      </c>
      <c r="D978" s="40">
        <v>0</v>
      </c>
      <c r="E978">
        <v>4</v>
      </c>
      <c r="F978">
        <v>1</v>
      </c>
      <c r="G978">
        <v>16</v>
      </c>
      <c r="H978">
        <v>6</v>
      </c>
      <c r="I978">
        <v>0.25</v>
      </c>
      <c r="J978">
        <v>0.38</v>
      </c>
      <c r="K978">
        <v>0</v>
      </c>
      <c r="L978">
        <v>1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12.545454545454545</v>
      </c>
      <c r="AB978" s="40">
        <f>AVERAGEIFS($I$2:I978, $B$2:B978, B978)</f>
        <v>0.49545454545454548</v>
      </c>
      <c r="AC978" s="40">
        <f>AVERAGEIFS($J$2:J978, $B$2:B978, B978)</f>
        <v>0.51636363636363647</v>
      </c>
      <c r="AD978" s="40">
        <f>AVERAGEIFS($D$2:D978, $B$2:B978, B978)</f>
        <v>0.36363636363636365</v>
      </c>
    </row>
    <row r="979" spans="1:30" x14ac:dyDescent="0.25">
      <c r="A979" s="39">
        <v>46298</v>
      </c>
      <c r="B979" t="s">
        <v>127</v>
      </c>
      <c r="C979">
        <v>15</v>
      </c>
      <c r="D979" s="40">
        <v>0</v>
      </c>
      <c r="E979">
        <v>4</v>
      </c>
      <c r="F979">
        <v>1</v>
      </c>
      <c r="G979">
        <v>16</v>
      </c>
      <c r="H979">
        <v>6</v>
      </c>
      <c r="I979">
        <v>0.25</v>
      </c>
      <c r="J979">
        <v>0.38</v>
      </c>
      <c r="K979">
        <v>0</v>
      </c>
      <c r="L979">
        <v>1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 s="40">
        <f>AVERAGEIFS($C$2:C979, $B$2:B979, B979)</f>
        <v>24.692307692307693</v>
      </c>
      <c r="AB979" s="40">
        <f>AVERAGEIFS($I$2:I979, $B$2:B979, B979)</f>
        <v>0.53038461538461545</v>
      </c>
      <c r="AC979" s="40">
        <f>AVERAGEIFS($J$2:J979, $B$2:B979, B979)</f>
        <v>0.50923076923076926</v>
      </c>
      <c r="AD979" s="40">
        <f>AVERAGEIFS($D$2:D979, $B$2:B979, B979)</f>
        <v>0.53846153846153844</v>
      </c>
    </row>
    <row r="980" spans="1:30" x14ac:dyDescent="0.25">
      <c r="A980" s="39">
        <v>46298</v>
      </c>
      <c r="B980" t="s">
        <v>3</v>
      </c>
      <c r="C980">
        <v>15</v>
      </c>
      <c r="D980" s="40">
        <v>0</v>
      </c>
      <c r="E980">
        <v>4</v>
      </c>
      <c r="F980">
        <v>1</v>
      </c>
      <c r="G980">
        <v>16</v>
      </c>
      <c r="H980">
        <v>6</v>
      </c>
      <c r="I980">
        <v>0.25</v>
      </c>
      <c r="J980">
        <v>0.38</v>
      </c>
      <c r="K980">
        <v>0</v>
      </c>
      <c r="L980">
        <v>1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 s="40">
        <f>AVERAGEIFS($C$2:C980, $B$2:B980, B980)</f>
        <v>21.2</v>
      </c>
      <c r="AB980" s="40">
        <f>AVERAGEIFS($I$2:I980, $B$2:B980, B980)</f>
        <v>0.45249999999999996</v>
      </c>
      <c r="AC980" s="40">
        <f>AVERAGEIFS($J$2:J980, $B$2:B980, B980)</f>
        <v>0.45050000000000007</v>
      </c>
      <c r="AD980" s="40">
        <f>AVERAGEIFS($D$2:D980, $B$2:B980, B980)</f>
        <v>0.45</v>
      </c>
    </row>
    <row r="981" spans="1:30" x14ac:dyDescent="0.25">
      <c r="A981" s="39">
        <v>46298</v>
      </c>
      <c r="B981" t="s">
        <v>252</v>
      </c>
      <c r="C981">
        <v>12</v>
      </c>
      <c r="D981" s="40">
        <v>0</v>
      </c>
      <c r="E981">
        <v>4</v>
      </c>
      <c r="F981">
        <v>1</v>
      </c>
      <c r="G981">
        <v>16</v>
      </c>
      <c r="H981">
        <v>6</v>
      </c>
      <c r="I981">
        <v>0.25</v>
      </c>
      <c r="J981">
        <v>0.38</v>
      </c>
      <c r="K981">
        <v>0</v>
      </c>
      <c r="L981">
        <v>1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 s="40">
        <f>AVERAGEIFS($C$2:C981, $B$2:B981, B981)</f>
        <v>9.3333333333333339</v>
      </c>
      <c r="AB981" s="40">
        <f>AVERAGEIFS($I$2:I981, $B$2:B981, B981)</f>
        <v>0.14444444444444446</v>
      </c>
      <c r="AC981" s="40">
        <f>AVERAGEIFS($J$2:J981, $B$2:B981, B981)</f>
        <v>0.32999999999999996</v>
      </c>
      <c r="AD981" s="40">
        <f>AVERAGEIFS($D$2:D981, $B$2:B981, B981)</f>
        <v>0</v>
      </c>
    </row>
    <row r="982" spans="1:30" x14ac:dyDescent="0.25">
      <c r="A982" s="39">
        <v>46298</v>
      </c>
      <c r="B982" t="s">
        <v>120</v>
      </c>
      <c r="C982">
        <v>11</v>
      </c>
      <c r="D982" s="40">
        <v>0</v>
      </c>
      <c r="E982">
        <v>4</v>
      </c>
      <c r="F982">
        <v>1</v>
      </c>
      <c r="G982">
        <v>16</v>
      </c>
      <c r="H982">
        <v>6</v>
      </c>
      <c r="I982">
        <v>0.25</v>
      </c>
      <c r="J982">
        <v>0.38</v>
      </c>
      <c r="K982">
        <v>0</v>
      </c>
      <c r="L982">
        <v>1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 s="40">
        <f>AVERAGEIFS($C$2:C982, $B$2:B982, B982)</f>
        <v>15.26530612244898</v>
      </c>
      <c r="AB982" s="40">
        <f>AVERAGEIFS($I$2:I982, $B$2:B982, B982)</f>
        <v>0.53224489795918384</v>
      </c>
      <c r="AC982" s="40">
        <f>AVERAGEIFS($J$2:J982, $B$2:B982, B982)</f>
        <v>0.50877551020408174</v>
      </c>
      <c r="AD982" s="40">
        <f>AVERAGEIFS($D$2:D982, $B$2:B982, B982)</f>
        <v>0.5714285714285714</v>
      </c>
    </row>
    <row r="983" spans="1:30" x14ac:dyDescent="0.25">
      <c r="A983" s="39">
        <v>46298</v>
      </c>
      <c r="B983" t="s">
        <v>2</v>
      </c>
      <c r="C983">
        <v>29</v>
      </c>
      <c r="D983" s="40">
        <v>1</v>
      </c>
      <c r="E983">
        <v>4</v>
      </c>
      <c r="F983">
        <v>3</v>
      </c>
      <c r="G983">
        <v>16</v>
      </c>
      <c r="H983">
        <v>10</v>
      </c>
      <c r="I983">
        <v>0.75</v>
      </c>
      <c r="J983">
        <v>0.63</v>
      </c>
      <c r="K983">
        <v>1</v>
      </c>
      <c r="L983">
        <v>0</v>
      </c>
      <c r="M983">
        <v>0</v>
      </c>
      <c r="N983">
        <v>0</v>
      </c>
      <c r="O983">
        <v>0</v>
      </c>
      <c r="P983">
        <v>1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1</v>
      </c>
      <c r="AA983" s="40">
        <f>AVERAGEIFS($C$2:C983, $B$2:B983, B983)</f>
        <v>32.93333333333333</v>
      </c>
      <c r="AB983" s="40">
        <f>AVERAGEIFS($I$2:I983, $B$2:B983, B983)</f>
        <v>0.68166666666666664</v>
      </c>
      <c r="AC983" s="40">
        <f>AVERAGEIFS($J$2:J983, $B$2:B983, B983)</f>
        <v>0.59966666666666657</v>
      </c>
      <c r="AD983" s="40">
        <f>AVERAGEIFS($D$2:D983, $B$2:B983, B983)</f>
        <v>0.8</v>
      </c>
    </row>
    <row r="984" spans="1:30" x14ac:dyDescent="0.25">
      <c r="A984" s="39">
        <v>46298</v>
      </c>
      <c r="B984" t="s">
        <v>182</v>
      </c>
      <c r="C984">
        <v>16</v>
      </c>
      <c r="D984" s="40">
        <v>1</v>
      </c>
      <c r="E984">
        <v>4</v>
      </c>
      <c r="F984">
        <v>3</v>
      </c>
      <c r="G984">
        <v>16</v>
      </c>
      <c r="H984">
        <v>10</v>
      </c>
      <c r="I984">
        <v>0.75</v>
      </c>
      <c r="J984">
        <v>0.63</v>
      </c>
      <c r="K984">
        <v>1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1</v>
      </c>
      <c r="AA984" s="40">
        <f>AVERAGEIFS($C$2:C984, $B$2:B984, B984)</f>
        <v>15.488888888888889</v>
      </c>
      <c r="AB984" s="40">
        <f>AVERAGEIFS($I$2:I984, $B$2:B984, B984)</f>
        <v>0.6166666666666667</v>
      </c>
      <c r="AC984" s="40">
        <f>AVERAGEIFS($J$2:J984, $B$2:B984, B984)</f>
        <v>0.56955555555555548</v>
      </c>
      <c r="AD984" s="40">
        <f>AVERAGEIFS($D$2:D984, $B$2:B984, B984)</f>
        <v>0.68888888888888888</v>
      </c>
    </row>
    <row r="985" spans="1:30" x14ac:dyDescent="0.25">
      <c r="A985" s="39">
        <v>46298</v>
      </c>
      <c r="B985" t="s">
        <v>118</v>
      </c>
      <c r="C985">
        <v>14</v>
      </c>
      <c r="D985" s="40">
        <v>1</v>
      </c>
      <c r="E985">
        <v>4</v>
      </c>
      <c r="F985">
        <v>3</v>
      </c>
      <c r="G985">
        <v>16</v>
      </c>
      <c r="H985">
        <v>10</v>
      </c>
      <c r="I985">
        <v>0.75</v>
      </c>
      <c r="J985">
        <v>0.63</v>
      </c>
      <c r="K985">
        <v>1</v>
      </c>
      <c r="L985">
        <v>0</v>
      </c>
      <c r="M985">
        <v>0</v>
      </c>
      <c r="N985">
        <v>0</v>
      </c>
      <c r="O985">
        <v>0</v>
      </c>
      <c r="P985">
        <v>1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1</v>
      </c>
      <c r="AA985" s="40">
        <f>AVERAGEIFS($C$2:C985, $B$2:B985, B985)</f>
        <v>15</v>
      </c>
      <c r="AB985" s="40">
        <f>AVERAGEIFS($I$2:I985, $B$2:B985, B985)</f>
        <v>0.52249999999999996</v>
      </c>
      <c r="AC985" s="40">
        <f>AVERAGEIFS($J$2:J985, $B$2:B985, B985)</f>
        <v>0.53166666666666662</v>
      </c>
      <c r="AD985" s="40">
        <f>AVERAGEIFS($D$2:D985, $B$2:B985, B985)</f>
        <v>0.66666666666666663</v>
      </c>
    </row>
    <row r="986" spans="1:30" x14ac:dyDescent="0.25">
      <c r="A986" s="39">
        <v>46298</v>
      </c>
      <c r="B986" t="s">
        <v>65</v>
      </c>
      <c r="C986">
        <v>22</v>
      </c>
      <c r="D986" s="40">
        <v>1</v>
      </c>
      <c r="E986">
        <v>4</v>
      </c>
      <c r="F986">
        <v>3</v>
      </c>
      <c r="G986">
        <v>16</v>
      </c>
      <c r="H986">
        <v>10</v>
      </c>
      <c r="I986">
        <v>0.75</v>
      </c>
      <c r="J986">
        <v>0.63</v>
      </c>
      <c r="K986">
        <v>1</v>
      </c>
      <c r="L986">
        <v>0</v>
      </c>
      <c r="M986">
        <v>0</v>
      </c>
      <c r="N986">
        <v>0</v>
      </c>
      <c r="O986">
        <v>0</v>
      </c>
      <c r="P986">
        <v>1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1</v>
      </c>
      <c r="AA986" s="40">
        <f>AVERAGEIFS($C$2:C986, $B$2:B986, B986)</f>
        <v>20.346153846153847</v>
      </c>
      <c r="AB986" s="40">
        <f>AVERAGEIFS($I$2:I986, $B$2:B986, B986)</f>
        <v>0.60653846153846147</v>
      </c>
      <c r="AC986" s="40">
        <f>AVERAGEIFS($J$2:J986, $B$2:B986, B986)</f>
        <v>0.55807692307692303</v>
      </c>
      <c r="AD986" s="40">
        <f>AVERAGEIFS($D$2:D986, $B$2:B986, B986)</f>
        <v>0.73076923076923073</v>
      </c>
    </row>
    <row r="987" spans="1:30" x14ac:dyDescent="0.25">
      <c r="A987" s="39">
        <v>46298</v>
      </c>
      <c r="B987" t="s">
        <v>113</v>
      </c>
      <c r="C987">
        <v>15</v>
      </c>
      <c r="D987" s="40">
        <v>1</v>
      </c>
      <c r="E987">
        <v>4</v>
      </c>
      <c r="F987">
        <v>3</v>
      </c>
      <c r="G987">
        <v>16</v>
      </c>
      <c r="H987">
        <v>10</v>
      </c>
      <c r="I987">
        <v>0.75</v>
      </c>
      <c r="J987">
        <v>0.63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1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1</v>
      </c>
      <c r="AA987" s="40">
        <f>AVERAGEIFS($C$2:C987, $B$2:B987, B987)</f>
        <v>23.363636363636363</v>
      </c>
      <c r="AB987" s="40">
        <f>AVERAGEIFS($I$2:I987, $B$2:B987, B987)</f>
        <v>0.62181818181818171</v>
      </c>
      <c r="AC987" s="40">
        <f>AVERAGEIFS($J$2:J987, $B$2:B987, B987)</f>
        <v>0.56424242424242421</v>
      </c>
      <c r="AD987" s="40">
        <f>AVERAGEIFS($D$2:D987, $B$2:B987, B987)</f>
        <v>0.72727272727272729</v>
      </c>
    </row>
    <row r="988" spans="1:30" x14ac:dyDescent="0.25">
      <c r="A988" s="39">
        <v>46298</v>
      </c>
      <c r="B988" t="s">
        <v>133</v>
      </c>
      <c r="C988">
        <v>15</v>
      </c>
      <c r="D988" s="40">
        <v>1</v>
      </c>
      <c r="E988">
        <v>4</v>
      </c>
      <c r="F988">
        <v>3</v>
      </c>
      <c r="G988">
        <v>16</v>
      </c>
      <c r="H988">
        <v>10</v>
      </c>
      <c r="I988">
        <v>0.75</v>
      </c>
      <c r="J988">
        <v>0.63</v>
      </c>
      <c r="K988">
        <v>1</v>
      </c>
      <c r="L988">
        <v>0</v>
      </c>
      <c r="M988">
        <v>0</v>
      </c>
      <c r="N988">
        <v>0</v>
      </c>
      <c r="O988">
        <v>0</v>
      </c>
      <c r="P988">
        <v>1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1</v>
      </c>
      <c r="AA988" s="40">
        <f>AVERAGEIFS($C$2:C988, $B$2:B988, B988)</f>
        <v>14.173913043478262</v>
      </c>
      <c r="AB988" s="40">
        <f>AVERAGEIFS($I$2:I988, $B$2:B988, B988)</f>
        <v>0.55217391304347818</v>
      </c>
      <c r="AC988" s="40">
        <f>AVERAGEIFS($J$2:J988, $B$2:B988, B988)</f>
        <v>0.51521739130434796</v>
      </c>
      <c r="AD988" s="40">
        <f>AVERAGEIFS($D$2:D988, $B$2:B988, B988)</f>
        <v>0.56521739130434778</v>
      </c>
    </row>
    <row r="989" spans="1:30" x14ac:dyDescent="0.25">
      <c r="A989" s="39">
        <v>46298</v>
      </c>
      <c r="B989" t="s">
        <v>17</v>
      </c>
      <c r="C989">
        <v>8</v>
      </c>
      <c r="D989" s="40">
        <v>1</v>
      </c>
      <c r="E989">
        <v>4</v>
      </c>
      <c r="F989">
        <v>3</v>
      </c>
      <c r="G989">
        <v>16</v>
      </c>
      <c r="H989">
        <v>10</v>
      </c>
      <c r="I989">
        <v>0.75</v>
      </c>
      <c r="J989">
        <v>0.63</v>
      </c>
      <c r="K989">
        <v>1</v>
      </c>
      <c r="L989">
        <v>0</v>
      </c>
      <c r="M989">
        <v>0</v>
      </c>
      <c r="N989">
        <v>0</v>
      </c>
      <c r="O989">
        <v>0</v>
      </c>
      <c r="P989">
        <v>1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1</v>
      </c>
      <c r="AA989" s="40">
        <f>AVERAGEIFS($C$2:C989, $B$2:B989, B989)</f>
        <v>11.805555555555555</v>
      </c>
      <c r="AB989" s="40">
        <f>AVERAGEIFS($I$2:I989, $B$2:B989, B989)</f>
        <v>0.53472222222222232</v>
      </c>
      <c r="AC989" s="40">
        <f>AVERAGEIFS($J$2:J989, $B$2:B989, B989)</f>
        <v>0.51777777777777778</v>
      </c>
      <c r="AD989" s="40">
        <f>AVERAGEIFS($D$2:D989, $B$2:B989, B989)</f>
        <v>0.44444444444444442</v>
      </c>
    </row>
    <row r="990" spans="1:30" x14ac:dyDescent="0.25">
      <c r="A990" s="39">
        <v>46298</v>
      </c>
      <c r="B990" t="s">
        <v>243</v>
      </c>
      <c r="C990">
        <v>10</v>
      </c>
      <c r="D990" s="40">
        <v>1</v>
      </c>
      <c r="E990">
        <v>4</v>
      </c>
      <c r="F990">
        <v>3</v>
      </c>
      <c r="G990">
        <v>16</v>
      </c>
      <c r="H990">
        <v>10</v>
      </c>
      <c r="I990">
        <v>0.75</v>
      </c>
      <c r="J990">
        <v>0.63</v>
      </c>
      <c r="K990">
        <v>1</v>
      </c>
      <c r="L990">
        <v>0</v>
      </c>
      <c r="M990">
        <v>0</v>
      </c>
      <c r="N990">
        <v>0</v>
      </c>
      <c r="O990">
        <v>0</v>
      </c>
      <c r="P990">
        <v>1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1</v>
      </c>
      <c r="AA990" s="40">
        <f>AVERAGEIFS($C$2:C990, $B$2:B990, B990)</f>
        <v>11.962962962962964</v>
      </c>
      <c r="AB990" s="40">
        <f>AVERAGEIFS($I$2:I990, $B$2:B990, B990)</f>
        <v>0.5</v>
      </c>
      <c r="AC990" s="40">
        <f>AVERAGEIFS($J$2:J990, $B$2:B990, B990)</f>
        <v>0.48333333333333345</v>
      </c>
      <c r="AD990" s="40">
        <f>AVERAGEIFS($D$2:D990, $B$2:B990, B990)</f>
        <v>0.59259259259259256</v>
      </c>
    </row>
    <row r="991" spans="1:30" x14ac:dyDescent="0.25">
      <c r="A991" s="39">
        <v>46298</v>
      </c>
      <c r="B991" t="s">
        <v>90</v>
      </c>
      <c r="C991">
        <v>11</v>
      </c>
      <c r="D991" s="40">
        <v>0</v>
      </c>
      <c r="E991">
        <v>4</v>
      </c>
      <c r="F991">
        <v>1</v>
      </c>
      <c r="G991">
        <v>16</v>
      </c>
      <c r="H991">
        <v>6</v>
      </c>
      <c r="I991">
        <v>0.25</v>
      </c>
      <c r="J991">
        <v>0.38</v>
      </c>
      <c r="K991">
        <v>0</v>
      </c>
      <c r="L991">
        <v>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 s="40">
        <f>AVERAGEIFS($C$2:C991, $B$2:B991, B991)</f>
        <v>26</v>
      </c>
      <c r="AB991" s="40">
        <f>AVERAGEIFS($I$2:I991, $B$2:B991, B991)</f>
        <v>0.55652173913043479</v>
      </c>
      <c r="AC991" s="40">
        <f>AVERAGEIFS($J$2:J991, $B$2:B991, B991)</f>
        <v>0.54043478260869582</v>
      </c>
      <c r="AD991" s="40">
        <f>AVERAGEIFS($D$2:D991, $B$2:B991, B991)</f>
        <v>0.52173913043478259</v>
      </c>
    </row>
    <row r="992" spans="1:30" x14ac:dyDescent="0.25">
      <c r="A992" s="39">
        <v>46298</v>
      </c>
      <c r="B992" t="s">
        <v>12</v>
      </c>
      <c r="C992">
        <v>27</v>
      </c>
      <c r="D992" s="40">
        <v>0</v>
      </c>
      <c r="E992">
        <v>4</v>
      </c>
      <c r="F992">
        <v>1</v>
      </c>
      <c r="G992">
        <v>16</v>
      </c>
      <c r="H992">
        <v>6</v>
      </c>
      <c r="I992">
        <v>0.25</v>
      </c>
      <c r="J992">
        <v>0.38</v>
      </c>
      <c r="K992">
        <v>0</v>
      </c>
      <c r="L992">
        <v>1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 s="40">
        <f>AVERAGEIFS($C$2:C992, $B$2:B992, B992)</f>
        <v>24.033333333333335</v>
      </c>
      <c r="AB992" s="40">
        <f>AVERAGEIFS($I$2:I992, $B$2:B992, B992)</f>
        <v>0.47833333333333339</v>
      </c>
      <c r="AC992" s="40">
        <f>AVERAGEIFS($J$2:J992, $B$2:B992, B992)</f>
        <v>0.47433333333333333</v>
      </c>
      <c r="AD992" s="40">
        <f>AVERAGEIFS($D$2:D992, $B$2:B992, B992)</f>
        <v>0.4</v>
      </c>
    </row>
    <row r="993" spans="1:30" x14ac:dyDescent="0.25">
      <c r="A993" s="39">
        <v>46298</v>
      </c>
      <c r="B993" t="s">
        <v>182</v>
      </c>
      <c r="C993">
        <v>26</v>
      </c>
      <c r="D993" s="40">
        <v>0</v>
      </c>
      <c r="E993">
        <v>4</v>
      </c>
      <c r="F993">
        <v>1</v>
      </c>
      <c r="G993">
        <v>16</v>
      </c>
      <c r="H993">
        <v>6</v>
      </c>
      <c r="I993">
        <v>0.25</v>
      </c>
      <c r="J993">
        <v>0.38</v>
      </c>
      <c r="K993">
        <v>0</v>
      </c>
      <c r="L993">
        <v>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 s="40">
        <f>AVERAGEIFS($C$2:C993, $B$2:B993, B993)</f>
        <v>15.717391304347826</v>
      </c>
      <c r="AB993" s="40">
        <f>AVERAGEIFS($I$2:I993, $B$2:B993, B993)</f>
        <v>0.60869565217391308</v>
      </c>
      <c r="AC993" s="40">
        <f>AVERAGEIFS($J$2:J993, $B$2:B993, B993)</f>
        <v>0.56543478260869551</v>
      </c>
      <c r="AD993" s="40">
        <f>AVERAGEIFS($D$2:D993, $B$2:B993, B993)</f>
        <v>0.67391304347826086</v>
      </c>
    </row>
    <row r="994" spans="1:30" x14ac:dyDescent="0.25">
      <c r="A994" s="39">
        <v>46298</v>
      </c>
      <c r="B994" t="s">
        <v>127</v>
      </c>
      <c r="C994">
        <v>27</v>
      </c>
      <c r="D994" s="40">
        <v>0</v>
      </c>
      <c r="E994">
        <v>4</v>
      </c>
      <c r="F994">
        <v>1</v>
      </c>
      <c r="G994">
        <v>16</v>
      </c>
      <c r="H994">
        <v>6</v>
      </c>
      <c r="I994">
        <v>0.25</v>
      </c>
      <c r="J994">
        <v>0.38</v>
      </c>
      <c r="K994">
        <v>0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 s="40">
        <f>AVERAGEIFS($C$2:C994, $B$2:B994, B994)</f>
        <v>24.735849056603772</v>
      </c>
      <c r="AB994" s="40">
        <f>AVERAGEIFS($I$2:I994, $B$2:B994, B994)</f>
        <v>0.52509433962264151</v>
      </c>
      <c r="AC994" s="40">
        <f>AVERAGEIFS($J$2:J994, $B$2:B994, B994)</f>
        <v>0.5067924528301887</v>
      </c>
      <c r="AD994" s="40">
        <f>AVERAGEIFS($D$2:D994, $B$2:B994, B994)</f>
        <v>0.52830188679245282</v>
      </c>
    </row>
    <row r="995" spans="1:30" x14ac:dyDescent="0.25">
      <c r="A995" s="39">
        <v>46298</v>
      </c>
      <c r="B995" t="s">
        <v>118</v>
      </c>
      <c r="C995">
        <v>20</v>
      </c>
      <c r="D995" s="40">
        <v>0</v>
      </c>
      <c r="E995">
        <v>4</v>
      </c>
      <c r="F995">
        <v>1</v>
      </c>
      <c r="G995">
        <v>16</v>
      </c>
      <c r="H995">
        <v>6</v>
      </c>
      <c r="I995">
        <v>0.25</v>
      </c>
      <c r="J995">
        <v>0.38</v>
      </c>
      <c r="K995">
        <v>0</v>
      </c>
      <c r="L995">
        <v>1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15.384615384615385</v>
      </c>
      <c r="AB995" s="40">
        <f>AVERAGEIFS($I$2:I995, $B$2:B995, B995)</f>
        <v>0.50153846153846149</v>
      </c>
      <c r="AC995" s="40">
        <f>AVERAGEIFS($J$2:J995, $B$2:B995, B995)</f>
        <v>0.52</v>
      </c>
      <c r="AD995" s="40">
        <f>AVERAGEIFS($D$2:D995, $B$2:B995, B995)</f>
        <v>0.61538461538461542</v>
      </c>
    </row>
    <row r="996" spans="1:30" x14ac:dyDescent="0.25">
      <c r="A996" s="39">
        <v>46298</v>
      </c>
      <c r="B996" t="s">
        <v>133</v>
      </c>
      <c r="C996">
        <v>13</v>
      </c>
      <c r="D996" s="40">
        <v>0</v>
      </c>
      <c r="E996">
        <v>4</v>
      </c>
      <c r="F996">
        <v>1</v>
      </c>
      <c r="G996">
        <v>16</v>
      </c>
      <c r="H996">
        <v>6</v>
      </c>
      <c r="I996">
        <v>0.25</v>
      </c>
      <c r="J996">
        <v>0.38</v>
      </c>
      <c r="K996">
        <v>0</v>
      </c>
      <c r="L996">
        <v>1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14.125</v>
      </c>
      <c r="AB996" s="40">
        <f>AVERAGEIFS($I$2:I996, $B$2:B996, B996)</f>
        <v>0.5395833333333333</v>
      </c>
      <c r="AC996" s="40">
        <f>AVERAGEIFS($J$2:J996, $B$2:B996, B996)</f>
        <v>0.5095833333333335</v>
      </c>
      <c r="AD996" s="40">
        <f>AVERAGEIFS($D$2:D996, $B$2:B996, B996)</f>
        <v>0.54166666666666663</v>
      </c>
    </row>
    <row r="997" spans="1:30" x14ac:dyDescent="0.25">
      <c r="A997" s="39">
        <v>46298</v>
      </c>
      <c r="B997" t="s">
        <v>17</v>
      </c>
      <c r="C997">
        <v>11</v>
      </c>
      <c r="D997" s="40">
        <v>0</v>
      </c>
      <c r="E997">
        <v>4</v>
      </c>
      <c r="F997">
        <v>1</v>
      </c>
      <c r="G997">
        <v>16</v>
      </c>
      <c r="H997">
        <v>6</v>
      </c>
      <c r="I997">
        <v>0.25</v>
      </c>
      <c r="J997">
        <v>0.38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11.783783783783784</v>
      </c>
      <c r="AB997" s="40">
        <f>AVERAGEIFS($I$2:I997, $B$2:B997, B997)</f>
        <v>0.52702702702702708</v>
      </c>
      <c r="AC997" s="40">
        <f>AVERAGEIFS($J$2:J997, $B$2:B997, B997)</f>
        <v>0.51405405405405402</v>
      </c>
      <c r="AD997" s="40">
        <f>AVERAGEIFS($D$2:D997, $B$2:B997, B997)</f>
        <v>0.43243243243243246</v>
      </c>
    </row>
    <row r="998" spans="1:30" x14ac:dyDescent="0.25">
      <c r="A998" s="39">
        <v>46298</v>
      </c>
      <c r="B998" t="s">
        <v>252</v>
      </c>
      <c r="C998">
        <v>10</v>
      </c>
      <c r="D998" s="40">
        <v>0</v>
      </c>
      <c r="E998">
        <v>4</v>
      </c>
      <c r="F998">
        <v>1</v>
      </c>
      <c r="G998">
        <v>16</v>
      </c>
      <c r="H998">
        <v>6</v>
      </c>
      <c r="I998">
        <v>0.25</v>
      </c>
      <c r="J998">
        <v>0.38</v>
      </c>
      <c r="K998">
        <v>0</v>
      </c>
      <c r="L998">
        <v>1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9.4</v>
      </c>
      <c r="AB998" s="40">
        <f>AVERAGEIFS($I$2:I998, $B$2:B998, B998)</f>
        <v>0.155</v>
      </c>
      <c r="AC998" s="40">
        <f>AVERAGEIFS($J$2:J998, $B$2:B998, B998)</f>
        <v>0.33499999999999996</v>
      </c>
      <c r="AD998" s="40">
        <f>AVERAGEIFS($D$2:D998, $B$2:B998, B998)</f>
        <v>0</v>
      </c>
    </row>
    <row r="999" spans="1:30" x14ac:dyDescent="0.25">
      <c r="A999" s="39">
        <v>46298</v>
      </c>
      <c r="B999" t="s">
        <v>2</v>
      </c>
      <c r="C999">
        <v>28</v>
      </c>
      <c r="D999" s="40">
        <v>1</v>
      </c>
      <c r="E999">
        <v>4</v>
      </c>
      <c r="F999">
        <v>3</v>
      </c>
      <c r="G999">
        <v>16</v>
      </c>
      <c r="H999">
        <v>10</v>
      </c>
      <c r="I999">
        <v>0.75</v>
      </c>
      <c r="J999">
        <v>0.63</v>
      </c>
      <c r="K999">
        <v>1</v>
      </c>
      <c r="L999">
        <v>0</v>
      </c>
      <c r="M999">
        <v>0</v>
      </c>
      <c r="N999">
        <v>0</v>
      </c>
      <c r="O999">
        <v>0</v>
      </c>
      <c r="P999">
        <v>1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1</v>
      </c>
      <c r="AA999" s="40">
        <f>AVERAGEIFS($C$2:C999, $B$2:B999, B999)</f>
        <v>32.774193548387096</v>
      </c>
      <c r="AB999" s="40">
        <f>AVERAGEIFS($I$2:I999, $B$2:B999, B999)</f>
        <v>0.68387096774193545</v>
      </c>
      <c r="AC999" s="40">
        <f>AVERAGEIFS($J$2:J999, $B$2:B999, B999)</f>
        <v>0.60064516129032253</v>
      </c>
      <c r="AD999" s="40">
        <f>AVERAGEIFS($D$2:D999, $B$2:B999, B999)</f>
        <v>0.80645161290322576</v>
      </c>
    </row>
    <row r="1000" spans="1:30" x14ac:dyDescent="0.25">
      <c r="A1000" s="39">
        <v>46298</v>
      </c>
      <c r="B1000" t="s">
        <v>31</v>
      </c>
      <c r="C1000">
        <v>25</v>
      </c>
      <c r="D1000" s="40">
        <v>1</v>
      </c>
      <c r="E1000">
        <v>4</v>
      </c>
      <c r="F1000">
        <v>3</v>
      </c>
      <c r="G1000">
        <v>16</v>
      </c>
      <c r="H1000">
        <v>10</v>
      </c>
      <c r="I1000">
        <v>0.75</v>
      </c>
      <c r="J1000">
        <v>0.63</v>
      </c>
      <c r="K1000">
        <v>1</v>
      </c>
      <c r="L1000">
        <v>0</v>
      </c>
      <c r="M1000">
        <v>0</v>
      </c>
      <c r="N1000">
        <v>0</v>
      </c>
      <c r="O1000">
        <v>0</v>
      </c>
      <c r="P1000">
        <v>1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1</v>
      </c>
      <c r="AA1000" s="40">
        <f>AVERAGEIFS($C$2:C1000, $B$2:B1000, B1000)</f>
        <v>18.3</v>
      </c>
      <c r="AB1000" s="40">
        <f>AVERAGEIFS($I$2:I1000, $B$2:B1000, B1000)</f>
        <v>0.52650000000000008</v>
      </c>
      <c r="AC1000" s="40">
        <f>AVERAGEIFS($J$2:J1000, $B$2:B1000, B1000)</f>
        <v>0.4965</v>
      </c>
      <c r="AD1000" s="40">
        <f>AVERAGEIFS($D$2:D1000, $B$2:B1000, B1000)</f>
        <v>0.5</v>
      </c>
    </row>
    <row r="1001" spans="1:30" x14ac:dyDescent="0.25">
      <c r="A1001" s="39">
        <v>46298</v>
      </c>
      <c r="B1001" t="s">
        <v>113</v>
      </c>
      <c r="C1001">
        <v>33</v>
      </c>
      <c r="D1001" s="40">
        <v>1</v>
      </c>
      <c r="E1001">
        <v>4</v>
      </c>
      <c r="F1001">
        <v>3</v>
      </c>
      <c r="G1001">
        <v>16</v>
      </c>
      <c r="H1001">
        <v>10</v>
      </c>
      <c r="I1001">
        <v>0.75</v>
      </c>
      <c r="J1001">
        <v>0.63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1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1</v>
      </c>
      <c r="AA1001" s="40">
        <f>AVERAGEIFS($C$2:C1001, $B$2:B1001, B1001)</f>
        <v>23.647058823529413</v>
      </c>
      <c r="AB1001" s="40">
        <f>AVERAGEIFS($I$2:I1001, $B$2:B1001, B1001)</f>
        <v>0.62558823529411756</v>
      </c>
      <c r="AC1001" s="40">
        <f>AVERAGEIFS($J$2:J1001, $B$2:B1001, B1001)</f>
        <v>0.56617647058823517</v>
      </c>
      <c r="AD1001" s="40">
        <f>AVERAGEIFS($D$2:D1001, $B$2:B1001, B1001)</f>
        <v>0.73529411764705888</v>
      </c>
    </row>
    <row r="1002" spans="1:30" x14ac:dyDescent="0.25">
      <c r="A1002" s="39">
        <v>46298</v>
      </c>
      <c r="B1002" t="s">
        <v>18</v>
      </c>
      <c r="C1002">
        <v>19</v>
      </c>
      <c r="D1002" s="40">
        <v>1</v>
      </c>
      <c r="E1002">
        <v>4</v>
      </c>
      <c r="F1002">
        <v>3</v>
      </c>
      <c r="G1002">
        <v>16</v>
      </c>
      <c r="H1002">
        <v>10</v>
      </c>
      <c r="I1002">
        <v>0.75</v>
      </c>
      <c r="J1002">
        <v>0.63</v>
      </c>
      <c r="K1002">
        <v>1</v>
      </c>
      <c r="L1002">
        <v>0</v>
      </c>
      <c r="M1002">
        <v>0</v>
      </c>
      <c r="N1002">
        <v>0</v>
      </c>
      <c r="O1002">
        <v>0</v>
      </c>
      <c r="P1002">
        <v>1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1</v>
      </c>
      <c r="AA1002" s="40">
        <f>AVERAGEIFS($C$2:C1002, $B$2:B1002, B1002)</f>
        <v>17.842105263157894</v>
      </c>
      <c r="AB1002" s="40">
        <f>AVERAGEIFS($I$2:I1002, $B$2:B1002, B1002)</f>
        <v>0.32368421052631574</v>
      </c>
      <c r="AC1002" s="40">
        <f>AVERAGEIFS($J$2:J1002, $B$2:B1002, B1002)</f>
        <v>0.41894736842105251</v>
      </c>
      <c r="AD1002" s="40">
        <f>AVERAGEIFS($D$2:D1002, $B$2:B1002, B1002)</f>
        <v>0.26315789473684209</v>
      </c>
    </row>
    <row r="1003" spans="1:30" x14ac:dyDescent="0.25">
      <c r="A1003" s="39">
        <v>46298</v>
      </c>
      <c r="B1003" t="s">
        <v>3</v>
      </c>
      <c r="C1003">
        <v>16</v>
      </c>
      <c r="D1003" s="40">
        <v>1</v>
      </c>
      <c r="E1003">
        <v>4</v>
      </c>
      <c r="F1003">
        <v>3</v>
      </c>
      <c r="G1003">
        <v>16</v>
      </c>
      <c r="H1003">
        <v>10</v>
      </c>
      <c r="I1003">
        <v>0.75</v>
      </c>
      <c r="J1003">
        <v>0.63</v>
      </c>
      <c r="K1003">
        <v>1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1</v>
      </c>
      <c r="AA1003" s="40">
        <f>AVERAGEIFS($C$2:C1003, $B$2:B1003, B1003)</f>
        <v>20.952380952380953</v>
      </c>
      <c r="AB1003" s="40">
        <f>AVERAGEIFS($I$2:I1003, $B$2:B1003, B1003)</f>
        <v>0.46666666666666662</v>
      </c>
      <c r="AC1003" s="40">
        <f>AVERAGEIFS($J$2:J1003, $B$2:B1003, B1003)</f>
        <v>0.45904761904761915</v>
      </c>
      <c r="AD1003" s="40">
        <f>AVERAGEIFS($D$2:D1003, $B$2:B1003, B1003)</f>
        <v>0.47619047619047616</v>
      </c>
    </row>
    <row r="1004" spans="1:30" x14ac:dyDescent="0.25">
      <c r="A1004" s="39">
        <v>46298</v>
      </c>
      <c r="B1004" t="s">
        <v>243</v>
      </c>
      <c r="C1004">
        <v>20</v>
      </c>
      <c r="D1004" s="40">
        <v>1</v>
      </c>
      <c r="E1004">
        <v>4</v>
      </c>
      <c r="F1004">
        <v>3</v>
      </c>
      <c r="G1004">
        <v>16</v>
      </c>
      <c r="H1004">
        <v>10</v>
      </c>
      <c r="I1004">
        <v>0.75</v>
      </c>
      <c r="J1004">
        <v>0.63</v>
      </c>
      <c r="K1004">
        <v>1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1</v>
      </c>
      <c r="AA1004" s="40">
        <f>AVERAGEIFS($C$2:C1004, $B$2:B1004, B1004)</f>
        <v>12.25</v>
      </c>
      <c r="AB1004" s="40">
        <f>AVERAGEIFS($I$2:I1004, $B$2:B1004, B1004)</f>
        <v>0.5089285714285714</v>
      </c>
      <c r="AC1004" s="40">
        <f>AVERAGEIFS($J$2:J1004, $B$2:B1004, B1004)</f>
        <v>0.48857142857142871</v>
      </c>
      <c r="AD1004" s="40">
        <f>AVERAGEIFS($D$2:D1004, $B$2:B1004, B1004)</f>
        <v>0.6071428571428571</v>
      </c>
    </row>
    <row r="1005" spans="1:30" x14ac:dyDescent="0.25">
      <c r="A1005" s="39">
        <v>46298</v>
      </c>
      <c r="B1005" t="s">
        <v>242</v>
      </c>
      <c r="C1005">
        <v>31</v>
      </c>
      <c r="D1005" s="40">
        <v>1</v>
      </c>
      <c r="E1005">
        <v>4</v>
      </c>
      <c r="F1005">
        <v>3</v>
      </c>
      <c r="G1005">
        <v>16</v>
      </c>
      <c r="H1005">
        <v>10</v>
      </c>
      <c r="I1005">
        <v>0.75</v>
      </c>
      <c r="J1005">
        <v>0.63</v>
      </c>
      <c r="K1005">
        <v>1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1</v>
      </c>
      <c r="AA1005" s="40">
        <f>AVERAGEIFS($C$2:C1005, $B$2:B1005, B1005)</f>
        <v>22.347826086956523</v>
      </c>
      <c r="AB1005" s="40">
        <f>AVERAGEIFS($I$2:I1005, $B$2:B1005, B1005)</f>
        <v>0.40521739130434786</v>
      </c>
      <c r="AC1005" s="40">
        <f>AVERAGEIFS($J$2:J1005, $B$2:B1005, B1005)</f>
        <v>0.46478260869565213</v>
      </c>
      <c r="AD1005" s="40">
        <f>AVERAGEIFS($D$2:D1005, $B$2:B1005, B1005)</f>
        <v>0.39130434782608697</v>
      </c>
    </row>
    <row r="1006" spans="1:30" x14ac:dyDescent="0.25">
      <c r="A1006" s="39">
        <v>46298</v>
      </c>
      <c r="B1006" t="s">
        <v>49</v>
      </c>
      <c r="C1006">
        <v>10</v>
      </c>
      <c r="D1006" s="40">
        <v>1</v>
      </c>
      <c r="E1006">
        <v>4</v>
      </c>
      <c r="F1006">
        <v>3</v>
      </c>
      <c r="G1006">
        <v>16</v>
      </c>
      <c r="H1006">
        <v>10</v>
      </c>
      <c r="I1006">
        <v>0.75</v>
      </c>
      <c r="J1006">
        <v>0.63</v>
      </c>
      <c r="K1006">
        <v>1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1</v>
      </c>
      <c r="AA1006" s="40">
        <f>AVERAGEIFS($C$2:C1006, $B$2:B1006, B1006)</f>
        <v>11.642857142857142</v>
      </c>
      <c r="AB1006" s="40">
        <f>AVERAGEIFS($I$2:I1006, $B$2:B1006, B1006)</f>
        <v>0.51071428571428579</v>
      </c>
      <c r="AC1006" s="40">
        <f>AVERAGEIFS($J$2:J1006, $B$2:B1006, B1006)</f>
        <v>0.50000000000000011</v>
      </c>
      <c r="AD1006" s="40">
        <f>AVERAGEIFS($D$2:D1006, $B$2:B1006, B1006)</f>
        <v>0.5</v>
      </c>
    </row>
    <row r="1007" spans="1:30" x14ac:dyDescent="0.25">
      <c r="A1007" s="39">
        <v>46300</v>
      </c>
      <c r="B1007" t="s">
        <v>13</v>
      </c>
      <c r="C1007">
        <v>41</v>
      </c>
      <c r="D1007" s="40">
        <v>1</v>
      </c>
      <c r="E1007">
        <v>4</v>
      </c>
      <c r="F1007">
        <v>3</v>
      </c>
      <c r="G1007">
        <v>16</v>
      </c>
      <c r="H1007">
        <v>10</v>
      </c>
      <c r="I1007">
        <v>0.75</v>
      </c>
      <c r="J1007">
        <v>0.63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1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 s="40">
        <f>AVERAGEIFS($C$2:C1007, $B$2:B1007, B1007)</f>
        <v>23.882352941176471</v>
      </c>
      <c r="AB1007" s="40">
        <f>AVERAGEIFS($I$2:I1007, $B$2:B1007, B1007)</f>
        <v>0.43970588235294117</v>
      </c>
      <c r="AC1007" s="40">
        <f>AVERAGEIFS($J$2:J1007, $B$2:B1007, B1007)</f>
        <v>0.47617647058823531</v>
      </c>
      <c r="AD1007" s="40">
        <f>AVERAGEIFS($D$2:D1007, $B$2:B1007, B1007)</f>
        <v>0.35294117647058826</v>
      </c>
    </row>
    <row r="1008" spans="1:30" x14ac:dyDescent="0.25">
      <c r="A1008" s="39">
        <v>46300</v>
      </c>
      <c r="B1008" t="s">
        <v>2</v>
      </c>
      <c r="C1008">
        <v>39</v>
      </c>
      <c r="D1008" s="40">
        <v>1</v>
      </c>
      <c r="E1008">
        <v>4</v>
      </c>
      <c r="F1008">
        <v>3</v>
      </c>
      <c r="G1008">
        <v>16</v>
      </c>
      <c r="H1008">
        <v>10</v>
      </c>
      <c r="I1008">
        <v>0.75</v>
      </c>
      <c r="J1008">
        <v>0.63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1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 s="40">
        <f>AVERAGEIFS($C$2:C1008, $B$2:B1008, B1008)</f>
        <v>32.96875</v>
      </c>
      <c r="AB1008" s="40">
        <f>AVERAGEIFS($I$2:I1008, $B$2:B1008, B1008)</f>
        <v>0.68593749999999998</v>
      </c>
      <c r="AC1008" s="40">
        <f>AVERAGEIFS($J$2:J1008, $B$2:B1008, B1008)</f>
        <v>0.60156249999999989</v>
      </c>
      <c r="AD1008" s="40">
        <f>AVERAGEIFS($D$2:D1008, $B$2:B1008, B1008)</f>
        <v>0.8125</v>
      </c>
    </row>
    <row r="1009" spans="1:30" x14ac:dyDescent="0.25">
      <c r="A1009" s="39">
        <v>46300</v>
      </c>
      <c r="B1009" t="s">
        <v>14</v>
      </c>
      <c r="C1009">
        <v>32</v>
      </c>
      <c r="D1009" s="40">
        <v>1</v>
      </c>
      <c r="E1009">
        <v>4</v>
      </c>
      <c r="F1009">
        <v>3</v>
      </c>
      <c r="G1009">
        <v>16</v>
      </c>
      <c r="H1009">
        <v>10</v>
      </c>
      <c r="I1009">
        <v>0.75</v>
      </c>
      <c r="J1009">
        <v>0.63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 s="40">
        <f>AVERAGEIFS($C$2:C1009, $B$2:B1009, B1009)</f>
        <v>27.384615384615383</v>
      </c>
      <c r="AB1009" s="40">
        <f>AVERAGEIFS($I$2:I1009, $B$2:B1009, B1009)</f>
        <v>0.32692307692307693</v>
      </c>
      <c r="AC1009" s="40">
        <f>AVERAGEIFS($J$2:J1009, $B$2:B1009, B1009)</f>
        <v>0.42307692307692302</v>
      </c>
      <c r="AD1009" s="40">
        <f>AVERAGEIFS($D$2:D1009, $B$2:B1009, B1009)</f>
        <v>0.15384615384615385</v>
      </c>
    </row>
    <row r="1010" spans="1:30" x14ac:dyDescent="0.25">
      <c r="A1010" s="39">
        <v>46300</v>
      </c>
      <c r="B1010" t="s">
        <v>242</v>
      </c>
      <c r="C1010">
        <v>23</v>
      </c>
      <c r="D1010" s="40">
        <v>1</v>
      </c>
      <c r="E1010">
        <v>4</v>
      </c>
      <c r="F1010">
        <v>3</v>
      </c>
      <c r="G1010">
        <v>16</v>
      </c>
      <c r="H1010">
        <v>10</v>
      </c>
      <c r="I1010">
        <v>0.75</v>
      </c>
      <c r="J1010">
        <v>0.63</v>
      </c>
      <c r="K1010">
        <v>0</v>
      </c>
      <c r="L1010">
        <v>1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1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 s="40">
        <f>AVERAGEIFS($C$2:C1010, $B$2:B1010, B1010)</f>
        <v>22.375</v>
      </c>
      <c r="AB1010" s="40">
        <f>AVERAGEIFS($I$2:I1010, $B$2:B1010, B1010)</f>
        <v>0.41958333333333336</v>
      </c>
      <c r="AC1010" s="40">
        <f>AVERAGEIFS($J$2:J1010, $B$2:B1010, B1010)</f>
        <v>0.47166666666666668</v>
      </c>
      <c r="AD1010" s="40">
        <f>AVERAGEIFS($D$2:D1010, $B$2:B1010, B1010)</f>
        <v>0.41666666666666669</v>
      </c>
    </row>
    <row r="1011" spans="1:30" x14ac:dyDescent="0.25">
      <c r="A1011" s="39">
        <v>46300</v>
      </c>
      <c r="B1011" t="s">
        <v>19</v>
      </c>
      <c r="C1011">
        <v>25</v>
      </c>
      <c r="D1011" s="40">
        <v>1</v>
      </c>
      <c r="E1011">
        <v>4</v>
      </c>
      <c r="F1011">
        <v>3</v>
      </c>
      <c r="G1011">
        <v>16</v>
      </c>
      <c r="H1011">
        <v>10</v>
      </c>
      <c r="I1011">
        <v>0.75</v>
      </c>
      <c r="J1011">
        <v>0.63</v>
      </c>
      <c r="K1011">
        <v>0</v>
      </c>
      <c r="L1011">
        <v>1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1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 s="40">
        <f>AVERAGEIFS($C$2:C1011, $B$2:B1011, B1011)</f>
        <v>22.166666666666668</v>
      </c>
      <c r="AB1011" s="40">
        <f>AVERAGEIFS($I$2:I1011, $B$2:B1011, B1011)</f>
        <v>0.48</v>
      </c>
      <c r="AC1011" s="40">
        <f>AVERAGEIFS($J$2:J1011, $B$2:B1011, B1011)</f>
        <v>0.51666666666666661</v>
      </c>
      <c r="AD1011" s="40">
        <f>AVERAGEIFS($D$2:D1011, $B$2:B1011, B1011)</f>
        <v>0.33333333333333331</v>
      </c>
    </row>
    <row r="1012" spans="1:30" x14ac:dyDescent="0.25">
      <c r="A1012" s="39">
        <v>46300</v>
      </c>
      <c r="B1012" t="s">
        <v>243</v>
      </c>
      <c r="C1012">
        <v>13</v>
      </c>
      <c r="D1012" s="40">
        <v>1</v>
      </c>
      <c r="E1012">
        <v>4</v>
      </c>
      <c r="F1012">
        <v>3</v>
      </c>
      <c r="G1012">
        <v>16</v>
      </c>
      <c r="H1012">
        <v>10</v>
      </c>
      <c r="I1012">
        <v>0.75</v>
      </c>
      <c r="J1012">
        <v>0.63</v>
      </c>
      <c r="K1012">
        <v>0</v>
      </c>
      <c r="L1012">
        <v>1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1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 s="40">
        <f>AVERAGEIFS($C$2:C1012, $B$2:B1012, B1012)</f>
        <v>12.275862068965518</v>
      </c>
      <c r="AB1012" s="40">
        <f>AVERAGEIFS($I$2:I1012, $B$2:B1012, B1012)</f>
        <v>0.51724137931034486</v>
      </c>
      <c r="AC1012" s="40">
        <f>AVERAGEIFS($J$2:J1012, $B$2:B1012, B1012)</f>
        <v>0.49344827586206913</v>
      </c>
      <c r="AD1012" s="40">
        <f>AVERAGEIFS($D$2:D1012, $B$2:B1012, B1012)</f>
        <v>0.62068965517241381</v>
      </c>
    </row>
    <row r="1013" spans="1:30" x14ac:dyDescent="0.25">
      <c r="A1013" s="39">
        <v>46300</v>
      </c>
      <c r="B1013" t="s">
        <v>12</v>
      </c>
      <c r="C1013">
        <v>36</v>
      </c>
      <c r="D1013" s="40">
        <v>0</v>
      </c>
      <c r="E1013">
        <v>4</v>
      </c>
      <c r="F1013">
        <v>1</v>
      </c>
      <c r="G1013">
        <v>16</v>
      </c>
      <c r="H1013">
        <v>6</v>
      </c>
      <c r="I1013">
        <v>0.25</v>
      </c>
      <c r="J1013">
        <v>0.38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 s="40">
        <f>AVERAGEIFS($C$2:C1013, $B$2:B1013, B1013)</f>
        <v>24.419354838709676</v>
      </c>
      <c r="AB1013" s="40">
        <f>AVERAGEIFS($I$2:I1013, $B$2:B1013, B1013)</f>
        <v>0.47096774193548391</v>
      </c>
      <c r="AC1013" s="40">
        <f>AVERAGEIFS($J$2:J1013, $B$2:B1013, B1013)</f>
        <v>0.47129032258064518</v>
      </c>
      <c r="AD1013" s="40">
        <f>AVERAGEIFS($D$2:D1013, $B$2:B1013, B1013)</f>
        <v>0.38709677419354838</v>
      </c>
    </row>
    <row r="1014" spans="1:30" x14ac:dyDescent="0.25">
      <c r="A1014" s="39">
        <v>46300</v>
      </c>
      <c r="B1014" t="s">
        <v>90</v>
      </c>
      <c r="C1014">
        <v>27</v>
      </c>
      <c r="D1014" s="40">
        <v>0</v>
      </c>
      <c r="E1014">
        <v>4</v>
      </c>
      <c r="F1014">
        <v>1</v>
      </c>
      <c r="G1014">
        <v>16</v>
      </c>
      <c r="H1014">
        <v>6</v>
      </c>
      <c r="I1014">
        <v>0.25</v>
      </c>
      <c r="J1014">
        <v>0.38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 s="40">
        <f>AVERAGEIFS($C$2:C1014, $B$2:B1014, B1014)</f>
        <v>26.041666666666668</v>
      </c>
      <c r="AB1014" s="40">
        <f>AVERAGEIFS($I$2:I1014, $B$2:B1014, B1014)</f>
        <v>0.54375000000000007</v>
      </c>
      <c r="AC1014" s="40">
        <f>AVERAGEIFS($J$2:J1014, $B$2:B1014, B1014)</f>
        <v>0.53375000000000017</v>
      </c>
      <c r="AD1014" s="40">
        <f>AVERAGEIFS($D$2:D1014, $B$2:B1014, B1014)</f>
        <v>0.5</v>
      </c>
    </row>
    <row r="1015" spans="1:30" x14ac:dyDescent="0.25">
      <c r="A1015" s="39">
        <v>46300</v>
      </c>
      <c r="B1015" t="s">
        <v>127</v>
      </c>
      <c r="C1015">
        <v>19</v>
      </c>
      <c r="D1015" s="40">
        <v>0</v>
      </c>
      <c r="E1015">
        <v>4</v>
      </c>
      <c r="F1015">
        <v>1</v>
      </c>
      <c r="G1015">
        <v>16</v>
      </c>
      <c r="H1015">
        <v>6</v>
      </c>
      <c r="I1015">
        <v>0.25</v>
      </c>
      <c r="J1015">
        <v>0.38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 s="40">
        <f>AVERAGEIFS($C$2:C1015, $B$2:B1015, B1015)</f>
        <v>24.62962962962963</v>
      </c>
      <c r="AB1015" s="40">
        <f>AVERAGEIFS($I$2:I1015, $B$2:B1015, B1015)</f>
        <v>0.52</v>
      </c>
      <c r="AC1015" s="40">
        <f>AVERAGEIFS($J$2:J1015, $B$2:B1015, B1015)</f>
        <v>0.50444444444444436</v>
      </c>
      <c r="AD1015" s="40">
        <f>AVERAGEIFS($D$2:D1015, $B$2:B1015, B1015)</f>
        <v>0.51851851851851849</v>
      </c>
    </row>
    <row r="1016" spans="1:30" x14ac:dyDescent="0.25">
      <c r="A1016" s="39">
        <v>46300</v>
      </c>
      <c r="B1016" t="s">
        <v>150</v>
      </c>
      <c r="C1016">
        <v>22</v>
      </c>
      <c r="D1016" s="40">
        <v>0</v>
      </c>
      <c r="E1016">
        <v>4</v>
      </c>
      <c r="F1016">
        <v>1</v>
      </c>
      <c r="G1016">
        <v>16</v>
      </c>
      <c r="H1016">
        <v>6</v>
      </c>
      <c r="I1016">
        <v>0.25</v>
      </c>
      <c r="J1016">
        <v>0.38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 s="40">
        <f>AVERAGEIFS($C$2:C1016, $B$2:B1016, B1016)</f>
        <v>25.625</v>
      </c>
      <c r="AB1016" s="40">
        <f>AVERAGEIFS($I$2:I1016, $B$2:B1016, B1016)</f>
        <v>0.57750000000000001</v>
      </c>
      <c r="AC1016" s="40">
        <f>AVERAGEIFS($J$2:J1016, $B$2:B1016, B1016)</f>
        <v>0.5675</v>
      </c>
      <c r="AD1016" s="40">
        <f>AVERAGEIFS($D$2:D1016, $B$2:B1016, B1016)</f>
        <v>0.75</v>
      </c>
    </row>
    <row r="1017" spans="1:30" x14ac:dyDescent="0.25">
      <c r="A1017" s="39">
        <v>46300</v>
      </c>
      <c r="B1017" t="s">
        <v>3</v>
      </c>
      <c r="C1017">
        <v>26</v>
      </c>
      <c r="D1017" s="40">
        <v>0</v>
      </c>
      <c r="E1017">
        <v>4</v>
      </c>
      <c r="F1017">
        <v>1</v>
      </c>
      <c r="G1017">
        <v>16</v>
      </c>
      <c r="H1017">
        <v>6</v>
      </c>
      <c r="I1017">
        <v>0.25</v>
      </c>
      <c r="J1017">
        <v>0.38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21.181818181818183</v>
      </c>
      <c r="AB1017" s="40">
        <f>AVERAGEIFS($I$2:I1017, $B$2:B1017, B1017)</f>
        <v>0.45681818181818179</v>
      </c>
      <c r="AC1017" s="40">
        <f>AVERAGEIFS($J$2:J1017, $B$2:B1017, B1017)</f>
        <v>0.45545454545454561</v>
      </c>
      <c r="AD1017" s="40">
        <f>AVERAGEIFS($D$2:D1017, $B$2:B1017, B1017)</f>
        <v>0.45454545454545453</v>
      </c>
    </row>
    <row r="1018" spans="1:30" x14ac:dyDescent="0.25">
      <c r="A1018" s="39">
        <v>46300</v>
      </c>
      <c r="B1018" t="s">
        <v>17</v>
      </c>
      <c r="C1018">
        <v>18</v>
      </c>
      <c r="D1018" s="40">
        <v>0</v>
      </c>
      <c r="E1018">
        <v>4</v>
      </c>
      <c r="F1018">
        <v>1</v>
      </c>
      <c r="G1018">
        <v>16</v>
      </c>
      <c r="H1018">
        <v>6</v>
      </c>
      <c r="I1018">
        <v>0.25</v>
      </c>
      <c r="J1018">
        <v>0.38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1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11.947368421052632</v>
      </c>
      <c r="AB1018" s="40">
        <f>AVERAGEIFS($I$2:I1018, $B$2:B1018, B1018)</f>
        <v>0.51973684210526327</v>
      </c>
      <c r="AC1018" s="40">
        <f>AVERAGEIFS($J$2:J1018, $B$2:B1018, B1018)</f>
        <v>0.51052631578947361</v>
      </c>
      <c r="AD1018" s="40">
        <f>AVERAGEIFS($D$2:D1018, $B$2:B1018, B1018)</f>
        <v>0.42105263157894735</v>
      </c>
    </row>
    <row r="1019" spans="1:30" x14ac:dyDescent="0.25">
      <c r="A1019" s="39">
        <v>46303</v>
      </c>
      <c r="B1019" t="s">
        <v>13</v>
      </c>
      <c r="C1019">
        <v>20</v>
      </c>
      <c r="D1019" s="40">
        <v>1</v>
      </c>
      <c r="E1019">
        <v>5</v>
      </c>
      <c r="F1019">
        <v>3</v>
      </c>
      <c r="G1019">
        <v>18</v>
      </c>
      <c r="H1019">
        <v>10</v>
      </c>
      <c r="I1019">
        <v>0.6</v>
      </c>
      <c r="J1019">
        <v>0.56000000000000005</v>
      </c>
      <c r="K1019">
        <v>1</v>
      </c>
      <c r="L1019">
        <v>0</v>
      </c>
      <c r="M1019">
        <v>0</v>
      </c>
      <c r="N1019">
        <v>0</v>
      </c>
      <c r="O1019">
        <v>0</v>
      </c>
      <c r="P1019">
        <v>1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1</v>
      </c>
      <c r="Y1019">
        <v>0</v>
      </c>
      <c r="Z1019">
        <v>0</v>
      </c>
      <c r="AA1019" s="40">
        <f>AVERAGEIFS($C$2:C1019, $B$2:B1019, B1019)</f>
        <v>23.771428571428572</v>
      </c>
      <c r="AB1019" s="40">
        <f>AVERAGEIFS($I$2:I1019, $B$2:B1019, B1019)</f>
        <v>0.44428571428571423</v>
      </c>
      <c r="AC1019" s="40">
        <f>AVERAGEIFS($J$2:J1019, $B$2:B1019, B1019)</f>
        <v>0.47857142857142859</v>
      </c>
      <c r="AD1019" s="40">
        <f>AVERAGEIFS($D$2:D1019, $B$2:B1019, B1019)</f>
        <v>0.37142857142857144</v>
      </c>
    </row>
    <row r="1020" spans="1:30" x14ac:dyDescent="0.25">
      <c r="A1020" s="39">
        <v>46303</v>
      </c>
      <c r="B1020" t="s">
        <v>1</v>
      </c>
      <c r="C1020">
        <v>24</v>
      </c>
      <c r="D1020" s="40">
        <v>1</v>
      </c>
      <c r="E1020">
        <v>5</v>
      </c>
      <c r="F1020">
        <v>3</v>
      </c>
      <c r="G1020">
        <v>18</v>
      </c>
      <c r="H1020">
        <v>10</v>
      </c>
      <c r="I1020">
        <v>0.6</v>
      </c>
      <c r="J1020">
        <v>0.56000000000000005</v>
      </c>
      <c r="K1020">
        <v>1</v>
      </c>
      <c r="L1020">
        <v>0</v>
      </c>
      <c r="M1020">
        <v>0</v>
      </c>
      <c r="N1020">
        <v>0</v>
      </c>
      <c r="O1020">
        <v>0</v>
      </c>
      <c r="P1020">
        <v>1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1</v>
      </c>
      <c r="Y1020">
        <v>0</v>
      </c>
      <c r="Z1020">
        <v>0</v>
      </c>
      <c r="AA1020" s="40">
        <f>AVERAGEIFS($C$2:C1020, $B$2:B1020, B1020)</f>
        <v>25.5</v>
      </c>
      <c r="AB1020" s="40">
        <f>AVERAGEIFS($I$2:I1020, $B$2:B1020, B1020)</f>
        <v>0.43928571428571422</v>
      </c>
      <c r="AC1020" s="40">
        <f>AVERAGEIFS($J$2:J1020, $B$2:B1020, B1020)</f>
        <v>0.44</v>
      </c>
      <c r="AD1020" s="40">
        <f>AVERAGEIFS($D$2:D1020, $B$2:B1020, B1020)</f>
        <v>0.5714285714285714</v>
      </c>
    </row>
    <row r="1021" spans="1:30" x14ac:dyDescent="0.25">
      <c r="A1021" s="39">
        <v>46303</v>
      </c>
      <c r="B1021" t="s">
        <v>15</v>
      </c>
      <c r="C1021">
        <v>29</v>
      </c>
      <c r="D1021" s="40">
        <v>1</v>
      </c>
      <c r="E1021">
        <v>5</v>
      </c>
      <c r="F1021">
        <v>3</v>
      </c>
      <c r="G1021">
        <v>18</v>
      </c>
      <c r="H1021">
        <v>10</v>
      </c>
      <c r="I1021">
        <v>0.6</v>
      </c>
      <c r="J1021">
        <v>0.56000000000000005</v>
      </c>
      <c r="K1021">
        <v>1</v>
      </c>
      <c r="L1021">
        <v>0</v>
      </c>
      <c r="M1021">
        <v>0</v>
      </c>
      <c r="N1021">
        <v>0</v>
      </c>
      <c r="O1021">
        <v>0</v>
      </c>
      <c r="P1021">
        <v>1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1</v>
      </c>
      <c r="Y1021">
        <v>0</v>
      </c>
      <c r="Z1021">
        <v>0</v>
      </c>
      <c r="AA1021" s="40">
        <f>AVERAGEIFS($C$2:C1021, $B$2:B1021, B1021)</f>
        <v>26.066666666666666</v>
      </c>
      <c r="AB1021" s="40">
        <f>AVERAGEIFS($I$2:I1021, $B$2:B1021, B1021)</f>
        <v>0.51</v>
      </c>
      <c r="AC1021" s="40">
        <f>AVERAGEIFS($J$2:J1021, $B$2:B1021, B1021)</f>
        <v>0.51966666666666661</v>
      </c>
      <c r="AD1021" s="40">
        <f>AVERAGEIFS($D$2:D1021, $B$2:B1021, B1021)</f>
        <v>0.46666666666666667</v>
      </c>
    </row>
    <row r="1022" spans="1:30" x14ac:dyDescent="0.25">
      <c r="A1022" s="39">
        <v>46303</v>
      </c>
      <c r="B1022" t="s">
        <v>3</v>
      </c>
      <c r="C1022">
        <v>25</v>
      </c>
      <c r="D1022" s="40">
        <v>1</v>
      </c>
      <c r="E1022">
        <v>5</v>
      </c>
      <c r="F1022">
        <v>3</v>
      </c>
      <c r="G1022">
        <v>18</v>
      </c>
      <c r="H1022">
        <v>10</v>
      </c>
      <c r="I1022">
        <v>0.6</v>
      </c>
      <c r="J1022">
        <v>0.56000000000000005</v>
      </c>
      <c r="K1022">
        <v>1</v>
      </c>
      <c r="L1022">
        <v>0</v>
      </c>
      <c r="M1022">
        <v>0</v>
      </c>
      <c r="N1022">
        <v>0</v>
      </c>
      <c r="O1022">
        <v>0</v>
      </c>
      <c r="P1022">
        <v>1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1</v>
      </c>
      <c r="Y1022">
        <v>0</v>
      </c>
      <c r="Z1022">
        <v>0</v>
      </c>
      <c r="AA1022" s="40">
        <f>AVERAGEIFS($C$2:C1022, $B$2:B1022, B1022)</f>
        <v>21.347826086956523</v>
      </c>
      <c r="AB1022" s="40">
        <f>AVERAGEIFS($I$2:I1022, $B$2:B1022, B1022)</f>
        <v>0.4630434782608695</v>
      </c>
      <c r="AC1022" s="40">
        <f>AVERAGEIFS($J$2:J1022, $B$2:B1022, B1022)</f>
        <v>0.46000000000000013</v>
      </c>
      <c r="AD1022" s="40">
        <f>AVERAGEIFS($D$2:D1022, $B$2:B1022, B1022)</f>
        <v>0.47826086956521741</v>
      </c>
    </row>
    <row r="1023" spans="1:30" x14ac:dyDescent="0.25">
      <c r="A1023" s="39">
        <v>46303</v>
      </c>
      <c r="B1023" t="s">
        <v>31</v>
      </c>
      <c r="C1023">
        <v>21</v>
      </c>
      <c r="D1023" s="40">
        <v>1</v>
      </c>
      <c r="E1023">
        <v>5</v>
      </c>
      <c r="F1023">
        <v>3</v>
      </c>
      <c r="G1023">
        <v>18</v>
      </c>
      <c r="H1023">
        <v>10</v>
      </c>
      <c r="I1023">
        <v>0.6</v>
      </c>
      <c r="J1023">
        <v>0.56000000000000005</v>
      </c>
      <c r="K1023">
        <v>1</v>
      </c>
      <c r="L1023">
        <v>0</v>
      </c>
      <c r="M1023">
        <v>0</v>
      </c>
      <c r="N1023">
        <v>0</v>
      </c>
      <c r="O1023">
        <v>0</v>
      </c>
      <c r="P1023">
        <v>1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1</v>
      </c>
      <c r="Y1023">
        <v>0</v>
      </c>
      <c r="Z1023">
        <v>0</v>
      </c>
      <c r="AA1023" s="40">
        <f>AVERAGEIFS($C$2:C1023, $B$2:B1023, B1023)</f>
        <v>18.428571428571427</v>
      </c>
      <c r="AB1023" s="40">
        <f>AVERAGEIFS($I$2:I1023, $B$2:B1023, B1023)</f>
        <v>0.53</v>
      </c>
      <c r="AC1023" s="40">
        <f>AVERAGEIFS($J$2:J1023, $B$2:B1023, B1023)</f>
        <v>0.49952380952380954</v>
      </c>
      <c r="AD1023" s="40">
        <f>AVERAGEIFS($D$2:D1023, $B$2:B1023, B1023)</f>
        <v>0.52380952380952384</v>
      </c>
    </row>
    <row r="1024" spans="1:30" x14ac:dyDescent="0.25">
      <c r="A1024" s="39">
        <v>46303</v>
      </c>
      <c r="B1024" t="s">
        <v>38</v>
      </c>
      <c r="C1024">
        <v>19</v>
      </c>
      <c r="D1024" s="40">
        <v>1</v>
      </c>
      <c r="E1024">
        <v>5</v>
      </c>
      <c r="F1024">
        <v>3</v>
      </c>
      <c r="G1024">
        <v>18</v>
      </c>
      <c r="H1024">
        <v>10</v>
      </c>
      <c r="I1024">
        <v>0.6</v>
      </c>
      <c r="J1024">
        <v>0.56000000000000005</v>
      </c>
      <c r="K1024">
        <v>1</v>
      </c>
      <c r="L1024">
        <v>0</v>
      </c>
      <c r="M1024">
        <v>0</v>
      </c>
      <c r="N1024">
        <v>0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18.5</v>
      </c>
      <c r="AB1024" s="40">
        <f>AVERAGEIFS($I$2:I1024, $B$2:B1024, B1024)</f>
        <v>0.51666666666666672</v>
      </c>
      <c r="AC1024" s="40">
        <f>AVERAGEIFS($J$2:J1024, $B$2:B1024, B1024)</f>
        <v>0.5</v>
      </c>
      <c r="AD1024" s="40">
        <f>AVERAGEIFS($D$2:D1024, $B$2:B1024, B1024)</f>
        <v>0.66666666666666663</v>
      </c>
    </row>
    <row r="1025" spans="1:30" x14ac:dyDescent="0.25">
      <c r="A1025" s="39">
        <v>46303</v>
      </c>
      <c r="B1025" t="s">
        <v>23</v>
      </c>
      <c r="C1025">
        <v>11</v>
      </c>
      <c r="D1025" s="40">
        <v>1</v>
      </c>
      <c r="E1025">
        <v>5</v>
      </c>
      <c r="F1025">
        <v>3</v>
      </c>
      <c r="G1025">
        <v>18</v>
      </c>
      <c r="H1025">
        <v>10</v>
      </c>
      <c r="I1025">
        <v>0.6</v>
      </c>
      <c r="J1025">
        <v>0.56000000000000005</v>
      </c>
      <c r="K1025">
        <v>1</v>
      </c>
      <c r="L1025">
        <v>0</v>
      </c>
      <c r="M1025">
        <v>0</v>
      </c>
      <c r="N1025">
        <v>0</v>
      </c>
      <c r="O1025">
        <v>0</v>
      </c>
      <c r="P1025">
        <v>1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12.53125</v>
      </c>
      <c r="AB1025" s="40">
        <f>AVERAGEIFS($I$2:I1025, $B$2:B1025, B1025)</f>
        <v>0.5</v>
      </c>
      <c r="AC1025" s="40">
        <f>AVERAGEIFS($J$2:J1025, $B$2:B1025, B1025)</f>
        <v>0.48031249999999998</v>
      </c>
      <c r="AD1025" s="40">
        <f>AVERAGEIFS($D$2:D1025, $B$2:B1025, B1025)</f>
        <v>0.46875</v>
      </c>
    </row>
    <row r="1026" spans="1:30" x14ac:dyDescent="0.25">
      <c r="A1026" s="39">
        <v>46303</v>
      </c>
      <c r="B1026" t="s">
        <v>111</v>
      </c>
      <c r="C1026">
        <v>7</v>
      </c>
      <c r="D1026" s="40">
        <v>1</v>
      </c>
      <c r="E1026">
        <v>5</v>
      </c>
      <c r="F1026">
        <v>3</v>
      </c>
      <c r="G1026">
        <v>18</v>
      </c>
      <c r="H1026">
        <v>10</v>
      </c>
      <c r="I1026">
        <v>0.6</v>
      </c>
      <c r="J1026">
        <v>0.56000000000000005</v>
      </c>
      <c r="K1026">
        <v>1</v>
      </c>
      <c r="L1026">
        <v>0</v>
      </c>
      <c r="M1026">
        <v>0</v>
      </c>
      <c r="N1026">
        <v>0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13.74468085106383</v>
      </c>
      <c r="AB1026" s="40">
        <f>AVERAGEIFS($I$2:I1026, $B$2:B1026, B1026)</f>
        <v>0.49787234042553202</v>
      </c>
      <c r="AC1026" s="40">
        <f>AVERAGEIFS($J$2:J1026, $B$2:B1026, B1026)</f>
        <v>0.5070212765957447</v>
      </c>
      <c r="AD1026" s="40">
        <f>AVERAGEIFS($D$2:D1026, $B$2:B1026, B1026)</f>
        <v>0.53191489361702127</v>
      </c>
    </row>
    <row r="1027" spans="1:30" x14ac:dyDescent="0.25">
      <c r="A1027" s="39">
        <v>46303</v>
      </c>
      <c r="B1027" t="s">
        <v>2</v>
      </c>
      <c r="C1027">
        <v>22</v>
      </c>
      <c r="D1027" s="40">
        <v>0</v>
      </c>
      <c r="E1027">
        <v>5</v>
      </c>
      <c r="F1027">
        <v>2</v>
      </c>
      <c r="G1027">
        <v>18</v>
      </c>
      <c r="H1027">
        <v>8</v>
      </c>
      <c r="I1027">
        <v>0.4</v>
      </c>
      <c r="J1027">
        <v>0.44</v>
      </c>
      <c r="K1027">
        <v>0</v>
      </c>
      <c r="L1027">
        <v>0</v>
      </c>
      <c r="M1027">
        <v>0</v>
      </c>
      <c r="N1027">
        <v>1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1</v>
      </c>
      <c r="AA1027" s="40">
        <f>AVERAGEIFS($C$2:C1027, $B$2:B1027, B1027)</f>
        <v>32.636363636363633</v>
      </c>
      <c r="AB1027" s="40">
        <f>AVERAGEIFS($I$2:I1027, $B$2:B1027, B1027)</f>
        <v>0.67727272727272725</v>
      </c>
      <c r="AC1027" s="40">
        <f>AVERAGEIFS($J$2:J1027, $B$2:B1027, B1027)</f>
        <v>0.59666666666666657</v>
      </c>
      <c r="AD1027" s="40">
        <f>AVERAGEIFS($D$2:D1027, $B$2:B1027, B1027)</f>
        <v>0.78787878787878785</v>
      </c>
    </row>
    <row r="1028" spans="1:30" x14ac:dyDescent="0.25">
      <c r="A1028" s="39">
        <v>46303</v>
      </c>
      <c r="B1028" t="s">
        <v>113</v>
      </c>
      <c r="C1028">
        <v>20</v>
      </c>
      <c r="D1028" s="40">
        <v>0</v>
      </c>
      <c r="E1028">
        <v>5</v>
      </c>
      <c r="F1028">
        <v>2</v>
      </c>
      <c r="G1028">
        <v>18</v>
      </c>
      <c r="H1028">
        <v>8</v>
      </c>
      <c r="I1028">
        <v>0.4</v>
      </c>
      <c r="J1028">
        <v>0.44</v>
      </c>
      <c r="K1028">
        <v>0</v>
      </c>
      <c r="L1028">
        <v>0</v>
      </c>
      <c r="M1028">
        <v>0</v>
      </c>
      <c r="N1028">
        <v>1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1</v>
      </c>
      <c r="AA1028" s="40">
        <f>AVERAGEIFS($C$2:C1028, $B$2:B1028, B1028)</f>
        <v>23.542857142857144</v>
      </c>
      <c r="AB1028" s="40">
        <f>AVERAGEIFS($I$2:I1028, $B$2:B1028, B1028)</f>
        <v>0.61914285714285699</v>
      </c>
      <c r="AC1028" s="40">
        <f>AVERAGEIFS($J$2:J1028, $B$2:B1028, B1028)</f>
        <v>0.5625714285714285</v>
      </c>
      <c r="AD1028" s="40">
        <f>AVERAGEIFS($D$2:D1028, $B$2:B1028, B1028)</f>
        <v>0.7142857142857143</v>
      </c>
    </row>
    <row r="1029" spans="1:30" x14ac:dyDescent="0.25">
      <c r="A1029" s="39">
        <v>46303</v>
      </c>
      <c r="B1029" t="s">
        <v>242</v>
      </c>
      <c r="C1029">
        <v>22</v>
      </c>
      <c r="D1029" s="40">
        <v>0</v>
      </c>
      <c r="E1029">
        <v>5</v>
      </c>
      <c r="F1029">
        <v>2</v>
      </c>
      <c r="G1029">
        <v>18</v>
      </c>
      <c r="H1029">
        <v>8</v>
      </c>
      <c r="I1029">
        <v>0.4</v>
      </c>
      <c r="J1029">
        <v>0.44</v>
      </c>
      <c r="K1029">
        <v>0</v>
      </c>
      <c r="L1029">
        <v>0</v>
      </c>
      <c r="M1029">
        <v>0</v>
      </c>
      <c r="N1029">
        <v>1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1</v>
      </c>
      <c r="AA1029" s="40">
        <f>AVERAGEIFS($C$2:C1029, $B$2:B1029, B1029)</f>
        <v>22.36</v>
      </c>
      <c r="AB1029" s="40">
        <f>AVERAGEIFS($I$2:I1029, $B$2:B1029, B1029)</f>
        <v>0.41880000000000001</v>
      </c>
      <c r="AC1029" s="40">
        <f>AVERAGEIFS($J$2:J1029, $B$2:B1029, B1029)</f>
        <v>0.47039999999999998</v>
      </c>
      <c r="AD1029" s="40">
        <f>AVERAGEIFS($D$2:D1029, $B$2:B1029, B1029)</f>
        <v>0.4</v>
      </c>
    </row>
    <row r="1030" spans="1:30" x14ac:dyDescent="0.25">
      <c r="A1030" s="39">
        <v>46303</v>
      </c>
      <c r="B1030" t="s">
        <v>127</v>
      </c>
      <c r="C1030">
        <v>18</v>
      </c>
      <c r="D1030" s="40">
        <v>0</v>
      </c>
      <c r="E1030">
        <v>5</v>
      </c>
      <c r="F1030">
        <v>2</v>
      </c>
      <c r="G1030">
        <v>18</v>
      </c>
      <c r="H1030">
        <v>8</v>
      </c>
      <c r="I1030">
        <v>0.4</v>
      </c>
      <c r="J1030">
        <v>0.44</v>
      </c>
      <c r="K1030">
        <v>0</v>
      </c>
      <c r="L1030">
        <v>0</v>
      </c>
      <c r="M1030">
        <v>0</v>
      </c>
      <c r="N1030">
        <v>1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1</v>
      </c>
      <c r="AA1030" s="40">
        <f>AVERAGEIFS($C$2:C1030, $B$2:B1030, B1030)</f>
        <v>24.509090909090908</v>
      </c>
      <c r="AB1030" s="40">
        <f>AVERAGEIFS($I$2:I1030, $B$2:B1030, B1030)</f>
        <v>0.51781818181818184</v>
      </c>
      <c r="AC1030" s="40">
        <f>AVERAGEIFS($J$2:J1030, $B$2:B1030, B1030)</f>
        <v>0.50327272727272732</v>
      </c>
      <c r="AD1030" s="40">
        <f>AVERAGEIFS($D$2:D1030, $B$2:B1030, B1030)</f>
        <v>0.50909090909090904</v>
      </c>
    </row>
    <row r="1031" spans="1:30" x14ac:dyDescent="0.25">
      <c r="A1031" s="39">
        <v>46303</v>
      </c>
      <c r="B1031" t="s">
        <v>118</v>
      </c>
      <c r="C1031">
        <v>13</v>
      </c>
      <c r="D1031" s="40">
        <v>0</v>
      </c>
      <c r="E1031">
        <v>5</v>
      </c>
      <c r="F1031">
        <v>2</v>
      </c>
      <c r="G1031">
        <v>18</v>
      </c>
      <c r="H1031">
        <v>8</v>
      </c>
      <c r="I1031">
        <v>0.4</v>
      </c>
      <c r="J1031">
        <v>0.44</v>
      </c>
      <c r="K1031">
        <v>0</v>
      </c>
      <c r="L1031">
        <v>0</v>
      </c>
      <c r="M1031">
        <v>0</v>
      </c>
      <c r="N1031">
        <v>1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1</v>
      </c>
      <c r="AA1031" s="40">
        <f>AVERAGEIFS($C$2:C1031, $B$2:B1031, B1031)</f>
        <v>15.214285714285714</v>
      </c>
      <c r="AB1031" s="40">
        <f>AVERAGEIFS($I$2:I1031, $B$2:B1031, B1031)</f>
        <v>0.49428571428571427</v>
      </c>
      <c r="AC1031" s="40">
        <f>AVERAGEIFS($J$2:J1031, $B$2:B1031, B1031)</f>
        <v>0.51428571428571435</v>
      </c>
      <c r="AD1031" s="40">
        <f>AVERAGEIFS($D$2:D1031, $B$2:B1031, B1031)</f>
        <v>0.5714285714285714</v>
      </c>
    </row>
    <row r="1032" spans="1:30" x14ac:dyDescent="0.25">
      <c r="A1032" s="39">
        <v>46303</v>
      </c>
      <c r="B1032" t="s">
        <v>257</v>
      </c>
      <c r="C1032">
        <v>17</v>
      </c>
      <c r="D1032" s="40">
        <v>0</v>
      </c>
      <c r="E1032">
        <v>5</v>
      </c>
      <c r="F1032">
        <v>2</v>
      </c>
      <c r="G1032">
        <v>18</v>
      </c>
      <c r="H1032">
        <v>8</v>
      </c>
      <c r="I1032">
        <v>0.4</v>
      </c>
      <c r="J1032">
        <v>0.44</v>
      </c>
      <c r="K1032">
        <v>0</v>
      </c>
      <c r="L1032">
        <v>0</v>
      </c>
      <c r="M1032">
        <v>0</v>
      </c>
      <c r="N1032">
        <v>1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 s="40">
        <f>AVERAGEIFS($C$2:C1032, $B$2:B1032, B1032)</f>
        <v>12.285714285714286</v>
      </c>
      <c r="AB1032" s="40">
        <f>AVERAGEIFS($I$2:I1032, $B$2:B1032, B1032)</f>
        <v>0.62857142857142867</v>
      </c>
      <c r="AC1032" s="40">
        <f>AVERAGEIFS($J$2:J1032, $B$2:B1032, B1032)</f>
        <v>0.55571428571428572</v>
      </c>
      <c r="AD1032" s="40">
        <f>AVERAGEIFS($D$2:D1032, $B$2:B1032, B1032)</f>
        <v>0.5714285714285714</v>
      </c>
    </row>
    <row r="1033" spans="1:30" x14ac:dyDescent="0.25">
      <c r="A1033" s="39">
        <v>46303</v>
      </c>
      <c r="B1033" t="s">
        <v>252</v>
      </c>
      <c r="C1033">
        <v>15</v>
      </c>
      <c r="D1033" s="40">
        <v>0</v>
      </c>
      <c r="E1033">
        <v>5</v>
      </c>
      <c r="F1033">
        <v>2</v>
      </c>
      <c r="G1033">
        <v>18</v>
      </c>
      <c r="H1033">
        <v>8</v>
      </c>
      <c r="I1033">
        <v>0.4</v>
      </c>
      <c r="J1033">
        <v>0.44</v>
      </c>
      <c r="K1033">
        <v>0</v>
      </c>
      <c r="L1033">
        <v>0</v>
      </c>
      <c r="M1033">
        <v>0</v>
      </c>
      <c r="N1033">
        <v>1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 s="40">
        <f>AVERAGEIFS($C$2:C1033, $B$2:B1033, B1033)</f>
        <v>9.9090909090909083</v>
      </c>
      <c r="AB1033" s="40">
        <f>AVERAGEIFS($I$2:I1033, $B$2:B1033, B1033)</f>
        <v>0.17727272727272728</v>
      </c>
      <c r="AC1033" s="40">
        <f>AVERAGEIFS($J$2:J1033, $B$2:B1033, B1033)</f>
        <v>0.34454545454545449</v>
      </c>
      <c r="AD1033" s="40">
        <f>AVERAGEIFS($D$2:D1033, $B$2:B1033, B1033)</f>
        <v>0</v>
      </c>
    </row>
    <row r="1034" spans="1:30" x14ac:dyDescent="0.25">
      <c r="A1034" s="39">
        <v>46303</v>
      </c>
      <c r="B1034" t="s">
        <v>17</v>
      </c>
      <c r="C1034">
        <v>13</v>
      </c>
      <c r="D1034" s="40">
        <v>0</v>
      </c>
      <c r="E1034">
        <v>5</v>
      </c>
      <c r="F1034">
        <v>2</v>
      </c>
      <c r="G1034">
        <v>18</v>
      </c>
      <c r="H1034">
        <v>8</v>
      </c>
      <c r="I1034">
        <v>0.4</v>
      </c>
      <c r="J1034">
        <v>0.44</v>
      </c>
      <c r="K1034">
        <v>0</v>
      </c>
      <c r="L1034">
        <v>0</v>
      </c>
      <c r="M1034">
        <v>0</v>
      </c>
      <c r="N1034">
        <v>1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 s="40">
        <f>AVERAGEIFS($C$2:C1034, $B$2:B1034, B1034)</f>
        <v>11.974358974358974</v>
      </c>
      <c r="AB1034" s="40">
        <f>AVERAGEIFS($I$2:I1034, $B$2:B1034, B1034)</f>
        <v>0.51666666666666672</v>
      </c>
      <c r="AC1034" s="40">
        <f>AVERAGEIFS($J$2:J1034, $B$2:B1034, B1034)</f>
        <v>0.50871794871794873</v>
      </c>
      <c r="AD1034" s="40">
        <f>AVERAGEIFS($D$2:D1034, $B$2:B1034, B1034)</f>
        <v>0.41025641025641024</v>
      </c>
    </row>
    <row r="1035" spans="1:30" x14ac:dyDescent="0.25">
      <c r="A1035" s="39">
        <v>46304</v>
      </c>
      <c r="B1035" t="s">
        <v>2</v>
      </c>
      <c r="C1035">
        <v>38</v>
      </c>
      <c r="D1035" s="40">
        <v>0</v>
      </c>
      <c r="E1035">
        <v>5</v>
      </c>
      <c r="F1035">
        <v>2</v>
      </c>
      <c r="G1035">
        <v>20</v>
      </c>
      <c r="H1035">
        <v>9</v>
      </c>
      <c r="I1035">
        <v>0.4</v>
      </c>
      <c r="J1035">
        <v>0.45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1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 s="40">
        <f>AVERAGEIFS($C$2:C1035, $B$2:B1035, B1035)</f>
        <v>32.794117647058826</v>
      </c>
      <c r="AB1035" s="40">
        <f>AVERAGEIFS($I$2:I1035, $B$2:B1035, B1035)</f>
        <v>0.66911764705882337</v>
      </c>
      <c r="AC1035" s="40">
        <f>AVERAGEIFS($J$2:J1035, $B$2:B1035, B1035)</f>
        <v>0.59235294117647053</v>
      </c>
      <c r="AD1035" s="40">
        <f>AVERAGEIFS($D$2:D1035, $B$2:B1035, B1035)</f>
        <v>0.76470588235294112</v>
      </c>
    </row>
    <row r="1036" spans="1:30" x14ac:dyDescent="0.25">
      <c r="A1036" s="39">
        <v>46304</v>
      </c>
      <c r="B1036" t="s">
        <v>12</v>
      </c>
      <c r="C1036">
        <v>25</v>
      </c>
      <c r="D1036" s="40">
        <v>0</v>
      </c>
      <c r="E1036">
        <v>5</v>
      </c>
      <c r="F1036">
        <v>2</v>
      </c>
      <c r="G1036">
        <v>20</v>
      </c>
      <c r="H1036">
        <v>9</v>
      </c>
      <c r="I1036">
        <v>0.4</v>
      </c>
      <c r="J1036">
        <v>0.45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1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 s="40">
        <f>AVERAGEIFS($C$2:C1036, $B$2:B1036, B1036)</f>
        <v>24.4375</v>
      </c>
      <c r="AB1036" s="40">
        <f>AVERAGEIFS($I$2:I1036, $B$2:B1036, B1036)</f>
        <v>0.46875000000000006</v>
      </c>
      <c r="AC1036" s="40">
        <f>AVERAGEIFS($J$2:J1036, $B$2:B1036, B1036)</f>
        <v>0.47062500000000002</v>
      </c>
      <c r="AD1036" s="40">
        <f>AVERAGEIFS($D$2:D1036, $B$2:B1036, B1036)</f>
        <v>0.375</v>
      </c>
    </row>
    <row r="1037" spans="1:30" x14ac:dyDescent="0.25">
      <c r="A1037" s="39">
        <v>46304</v>
      </c>
      <c r="B1037" t="s">
        <v>31</v>
      </c>
      <c r="C1037">
        <v>24</v>
      </c>
      <c r="D1037" s="40">
        <v>0</v>
      </c>
      <c r="E1037">
        <v>5</v>
      </c>
      <c r="F1037">
        <v>2</v>
      </c>
      <c r="G1037">
        <v>20</v>
      </c>
      <c r="H1037">
        <v>9</v>
      </c>
      <c r="I1037">
        <v>0.4</v>
      </c>
      <c r="J1037">
        <v>0.45</v>
      </c>
      <c r="K1037">
        <v>1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18.681818181818183</v>
      </c>
      <c r="AB1037" s="40">
        <f>AVERAGEIFS($I$2:I1037, $B$2:B1037, B1037)</f>
        <v>0.52409090909090916</v>
      </c>
      <c r="AC1037" s="40">
        <f>AVERAGEIFS($J$2:J1037, $B$2:B1037, B1037)</f>
        <v>0.49727272727272726</v>
      </c>
      <c r="AD1037" s="40">
        <f>AVERAGEIFS($D$2:D1037, $B$2:B1037, B1037)</f>
        <v>0.5</v>
      </c>
    </row>
    <row r="1038" spans="1:30" x14ac:dyDescent="0.25">
      <c r="A1038" s="39">
        <v>46304</v>
      </c>
      <c r="B1038" t="s">
        <v>13</v>
      </c>
      <c r="C1038">
        <v>21</v>
      </c>
      <c r="D1038" s="40">
        <v>0</v>
      </c>
      <c r="E1038">
        <v>5</v>
      </c>
      <c r="F1038">
        <v>2</v>
      </c>
      <c r="G1038">
        <v>20</v>
      </c>
      <c r="H1038">
        <v>9</v>
      </c>
      <c r="I1038">
        <v>0.4</v>
      </c>
      <c r="J1038">
        <v>0.45</v>
      </c>
      <c r="K1038">
        <v>1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1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23.694444444444443</v>
      </c>
      <c r="AB1038" s="40">
        <f>AVERAGEIFS($I$2:I1038, $B$2:B1038, B1038)</f>
        <v>0.44305555555555554</v>
      </c>
      <c r="AC1038" s="40">
        <f>AVERAGEIFS($J$2:J1038, $B$2:B1038, B1038)</f>
        <v>0.47777777777777775</v>
      </c>
      <c r="AD1038" s="40">
        <f>AVERAGEIFS($D$2:D1038, $B$2:B1038, B1038)</f>
        <v>0.3611111111111111</v>
      </c>
    </row>
    <row r="1039" spans="1:30" x14ac:dyDescent="0.25">
      <c r="A1039" s="39">
        <v>46304</v>
      </c>
      <c r="B1039" t="s">
        <v>243</v>
      </c>
      <c r="C1039">
        <v>20</v>
      </c>
      <c r="D1039" s="40">
        <v>0</v>
      </c>
      <c r="E1039">
        <v>5</v>
      </c>
      <c r="F1039">
        <v>2</v>
      </c>
      <c r="G1039">
        <v>20</v>
      </c>
      <c r="H1039">
        <v>9</v>
      </c>
      <c r="I1039">
        <v>0.4</v>
      </c>
      <c r="J1039">
        <v>0.45</v>
      </c>
      <c r="K1039">
        <v>1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1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12.533333333333333</v>
      </c>
      <c r="AB1039" s="40">
        <f>AVERAGEIFS($I$2:I1039, $B$2:B1039, B1039)</f>
        <v>0.51333333333333331</v>
      </c>
      <c r="AC1039" s="40">
        <f>AVERAGEIFS($J$2:J1039, $B$2:B1039, B1039)</f>
        <v>0.4920000000000001</v>
      </c>
      <c r="AD1039" s="40">
        <f>AVERAGEIFS($D$2:D1039, $B$2:B1039, B1039)</f>
        <v>0.6</v>
      </c>
    </row>
    <row r="1040" spans="1:30" x14ac:dyDescent="0.25">
      <c r="A1040" s="39">
        <v>46304</v>
      </c>
      <c r="B1040" t="s">
        <v>252</v>
      </c>
      <c r="C1040">
        <v>13</v>
      </c>
      <c r="D1040" s="40">
        <v>0</v>
      </c>
      <c r="E1040">
        <v>5</v>
      </c>
      <c r="F1040">
        <v>2</v>
      </c>
      <c r="G1040">
        <v>20</v>
      </c>
      <c r="H1040">
        <v>9</v>
      </c>
      <c r="I1040">
        <v>0.4</v>
      </c>
      <c r="J1040">
        <v>0.45</v>
      </c>
      <c r="K1040">
        <v>1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10.166666666666666</v>
      </c>
      <c r="AB1040" s="40">
        <f>AVERAGEIFS($I$2:I1040, $B$2:B1040, B1040)</f>
        <v>0.19583333333333333</v>
      </c>
      <c r="AC1040" s="40">
        <f>AVERAGEIFS($J$2:J1040, $B$2:B1040, B1040)</f>
        <v>0.35333333333333328</v>
      </c>
      <c r="AD1040" s="40">
        <f>AVERAGEIFS($D$2:D1040, $B$2:B1040, B1040)</f>
        <v>0</v>
      </c>
    </row>
    <row r="1041" spans="1:30" x14ac:dyDescent="0.25">
      <c r="A1041" s="39">
        <v>46304</v>
      </c>
      <c r="B1041" t="s">
        <v>120</v>
      </c>
      <c r="C1041">
        <v>11</v>
      </c>
      <c r="D1041" s="40">
        <v>0</v>
      </c>
      <c r="E1041">
        <v>5</v>
      </c>
      <c r="F1041">
        <v>2</v>
      </c>
      <c r="G1041">
        <v>20</v>
      </c>
      <c r="H1041">
        <v>9</v>
      </c>
      <c r="I1041">
        <v>0.4</v>
      </c>
      <c r="J1041">
        <v>0.45</v>
      </c>
      <c r="K1041">
        <v>1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1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15.18</v>
      </c>
      <c r="AB1041" s="40">
        <f>AVERAGEIFS($I$2:I1041, $B$2:B1041, B1041)</f>
        <v>0.52960000000000007</v>
      </c>
      <c r="AC1041" s="40">
        <f>AVERAGEIFS($J$2:J1041, $B$2:B1041, B1041)</f>
        <v>0.50760000000000005</v>
      </c>
      <c r="AD1041" s="40">
        <f>AVERAGEIFS($D$2:D1041, $B$2:B1041, B1041)</f>
        <v>0.56000000000000005</v>
      </c>
    </row>
    <row r="1042" spans="1:30" x14ac:dyDescent="0.25">
      <c r="A1042" s="39">
        <v>46304</v>
      </c>
      <c r="B1042" t="s">
        <v>251</v>
      </c>
      <c r="C1042">
        <v>9</v>
      </c>
      <c r="D1042" s="40">
        <v>0</v>
      </c>
      <c r="E1042">
        <v>5</v>
      </c>
      <c r="F1042">
        <v>2</v>
      </c>
      <c r="G1042">
        <v>20</v>
      </c>
      <c r="H1042">
        <v>9</v>
      </c>
      <c r="I1042">
        <v>0.4</v>
      </c>
      <c r="J1042">
        <v>0.45</v>
      </c>
      <c r="K1042">
        <v>1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1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9.1111111111111107</v>
      </c>
      <c r="AB1042" s="40">
        <f>AVERAGEIFS($I$2:I1042, $B$2:B1042, B1042)</f>
        <v>0.36666666666666664</v>
      </c>
      <c r="AC1042" s="40">
        <f>AVERAGEIFS($J$2:J1042, $B$2:B1042, B1042)</f>
        <v>0.42333333333333339</v>
      </c>
      <c r="AD1042" s="40">
        <f>AVERAGEIFS($D$2:D1042, $B$2:B1042, B1042)</f>
        <v>0.33333333333333331</v>
      </c>
    </row>
    <row r="1043" spans="1:30" x14ac:dyDescent="0.25">
      <c r="A1043" s="39">
        <v>46304</v>
      </c>
      <c r="B1043" t="s">
        <v>15</v>
      </c>
      <c r="C1043">
        <v>31</v>
      </c>
      <c r="D1043" s="40">
        <v>1</v>
      </c>
      <c r="E1043">
        <v>5</v>
      </c>
      <c r="F1043">
        <v>3</v>
      </c>
      <c r="G1043">
        <v>20</v>
      </c>
      <c r="H1043">
        <v>11</v>
      </c>
      <c r="I1043">
        <v>0.6</v>
      </c>
      <c r="J1043">
        <v>0.55000000000000004</v>
      </c>
      <c r="K1043">
        <v>0</v>
      </c>
      <c r="L1043">
        <v>0</v>
      </c>
      <c r="M1043">
        <v>0</v>
      </c>
      <c r="N1043">
        <v>1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1</v>
      </c>
      <c r="Y1043">
        <v>1</v>
      </c>
      <c r="Z1043">
        <v>0</v>
      </c>
      <c r="AA1043" s="40">
        <f>AVERAGEIFS($C$2:C1043, $B$2:B1043, B1043)</f>
        <v>26.225806451612904</v>
      </c>
      <c r="AB1043" s="40">
        <f>AVERAGEIFS($I$2:I1043, $B$2:B1043, B1043)</f>
        <v>0.51290322580645165</v>
      </c>
      <c r="AC1043" s="40">
        <f>AVERAGEIFS($J$2:J1043, $B$2:B1043, B1043)</f>
        <v>0.52064516129032257</v>
      </c>
      <c r="AD1043" s="40">
        <f>AVERAGEIFS($D$2:D1043, $B$2:B1043, B1043)</f>
        <v>0.4838709677419355</v>
      </c>
    </row>
    <row r="1044" spans="1:30" x14ac:dyDescent="0.25">
      <c r="A1044" s="39">
        <v>46304</v>
      </c>
      <c r="B1044" t="s">
        <v>182</v>
      </c>
      <c r="C1044">
        <v>29</v>
      </c>
      <c r="D1044" s="40">
        <v>1</v>
      </c>
      <c r="E1044">
        <v>5</v>
      </c>
      <c r="F1044">
        <v>3</v>
      </c>
      <c r="G1044">
        <v>20</v>
      </c>
      <c r="H1044">
        <v>11</v>
      </c>
      <c r="I1044">
        <v>0.6</v>
      </c>
      <c r="J1044">
        <v>0.55000000000000004</v>
      </c>
      <c r="K1044">
        <v>0</v>
      </c>
      <c r="L1044">
        <v>0</v>
      </c>
      <c r="M1044">
        <v>0</v>
      </c>
      <c r="N1044">
        <v>1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1</v>
      </c>
      <c r="Y1044">
        <v>1</v>
      </c>
      <c r="Z1044">
        <v>0</v>
      </c>
      <c r="AA1044" s="40">
        <f>AVERAGEIFS($C$2:C1044, $B$2:B1044, B1044)</f>
        <v>16</v>
      </c>
      <c r="AB1044" s="40">
        <f>AVERAGEIFS($I$2:I1044, $B$2:B1044, B1044)</f>
        <v>0.60851063829787233</v>
      </c>
      <c r="AC1044" s="40">
        <f>AVERAGEIFS($J$2:J1044, $B$2:B1044, B1044)</f>
        <v>0.56510638297872329</v>
      </c>
      <c r="AD1044" s="40">
        <f>AVERAGEIFS($D$2:D1044, $B$2:B1044, B1044)</f>
        <v>0.68085106382978722</v>
      </c>
    </row>
    <row r="1045" spans="1:30" x14ac:dyDescent="0.25">
      <c r="A1045" s="39">
        <v>46304</v>
      </c>
      <c r="B1045" t="s">
        <v>113</v>
      </c>
      <c r="C1045">
        <v>25</v>
      </c>
      <c r="D1045" s="40">
        <v>1</v>
      </c>
      <c r="E1045">
        <v>5</v>
      </c>
      <c r="F1045">
        <v>3</v>
      </c>
      <c r="G1045">
        <v>20</v>
      </c>
      <c r="H1045">
        <v>11</v>
      </c>
      <c r="I1045">
        <v>0.6</v>
      </c>
      <c r="J1045">
        <v>0.55000000000000004</v>
      </c>
      <c r="K1045">
        <v>0</v>
      </c>
      <c r="L1045">
        <v>0</v>
      </c>
      <c r="M1045">
        <v>0</v>
      </c>
      <c r="N1045">
        <v>1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1</v>
      </c>
      <c r="Y1045">
        <v>1</v>
      </c>
      <c r="Z1045">
        <v>0</v>
      </c>
      <c r="AA1045" s="40">
        <f>AVERAGEIFS($C$2:C1045, $B$2:B1045, B1045)</f>
        <v>23.583333333333332</v>
      </c>
      <c r="AB1045" s="40">
        <f>AVERAGEIFS($I$2:I1045, $B$2:B1045, B1045)</f>
        <v>0.618611111111111</v>
      </c>
      <c r="AC1045" s="40">
        <f>AVERAGEIFS($J$2:J1045, $B$2:B1045, B1045)</f>
        <v>0.56222222222222218</v>
      </c>
      <c r="AD1045" s="40">
        <f>AVERAGEIFS($D$2:D1045, $B$2:B1045, B1045)</f>
        <v>0.72222222222222221</v>
      </c>
    </row>
    <row r="1046" spans="1:30" x14ac:dyDescent="0.25">
      <c r="A1046" s="39">
        <v>46304</v>
      </c>
      <c r="B1046" t="s">
        <v>242</v>
      </c>
      <c r="C1046">
        <v>21</v>
      </c>
      <c r="D1046" s="40">
        <v>1</v>
      </c>
      <c r="E1046">
        <v>5</v>
      </c>
      <c r="F1046">
        <v>3</v>
      </c>
      <c r="G1046">
        <v>20</v>
      </c>
      <c r="H1046">
        <v>11</v>
      </c>
      <c r="I1046">
        <v>0.6</v>
      </c>
      <c r="J1046">
        <v>0.55000000000000004</v>
      </c>
      <c r="K1046">
        <v>0</v>
      </c>
      <c r="L1046">
        <v>0</v>
      </c>
      <c r="M1046">
        <v>0</v>
      </c>
      <c r="N1046">
        <v>1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1</v>
      </c>
      <c r="Y1046">
        <v>1</v>
      </c>
      <c r="Z1046">
        <v>0</v>
      </c>
      <c r="AA1046" s="40">
        <f>AVERAGEIFS($C$2:C1046, $B$2:B1046, B1046)</f>
        <v>22.307692307692307</v>
      </c>
      <c r="AB1046" s="40">
        <f>AVERAGEIFS($I$2:I1046, $B$2:B1046, B1046)</f>
        <v>0.42576923076923079</v>
      </c>
      <c r="AC1046" s="40">
        <f>AVERAGEIFS($J$2:J1046, $B$2:B1046, B1046)</f>
        <v>0.47346153846153849</v>
      </c>
      <c r="AD1046" s="40">
        <f>AVERAGEIFS($D$2:D1046, $B$2:B1046, B1046)</f>
        <v>0.42307692307692307</v>
      </c>
    </row>
    <row r="1047" spans="1:30" x14ac:dyDescent="0.25">
      <c r="A1047" s="39">
        <v>46304</v>
      </c>
      <c r="B1047" t="s">
        <v>17</v>
      </c>
      <c r="C1047">
        <v>17</v>
      </c>
      <c r="D1047" s="40">
        <v>1</v>
      </c>
      <c r="E1047">
        <v>5</v>
      </c>
      <c r="F1047">
        <v>3</v>
      </c>
      <c r="G1047">
        <v>20</v>
      </c>
      <c r="H1047">
        <v>11</v>
      </c>
      <c r="I1047">
        <v>0.6</v>
      </c>
      <c r="J1047">
        <v>0.55000000000000004</v>
      </c>
      <c r="K1047">
        <v>0</v>
      </c>
      <c r="L1047">
        <v>0</v>
      </c>
      <c r="M1047">
        <v>0</v>
      </c>
      <c r="N1047">
        <v>1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1</v>
      </c>
      <c r="Y1047">
        <v>1</v>
      </c>
      <c r="Z1047">
        <v>0</v>
      </c>
      <c r="AA1047" s="40">
        <f>AVERAGEIFS($C$2:C1047, $B$2:B1047, B1047)</f>
        <v>12.1</v>
      </c>
      <c r="AB1047" s="40">
        <f>AVERAGEIFS($I$2:I1047, $B$2:B1047, B1047)</f>
        <v>0.51875000000000004</v>
      </c>
      <c r="AC1047" s="40">
        <f>AVERAGEIFS($J$2:J1047, $B$2:B1047, B1047)</f>
        <v>0.50975000000000004</v>
      </c>
      <c r="AD1047" s="40">
        <f>AVERAGEIFS($D$2:D1047, $B$2:B1047, B1047)</f>
        <v>0.42499999999999999</v>
      </c>
    </row>
    <row r="1048" spans="1:30" x14ac:dyDescent="0.25">
      <c r="A1048" s="39">
        <v>46304</v>
      </c>
      <c r="B1048" t="s">
        <v>16</v>
      </c>
      <c r="C1048">
        <v>16</v>
      </c>
      <c r="D1048" s="40">
        <v>1</v>
      </c>
      <c r="E1048">
        <v>5</v>
      </c>
      <c r="F1048">
        <v>3</v>
      </c>
      <c r="G1048">
        <v>20</v>
      </c>
      <c r="H1048">
        <v>11</v>
      </c>
      <c r="I1048">
        <v>0.6</v>
      </c>
      <c r="J1048">
        <v>0.55000000000000004</v>
      </c>
      <c r="K1048">
        <v>0</v>
      </c>
      <c r="L1048">
        <v>0</v>
      </c>
      <c r="M1048">
        <v>0</v>
      </c>
      <c r="N1048">
        <v>1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1</v>
      </c>
      <c r="Y1048">
        <v>1</v>
      </c>
      <c r="Z1048">
        <v>0</v>
      </c>
      <c r="AA1048" s="40">
        <f>AVERAGEIFS($C$2:C1048, $B$2:B1048, B1048)</f>
        <v>21.8</v>
      </c>
      <c r="AB1048" s="40">
        <f>AVERAGEIFS($I$2:I1048, $B$2:B1048, B1048)</f>
        <v>0.42666666666666664</v>
      </c>
      <c r="AC1048" s="40">
        <f>AVERAGEIFS($J$2:J1048, $B$2:B1048, B1048)</f>
        <v>0.45066666666666672</v>
      </c>
      <c r="AD1048" s="40">
        <f>AVERAGEIFS($D$2:D1048, $B$2:B1048, B1048)</f>
        <v>0.46666666666666667</v>
      </c>
    </row>
    <row r="1049" spans="1:30" x14ac:dyDescent="0.25">
      <c r="A1049" s="39">
        <v>46304</v>
      </c>
      <c r="B1049" t="s">
        <v>111</v>
      </c>
      <c r="C1049">
        <v>15</v>
      </c>
      <c r="D1049" s="40">
        <v>1</v>
      </c>
      <c r="E1049">
        <v>5</v>
      </c>
      <c r="F1049">
        <v>3</v>
      </c>
      <c r="G1049">
        <v>20</v>
      </c>
      <c r="H1049">
        <v>11</v>
      </c>
      <c r="I1049">
        <v>0.6</v>
      </c>
      <c r="J1049">
        <v>0.55000000000000004</v>
      </c>
      <c r="K1049">
        <v>0</v>
      </c>
      <c r="L1049">
        <v>0</v>
      </c>
      <c r="M1049">
        <v>0</v>
      </c>
      <c r="N1049">
        <v>1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1</v>
      </c>
      <c r="Y1049">
        <v>1</v>
      </c>
      <c r="Z1049">
        <v>0</v>
      </c>
      <c r="AA1049" s="40">
        <f>AVERAGEIFS($C$2:C1049, $B$2:B1049, B1049)</f>
        <v>13.770833333333334</v>
      </c>
      <c r="AB1049" s="40">
        <f>AVERAGEIFS($I$2:I1049, $B$2:B1049, B1049)</f>
        <v>0.50000000000000011</v>
      </c>
      <c r="AC1049" s="40">
        <f>AVERAGEIFS($J$2:J1049, $B$2:B1049, B1049)</f>
        <v>0.50791666666666668</v>
      </c>
      <c r="AD1049" s="40">
        <f>AVERAGEIFS($D$2:D1049, $B$2:B1049, B1049)</f>
        <v>0.54166666666666663</v>
      </c>
    </row>
    <row r="1050" spans="1:30" x14ac:dyDescent="0.25">
      <c r="A1050" s="39">
        <v>46304</v>
      </c>
      <c r="B1050" t="s">
        <v>32</v>
      </c>
      <c r="C1050">
        <v>11</v>
      </c>
      <c r="D1050" s="40">
        <v>1</v>
      </c>
      <c r="E1050">
        <v>5</v>
      </c>
      <c r="F1050">
        <v>3</v>
      </c>
      <c r="G1050">
        <v>20</v>
      </c>
      <c r="H1050">
        <v>11</v>
      </c>
      <c r="I1050">
        <v>0.6</v>
      </c>
      <c r="J1050">
        <v>0.55000000000000004</v>
      </c>
      <c r="K1050">
        <v>0</v>
      </c>
      <c r="L1050">
        <v>0</v>
      </c>
      <c r="M1050">
        <v>0</v>
      </c>
      <c r="N1050">
        <v>1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1</v>
      </c>
      <c r="Y1050">
        <v>1</v>
      </c>
      <c r="Z1050">
        <v>0</v>
      </c>
      <c r="AA1050" s="40">
        <f>AVERAGEIFS($C$2:C1050, $B$2:B1050, B1050)</f>
        <v>15</v>
      </c>
      <c r="AB1050" s="40">
        <f>AVERAGEIFS($I$2:I1050, $B$2:B1050, B1050)</f>
        <v>0.42968750000000011</v>
      </c>
      <c r="AC1050" s="40">
        <f>AVERAGEIFS($J$2:J1050, $B$2:B1050, B1050)</f>
        <v>0.47531250000000003</v>
      </c>
      <c r="AD1050" s="40">
        <f>AVERAGEIFS($D$2:D1050, $B$2:B1050, B1050)</f>
        <v>0.34375</v>
      </c>
    </row>
    <row r="1051" spans="1:30" x14ac:dyDescent="0.25">
      <c r="A1051" s="39">
        <v>46307</v>
      </c>
      <c r="B1051" t="s">
        <v>65</v>
      </c>
      <c r="C1051">
        <v>31</v>
      </c>
      <c r="D1051">
        <v>1</v>
      </c>
      <c r="E1051">
        <v>5</v>
      </c>
      <c r="F1051">
        <v>3</v>
      </c>
      <c r="G1051">
        <v>19</v>
      </c>
      <c r="H1051">
        <v>8</v>
      </c>
      <c r="I1051">
        <v>0.6</v>
      </c>
      <c r="J1051">
        <v>0.42</v>
      </c>
      <c r="K1051">
        <v>0</v>
      </c>
      <c r="L1051">
        <v>0</v>
      </c>
      <c r="M1051">
        <v>1</v>
      </c>
      <c r="N1051">
        <v>0</v>
      </c>
      <c r="O1051">
        <v>1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20.74074074074074</v>
      </c>
      <c r="AB1051" s="40">
        <f>AVERAGEIFS($I$2:I1051, $B$2:B1051, B1051)</f>
        <v>0.60629629629629633</v>
      </c>
      <c r="AC1051" s="40">
        <f>AVERAGEIFS($J$2:J1051, $B$2:B1051, B1051)</f>
        <v>0.55296296296296299</v>
      </c>
      <c r="AD1051" s="40">
        <f>AVERAGEIFS($D$2:D1051, $B$2:B1051, B1051)</f>
        <v>0.7407407407407407</v>
      </c>
    </row>
    <row r="1052" spans="1:30" x14ac:dyDescent="0.25">
      <c r="A1052" s="39">
        <v>46307</v>
      </c>
      <c r="B1052" t="s">
        <v>182</v>
      </c>
      <c r="C1052">
        <v>34</v>
      </c>
      <c r="D1052">
        <v>1</v>
      </c>
      <c r="E1052">
        <v>5</v>
      </c>
      <c r="F1052">
        <v>3</v>
      </c>
      <c r="G1052">
        <v>19</v>
      </c>
      <c r="H1052">
        <v>8</v>
      </c>
      <c r="I1052">
        <v>0.6</v>
      </c>
      <c r="J1052">
        <v>0.42</v>
      </c>
      <c r="K1052">
        <v>0</v>
      </c>
      <c r="L1052">
        <v>0</v>
      </c>
      <c r="M1052">
        <v>1</v>
      </c>
      <c r="N1052">
        <v>0</v>
      </c>
      <c r="O1052">
        <v>1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16.375</v>
      </c>
      <c r="AB1052" s="40">
        <f>AVERAGEIFS($I$2:I1052, $B$2:B1052, B1052)</f>
        <v>0.60833333333333339</v>
      </c>
      <c r="AC1052" s="40">
        <f>AVERAGEIFS($J$2:J1052, $B$2:B1052, B1052)</f>
        <v>0.56208333333333327</v>
      </c>
      <c r="AD1052" s="40">
        <f>AVERAGEIFS($D$2:D1052, $B$2:B1052, B1052)</f>
        <v>0.6875</v>
      </c>
    </row>
    <row r="1053" spans="1:30" x14ac:dyDescent="0.25">
      <c r="A1053" s="39">
        <v>46307</v>
      </c>
      <c r="B1053" t="s">
        <v>21</v>
      </c>
      <c r="C1053">
        <v>23</v>
      </c>
      <c r="D1053">
        <v>1</v>
      </c>
      <c r="E1053">
        <v>5</v>
      </c>
      <c r="F1053">
        <v>3</v>
      </c>
      <c r="G1053">
        <v>19</v>
      </c>
      <c r="H1053">
        <v>8</v>
      </c>
      <c r="I1053">
        <v>0.6</v>
      </c>
      <c r="J1053">
        <v>0.42</v>
      </c>
      <c r="K1053">
        <v>0</v>
      </c>
      <c r="L1053">
        <v>0</v>
      </c>
      <c r="M1053">
        <v>1</v>
      </c>
      <c r="N1053">
        <v>0</v>
      </c>
      <c r="O1053">
        <v>1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18.666666666666668</v>
      </c>
      <c r="AB1053" s="40">
        <f>AVERAGEIFS($I$2:I1053, $B$2:B1053, B1053)</f>
        <v>0.54200000000000004</v>
      </c>
      <c r="AC1053" s="40">
        <f>AVERAGEIFS($J$2:J1053, $B$2:B1053, B1053)</f>
        <v>0.50333333333333341</v>
      </c>
      <c r="AD1053" s="40">
        <f>AVERAGEIFS($D$2:D1053, $B$2:B1053, B1053)</f>
        <v>0.6</v>
      </c>
    </row>
    <row r="1054" spans="1:30" x14ac:dyDescent="0.25">
      <c r="A1054" s="39">
        <v>46307</v>
      </c>
      <c r="B1054" t="s">
        <v>133</v>
      </c>
      <c r="C1054">
        <v>13</v>
      </c>
      <c r="D1054">
        <v>1</v>
      </c>
      <c r="E1054">
        <v>5</v>
      </c>
      <c r="F1054">
        <v>3</v>
      </c>
      <c r="G1054">
        <v>19</v>
      </c>
      <c r="H1054">
        <v>8</v>
      </c>
      <c r="I1054">
        <v>0.6</v>
      </c>
      <c r="J1054">
        <v>0.42</v>
      </c>
      <c r="K1054">
        <v>0</v>
      </c>
      <c r="L1054">
        <v>0</v>
      </c>
      <c r="M1054">
        <v>1</v>
      </c>
      <c r="N1054">
        <v>0</v>
      </c>
      <c r="O1054">
        <v>1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14.08</v>
      </c>
      <c r="AB1054" s="40">
        <f>AVERAGEIFS($I$2:I1054, $B$2:B1054, B1054)</f>
        <v>0.54199999999999993</v>
      </c>
      <c r="AC1054" s="40">
        <f>AVERAGEIFS($J$2:J1054, $B$2:B1054, B1054)</f>
        <v>0.50600000000000012</v>
      </c>
      <c r="AD1054" s="40">
        <f>AVERAGEIFS($D$2:D1054, $B$2:B1054, B1054)</f>
        <v>0.56000000000000005</v>
      </c>
    </row>
    <row r="1055" spans="1:30" x14ac:dyDescent="0.25">
      <c r="A1055" s="39">
        <v>46307</v>
      </c>
      <c r="B1055" t="s">
        <v>113</v>
      </c>
      <c r="C1055">
        <v>31</v>
      </c>
      <c r="D1055">
        <v>1</v>
      </c>
      <c r="E1055">
        <v>5</v>
      </c>
      <c r="F1055">
        <v>3</v>
      </c>
      <c r="G1055">
        <v>19</v>
      </c>
      <c r="H1055">
        <v>8</v>
      </c>
      <c r="I1055">
        <v>0.6</v>
      </c>
      <c r="J1055">
        <v>0.42</v>
      </c>
      <c r="K1055">
        <v>0</v>
      </c>
      <c r="L1055">
        <v>0</v>
      </c>
      <c r="M1055">
        <v>1</v>
      </c>
      <c r="N1055">
        <v>0</v>
      </c>
      <c r="O1055">
        <v>1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23.783783783783782</v>
      </c>
      <c r="AB1055" s="40">
        <f>AVERAGEIFS($I$2:I1055, $B$2:B1055, B1055)</f>
        <v>0.61810810810810801</v>
      </c>
      <c r="AC1055" s="40">
        <f>AVERAGEIFS($J$2:J1055, $B$2:B1055, B1055)</f>
        <v>0.55837837837837834</v>
      </c>
      <c r="AD1055" s="40">
        <f>AVERAGEIFS($D$2:D1055, $B$2:B1055, B1055)</f>
        <v>0.72972972972972971</v>
      </c>
    </row>
    <row r="1056" spans="1:30" x14ac:dyDescent="0.25">
      <c r="A1056" s="39">
        <v>46307</v>
      </c>
      <c r="B1056" t="s">
        <v>15</v>
      </c>
      <c r="C1056">
        <v>48</v>
      </c>
      <c r="D1056">
        <v>1</v>
      </c>
      <c r="E1056">
        <v>5</v>
      </c>
      <c r="F1056">
        <v>3</v>
      </c>
      <c r="G1056">
        <v>19</v>
      </c>
      <c r="H1056">
        <v>8</v>
      </c>
      <c r="I1056">
        <v>0.6</v>
      </c>
      <c r="J1056">
        <v>0.42</v>
      </c>
      <c r="K1056">
        <v>0</v>
      </c>
      <c r="L1056">
        <v>0</v>
      </c>
      <c r="M1056">
        <v>1</v>
      </c>
      <c r="N1056">
        <v>0</v>
      </c>
      <c r="O1056">
        <v>1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26.90625</v>
      </c>
      <c r="AB1056" s="40">
        <f>AVERAGEIFS($I$2:I1056, $B$2:B1056, B1056)</f>
        <v>0.515625</v>
      </c>
      <c r="AC1056" s="40">
        <f>AVERAGEIFS($J$2:J1056, $B$2:B1056, B1056)</f>
        <v>0.51750000000000007</v>
      </c>
      <c r="AD1056" s="40">
        <f>AVERAGEIFS($D$2:D1056, $B$2:B1056, B1056)</f>
        <v>0.5</v>
      </c>
    </row>
    <row r="1057" spans="1:30" x14ac:dyDescent="0.25">
      <c r="A1057" s="39">
        <v>46307</v>
      </c>
      <c r="B1057" t="s">
        <v>19</v>
      </c>
      <c r="C1057">
        <v>23</v>
      </c>
      <c r="D1057">
        <v>0</v>
      </c>
      <c r="E1057">
        <v>5</v>
      </c>
      <c r="F1057">
        <v>2</v>
      </c>
      <c r="G1057">
        <v>19</v>
      </c>
      <c r="H1057">
        <v>11</v>
      </c>
      <c r="I1057">
        <v>0.4</v>
      </c>
      <c r="J1057">
        <v>0.57999999999999996</v>
      </c>
      <c r="K1057">
        <v>0</v>
      </c>
      <c r="L1057">
        <v>1</v>
      </c>
      <c r="M1057">
        <v>0</v>
      </c>
      <c r="N1057">
        <v>0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22.285714285714285</v>
      </c>
      <c r="AB1057" s="40">
        <f>AVERAGEIFS($I$2:I1057, $B$2:B1057, B1057)</f>
        <v>0.46857142857142853</v>
      </c>
      <c r="AC1057" s="40">
        <f>AVERAGEIFS($J$2:J1057, $B$2:B1057, B1057)</f>
        <v>0.52571428571428569</v>
      </c>
      <c r="AD1057" s="40">
        <f>AVERAGEIFS($D$2:D1057, $B$2:B1057, B1057)</f>
        <v>0.2857142857142857</v>
      </c>
    </row>
    <row r="1058" spans="1:30" x14ac:dyDescent="0.25">
      <c r="A1058" s="39">
        <v>46307</v>
      </c>
      <c r="B1058" t="s">
        <v>13</v>
      </c>
      <c r="C1058">
        <v>43</v>
      </c>
      <c r="D1058">
        <v>0</v>
      </c>
      <c r="E1058">
        <v>5</v>
      </c>
      <c r="F1058">
        <v>2</v>
      </c>
      <c r="G1058">
        <v>19</v>
      </c>
      <c r="H1058">
        <v>11</v>
      </c>
      <c r="I1058">
        <v>0.4</v>
      </c>
      <c r="J1058">
        <v>0.57999999999999996</v>
      </c>
      <c r="K1058">
        <v>0</v>
      </c>
      <c r="L1058">
        <v>1</v>
      </c>
      <c r="M1058">
        <v>0</v>
      </c>
      <c r="N1058">
        <v>0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24.216216216216218</v>
      </c>
      <c r="AB1058" s="40">
        <f>AVERAGEIFS($I$2:I1058, $B$2:B1058, B1058)</f>
        <v>0.44189189189189182</v>
      </c>
      <c r="AC1058" s="40">
        <f>AVERAGEIFS($J$2:J1058, $B$2:B1058, B1058)</f>
        <v>0.48054054054054046</v>
      </c>
      <c r="AD1058" s="40">
        <f>AVERAGEIFS($D$2:D1058, $B$2:B1058, B1058)</f>
        <v>0.35135135135135137</v>
      </c>
    </row>
    <row r="1059" spans="1:30" x14ac:dyDescent="0.25">
      <c r="A1059" s="39">
        <v>46307</v>
      </c>
      <c r="B1059" t="s">
        <v>2</v>
      </c>
      <c r="C1059">
        <v>49</v>
      </c>
      <c r="D1059">
        <v>0</v>
      </c>
      <c r="E1059">
        <v>5</v>
      </c>
      <c r="F1059">
        <v>2</v>
      </c>
      <c r="G1059">
        <v>19</v>
      </c>
      <c r="H1059">
        <v>11</v>
      </c>
      <c r="I1059">
        <v>0.4</v>
      </c>
      <c r="J1059">
        <v>0.57999999999999996</v>
      </c>
      <c r="K1059">
        <v>0</v>
      </c>
      <c r="L1059">
        <v>1</v>
      </c>
      <c r="M1059">
        <v>0</v>
      </c>
      <c r="N1059">
        <v>0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 s="40">
        <f>AVERAGEIFS($C$2:C1059, $B$2:B1059, B1059)</f>
        <v>33.25714285714286</v>
      </c>
      <c r="AB1059" s="40">
        <f>AVERAGEIFS($I$2:I1059, $B$2:B1059, B1059)</f>
        <v>0.66142857142857125</v>
      </c>
      <c r="AC1059" s="40">
        <f>AVERAGEIFS($J$2:J1059, $B$2:B1059, B1059)</f>
        <v>0.59199999999999986</v>
      </c>
      <c r="AD1059" s="40">
        <f>AVERAGEIFS($D$2:D1059, $B$2:B1059, B1059)</f>
        <v>0.74285714285714288</v>
      </c>
    </row>
    <row r="1060" spans="1:30" x14ac:dyDescent="0.25">
      <c r="A1060" s="39">
        <v>46307</v>
      </c>
      <c r="B1060" t="s">
        <v>243</v>
      </c>
      <c r="C1060">
        <v>11</v>
      </c>
      <c r="D1060">
        <v>0</v>
      </c>
      <c r="E1060">
        <v>5</v>
      </c>
      <c r="F1060">
        <v>2</v>
      </c>
      <c r="G1060">
        <v>19</v>
      </c>
      <c r="H1060">
        <v>11</v>
      </c>
      <c r="I1060">
        <v>0.4</v>
      </c>
      <c r="J1060">
        <v>0.57999999999999996</v>
      </c>
      <c r="K1060">
        <v>0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 s="40">
        <f>AVERAGEIFS($C$2:C1060, $B$2:B1060, B1060)</f>
        <v>12.483870967741936</v>
      </c>
      <c r="AB1060" s="40">
        <f>AVERAGEIFS($I$2:I1060, $B$2:B1060, B1060)</f>
        <v>0.50967741935483868</v>
      </c>
      <c r="AC1060" s="40">
        <f>AVERAGEIFS($J$2:J1060, $B$2:B1060, B1060)</f>
        <v>0.49483870967741944</v>
      </c>
      <c r="AD1060" s="40">
        <f>AVERAGEIFS($D$2:D1060, $B$2:B1060, B1060)</f>
        <v>0.58064516129032262</v>
      </c>
    </row>
    <row r="1061" spans="1:30" x14ac:dyDescent="0.25">
      <c r="A1061" s="39">
        <v>46307</v>
      </c>
      <c r="B1061" t="s">
        <v>242</v>
      </c>
      <c r="C1061">
        <v>39</v>
      </c>
      <c r="D1061">
        <v>0</v>
      </c>
      <c r="E1061">
        <v>5</v>
      </c>
      <c r="F1061">
        <v>2</v>
      </c>
      <c r="G1061">
        <v>19</v>
      </c>
      <c r="H1061">
        <v>11</v>
      </c>
      <c r="I1061">
        <v>0.4</v>
      </c>
      <c r="J1061">
        <v>0.57999999999999996</v>
      </c>
      <c r="K1061">
        <v>0</v>
      </c>
      <c r="L1061">
        <v>1</v>
      </c>
      <c r="M1061">
        <v>0</v>
      </c>
      <c r="N1061">
        <v>0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 s="40">
        <f>AVERAGEIFS($C$2:C1061, $B$2:B1061, B1061)</f>
        <v>22.925925925925927</v>
      </c>
      <c r="AB1061" s="40">
        <f>AVERAGEIFS($I$2:I1061, $B$2:B1061, B1061)</f>
        <v>0.42481481481481481</v>
      </c>
      <c r="AC1061" s="40">
        <f>AVERAGEIFS($J$2:J1061, $B$2:B1061, B1061)</f>
        <v>0.47740740740740745</v>
      </c>
      <c r="AD1061" s="40">
        <f>AVERAGEIFS($D$2:D1061, $B$2:B1061, B1061)</f>
        <v>0.40740740740740738</v>
      </c>
    </row>
    <row r="1062" spans="1:30" x14ac:dyDescent="0.25">
      <c r="A1062" s="39">
        <v>46307</v>
      </c>
      <c r="B1062" t="s">
        <v>88</v>
      </c>
      <c r="C1062">
        <v>29</v>
      </c>
      <c r="D1062">
        <v>0</v>
      </c>
      <c r="E1062">
        <v>5</v>
      </c>
      <c r="F1062">
        <v>2</v>
      </c>
      <c r="G1062">
        <v>19</v>
      </c>
      <c r="H1062">
        <v>11</v>
      </c>
      <c r="I1062">
        <v>0.4</v>
      </c>
      <c r="J1062">
        <v>0.57999999999999996</v>
      </c>
      <c r="K1062">
        <v>0</v>
      </c>
      <c r="L1062">
        <v>1</v>
      </c>
      <c r="M1062">
        <v>0</v>
      </c>
      <c r="N1062">
        <v>0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 s="40">
        <f>AVERAGEIFS($C$2:C1062, $B$2:B1062, B1062)</f>
        <v>21</v>
      </c>
      <c r="AB1062" s="40">
        <f>AVERAGEIFS($I$2:I1062, $B$2:B1062, B1062)</f>
        <v>0.57333333333333336</v>
      </c>
      <c r="AC1062" s="40">
        <f>AVERAGEIFS($J$2:J1062, $B$2:B1062, B1062)</f>
        <v>0.53866666666666663</v>
      </c>
      <c r="AD1062" s="40">
        <f>AVERAGEIFS($D$2:D1062, $B$2:B1062, B1062)</f>
        <v>0.66666666666666663</v>
      </c>
    </row>
  </sheetData>
  <autoFilter ref="A1:AD86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50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311</v>
      </c>
      <c r="E4" s="4">
        <f>AVERAGEIFS('Tourney History'!C:C,'Tourney History'!B:B,A4)</f>
        <v>22.214285714285715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8</v>
      </c>
      <c r="I4" s="42">
        <f>LOOKUP(2, 1/('Tourney History'!$B:$B=A4), 'Tourney History'!$AD:$AD)</f>
        <v>0.42857142857142855</v>
      </c>
      <c r="J4" s="12">
        <f>SUMIFS('Tourney History'!F:F,'Tourney History'!B:B,A4)</f>
        <v>25</v>
      </c>
      <c r="K4" s="2">
        <f>SUMIFS('Tourney History'!E:E,'Tourney History'!B:B,A4)-J4</f>
        <v>33</v>
      </c>
      <c r="L4" s="42">
        <f>LOOKUP(2, 1/('Tourney History'!$B:$B=A4), 'Tourney History'!$AB:$AB)</f>
        <v>0.41428571428571426</v>
      </c>
      <c r="M4" s="12">
        <f>SUMIFS('Tourney History'!H:H,'Tourney History'!B:B,A4)</f>
        <v>105</v>
      </c>
      <c r="N4" s="2">
        <f>SUMIFS('Tourney History'!G:G,'Tourney History'!B:B,A4)-M4</f>
        <v>126</v>
      </c>
      <c r="O4" s="42">
        <f>LOOKUP(2, 1/('Tourney History'!$B:$B=A4), 'Tourney History'!$AC:$AC)</f>
        <v>0.44285714285714278</v>
      </c>
      <c r="P4" s="2">
        <f>COUNTIFS('Tourney History'!$B:$B,$A$4,'Tourney History'!K:K, 1)</f>
        <v>2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54</v>
      </c>
      <c r="C5" s="1" t="s">
        <v>131</v>
      </c>
      <c r="D5" s="12">
        <f>SUMIFS('Tourney History'!C:C,'Tourney History'!B:B,A5)</f>
        <v>152</v>
      </c>
      <c r="E5" s="4">
        <f>AVERAGEIFS('Tourney History'!C:C,'Tourney History'!B:B,A5)</f>
        <v>25.333333333333332</v>
      </c>
      <c r="F5" s="13">
        <f t="array" ref="F5">MAX(IF('Tourney History'!B:B=A5, 'Tourney History'!C:C))</f>
        <v>37</v>
      </c>
      <c r="G5" s="12">
        <f>COUNTIFS('Tourney History'!B:B,A5,'Tourney History'!D:D, 1)</f>
        <v>4</v>
      </c>
      <c r="H5" s="2">
        <f>COUNTIFS('Tourney History'!B:B,A5,'Tourney History'!D:D, 0)</f>
        <v>2</v>
      </c>
      <c r="I5" s="42">
        <f>LOOKUP(2, 1/('Tourney History'!$B:$B=A5), 'Tourney History'!$AD:$AD)</f>
        <v>0.66666666666666663</v>
      </c>
      <c r="J5" s="12">
        <f>SUMIFS('Tourney History'!F:F,'Tourney History'!B:B,A5)</f>
        <v>16</v>
      </c>
      <c r="K5" s="2">
        <f>SUMIFS('Tourney History'!E:E,'Tourney History'!B:B,A5)-J5</f>
        <v>11</v>
      </c>
      <c r="L5" s="42">
        <f>LOOKUP(2, 1/('Tourney History'!$B:$B=A5), 'Tourney History'!$AB:$AB)</f>
        <v>0.625</v>
      </c>
      <c r="M5" s="12">
        <f>SUMIFS('Tourney History'!H:H,'Tourney History'!B:B,A5)</f>
        <v>53</v>
      </c>
      <c r="N5" s="2">
        <f>SUMIFS('Tourney History'!G:G,'Tourney History'!B:B,A5)-M5</f>
        <v>52</v>
      </c>
      <c r="O5" s="42">
        <f>LOOKUP(2, 1/('Tourney History'!$B:$B=A5), 'Tourney History'!$AC:$AC)</f>
        <v>0.53666666666666663</v>
      </c>
      <c r="P5" s="2">
        <f>COUNTIFS('Tourney History'!$B:$B,$A$5,'Tourney History'!K:K, 1)</f>
        <v>2</v>
      </c>
      <c r="Q5" s="2">
        <f>COUNTIFS('Tourney History'!$B:$B,$A$5,'Tourney History'!L:L, 1)</f>
        <v>3</v>
      </c>
      <c r="R5" s="2">
        <f>COUNTIFS('Tourney History'!$B:$B,$A$5,'Tourney History'!M:M, 1)</f>
        <v>1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1</v>
      </c>
      <c r="V5" s="2">
        <f>COUNTIFS('Tourney History'!$B:$B,$A$5,'Tourney History'!Q:Q, 1)</f>
        <v>1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2</v>
      </c>
      <c r="AE5" s="2">
        <f>COUNTIFS('Tourney History'!$B:$B,$A$5,'Tourney History'!Z:Z, 1)</f>
        <v>1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184</v>
      </c>
      <c r="E7" s="4">
        <f>AVERAGEIFS('Tourney History'!C:C,'Tourney History'!B:B,A7)</f>
        <v>14.153846153846153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9</v>
      </c>
      <c r="I7" s="42">
        <f>LOOKUP(2, 1/('Tourney History'!$B:$B=A7), 'Tourney History'!$AD:$AD)</f>
        <v>0.30769230769230771</v>
      </c>
      <c r="J7" s="12">
        <f>SUMIFS('Tourney History'!F:F,'Tourney History'!B:B,A7)</f>
        <v>22</v>
      </c>
      <c r="K7" s="2">
        <f>SUMIFS('Tourney History'!E:E,'Tourney History'!B:B,A7)-J7</f>
        <v>32</v>
      </c>
      <c r="L7" s="42">
        <f>LOOKUP(2, 1/('Tourney History'!$B:$B=A7), 'Tourney History'!$AB:$AB)</f>
        <v>0.39615384615384613</v>
      </c>
      <c r="M7" s="12">
        <f>SUMIFS('Tourney History'!H:H,'Tourney History'!B:B,A7)</f>
        <v>101</v>
      </c>
      <c r="N7" s="2">
        <f>SUMIFS('Tourney History'!G:G,'Tourney History'!B:B,A7)-M7</f>
        <v>120</v>
      </c>
      <c r="O7" s="42">
        <f>LOOKUP(2, 1/('Tourney History'!$B:$B=A7), 'Tourney History'!$AC:$AC)</f>
        <v>0.44846153846153847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1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100</v>
      </c>
      <c r="E8" s="4">
        <f>AVERAGEIFS('Tourney History'!C:C,'Tourney History'!B:B,A8)</f>
        <v>16.666666666666668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3</v>
      </c>
      <c r="I8" s="42">
        <f>LOOKUP(2, 1/('Tourney History'!$B:$B=A8), 'Tourney History'!$AD:$AD)</f>
        <v>0.5</v>
      </c>
      <c r="J8" s="12">
        <f>SUMIFS('Tourney History'!F:F,'Tourney History'!B:B,A8)</f>
        <v>12</v>
      </c>
      <c r="K8" s="2">
        <f>SUMIFS('Tourney History'!E:E,'Tourney History'!B:B,A8)-J8</f>
        <v>12</v>
      </c>
      <c r="L8" s="42">
        <f>LOOKUP(2, 1/('Tourney History'!$B:$B=A8), 'Tourney History'!$AB:$AB)</f>
        <v>0.5</v>
      </c>
      <c r="M8" s="12">
        <f>SUMIFS('Tourney History'!H:H,'Tourney History'!B:B,A8)</f>
        <v>45</v>
      </c>
      <c r="N8" s="2">
        <f>SUMIFS('Tourney History'!G:G,'Tourney History'!B:B,A8)-M8</f>
        <v>47</v>
      </c>
      <c r="O8" s="42">
        <f>LOOKUP(2, 1/('Tourney History'!$B:$B=A8), 'Tourney History'!$AC:$AC)</f>
        <v>0.48000000000000004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150</v>
      </c>
      <c r="B9" s="6" t="s">
        <v>70</v>
      </c>
      <c r="C9" s="2" t="s">
        <v>70</v>
      </c>
      <c r="D9" s="12">
        <f>SUMIFS('Tourney History'!C:C,'Tourney History'!B:B,A9)</f>
        <v>88</v>
      </c>
      <c r="E9" s="4">
        <f>AVERAGEIFS('Tourney History'!C:C,'Tourney History'!B:B,A9)</f>
        <v>29.333333333333332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2</v>
      </c>
      <c r="I9" s="42">
        <f>LOOKUP(2, 1/('Tourney History'!$B:$B=A9), 'Tourney History'!$AD:$AD)</f>
        <v>0.33333333333333331</v>
      </c>
      <c r="J9" s="12">
        <f>SUMIFS('Tourney History'!F:F,'Tourney History'!B:B,A9)</f>
        <v>6</v>
      </c>
      <c r="K9" s="2">
        <f>SUMIFS('Tourney History'!E:E,'Tourney History'!B:B,A9)-J9</f>
        <v>7</v>
      </c>
      <c r="L9" s="42">
        <f>LOOKUP(2, 1/('Tourney History'!$B:$B=A9), 'Tourney History'!$AB:$AB)</f>
        <v>0.46666666666666662</v>
      </c>
      <c r="M9" s="12">
        <f>SUMIFS('Tourney History'!H:H,'Tourney History'!B:B,A9)</f>
        <v>24</v>
      </c>
      <c r="N9" s="2">
        <f>SUMIFS('Tourney History'!G:G,'Tourney History'!B:B,A9)-M9</f>
        <v>24</v>
      </c>
      <c r="O9" s="42">
        <f>LOOKUP(2, 1/('Tourney History'!$B:$B=A9), 'Tourney History'!$AC:$AC)</f>
        <v>0.50666666666666671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182</v>
      </c>
      <c r="B10" s="6" t="s">
        <v>70</v>
      </c>
      <c r="C10" s="2" t="s">
        <v>70</v>
      </c>
      <c r="D10" s="12">
        <f>SUMIFS('Tourney History'!C:C,'Tourney History'!B:B,A10)</f>
        <v>89</v>
      </c>
      <c r="E10" s="4">
        <f>AVERAGEIFS('Tourney History'!C:C,'Tourney History'!B:B,A10)</f>
        <v>22.25</v>
      </c>
      <c r="F10" s="13">
        <f t="array" ref="F10">MAX(IF('Tourney History'!B:B=A10, 'Tourney History'!C:C))</f>
        <v>34</v>
      </c>
      <c r="G10" s="12">
        <f>COUNTIFS('Tourney History'!B:B,A10,'Tourney History'!D:D, 1)</f>
        <v>2</v>
      </c>
      <c r="H10" s="2">
        <f>COUNTIFS('Tourney History'!B:B,A10,'Tourney History'!D:D, 0)</f>
        <v>2</v>
      </c>
      <c r="I10" s="42">
        <f>LOOKUP(2, 1/('Tourney History'!$B:$B=A10), 'Tourney History'!$AD:$AD)</f>
        <v>0.5</v>
      </c>
      <c r="J10" s="12">
        <f>SUMIFS('Tourney History'!F:F,'Tourney History'!B:B,A10)</f>
        <v>9</v>
      </c>
      <c r="K10" s="2">
        <f>SUMIFS('Tourney History'!E:E,'Tourney History'!B:B,A10)-J10</f>
        <v>6</v>
      </c>
      <c r="L10" s="42">
        <f>LOOKUP(2, 1/('Tourney History'!$B:$B=A10), 'Tourney History'!$AB:$AB)</f>
        <v>0.66249999999999998</v>
      </c>
      <c r="M10" s="12">
        <f>SUMIFS('Tourney History'!H:H,'Tourney History'!B:B,A10)</f>
        <v>35</v>
      </c>
      <c r="N10" s="2">
        <f>SUMIFS('Tourney History'!G:G,'Tourney History'!B:B,A10)-M10</f>
        <v>24</v>
      </c>
      <c r="O10" s="42">
        <f>LOOKUP(2, 1/('Tourney History'!$B:$B=A10), 'Tourney History'!$AC:$AC)</f>
        <v>0.64249999999999996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2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19</v>
      </c>
      <c r="B11" s="6" t="s">
        <v>54</v>
      </c>
      <c r="C11" s="2" t="s">
        <v>70</v>
      </c>
      <c r="D11" s="12">
        <f>SUMIFS('Tourney History'!C:C,'Tourney History'!B:B,A11)</f>
        <v>291</v>
      </c>
      <c r="E11" s="4">
        <f>AVERAGEIFS('Tourney History'!C:C,'Tourney History'!B:B,A11)</f>
        <v>26.454545454545453</v>
      </c>
      <c r="F11" s="13">
        <f t="array" ref="F11">MAX(IF('Tourney History'!B:B=A11, 'Tourney History'!C:C))</f>
        <v>50</v>
      </c>
      <c r="G11" s="12">
        <f>COUNTIFS('Tourney History'!B:B,A11,'Tourney History'!D:D, 1)</f>
        <v>4</v>
      </c>
      <c r="H11" s="2">
        <f>COUNTIFS('Tourney History'!B:B,A11,'Tourney History'!D:D, 0)</f>
        <v>7</v>
      </c>
      <c r="I11" s="42">
        <f>LOOKUP(2, 1/('Tourney History'!$B:$B=A11), 'Tourney History'!$AD:$AD)</f>
        <v>0.36363636363636365</v>
      </c>
      <c r="J11" s="12">
        <f>SUMIFS('Tourney History'!F:F,'Tourney History'!B:B,A11)</f>
        <v>25</v>
      </c>
      <c r="K11" s="2">
        <f>SUMIFS('Tourney History'!E:E,'Tourney History'!B:B,A11)-J11</f>
        <v>27</v>
      </c>
      <c r="L11" s="42">
        <f>LOOKUP(2, 1/('Tourney History'!$B:$B=A11), 'Tourney History'!$AB:$AB)</f>
        <v>0.48636363636363633</v>
      </c>
      <c r="M11" s="12">
        <f>SUMIFS('Tourney History'!H:H,'Tourney History'!B:B,A11)</f>
        <v>109</v>
      </c>
      <c r="N11" s="2">
        <f>SUMIFS('Tourney History'!G:G,'Tourney History'!B:B,A11)-M11</f>
        <v>106</v>
      </c>
      <c r="O11" s="42">
        <f>LOOKUP(2, 1/('Tourney History'!$B:$B=A11), 'Tourney History'!$AC:$AC)</f>
        <v>0.5154545454545455</v>
      </c>
      <c r="P11" s="2">
        <f>COUNTIFS('Tourney History'!$B:$B,$A$11,'Tourney History'!K:K, 1)</f>
        <v>1</v>
      </c>
      <c r="Q11" s="2">
        <f>COUNTIFS('Tourney History'!$B:$B,$A$11,'Tourney History'!L:L, 1)</f>
        <v>2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2</v>
      </c>
      <c r="U11" s="2">
        <f>COUNTIFS('Tourney History'!$B:$B,$A$11,'Tourney History'!P:P, 1)</f>
        <v>2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1</v>
      </c>
      <c r="Z11" s="2">
        <f>COUNTIFS('Tourney History'!$B:$B,$A$11,'Tourney History'!U:U, 1)</f>
        <v>1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4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253</v>
      </c>
      <c r="C13" s="6" t="s">
        <v>70</v>
      </c>
      <c r="D13" s="12">
        <f>SUMIFS('Tourney History'!C:C,'Tourney History'!B:B,A13)</f>
        <v>306</v>
      </c>
      <c r="E13" s="4">
        <f>AVERAGEIFS('Tourney History'!C:C,'Tourney History'!B:B,A13)</f>
        <v>19.125</v>
      </c>
      <c r="F13" s="13">
        <f t="array" ref="F13">MAX(IF('Tourney History'!B:B=A13, 'Tourney History'!C:C))</f>
        <v>44</v>
      </c>
      <c r="G13" s="12">
        <f>COUNTIFS('Tourney History'!B:B,A13,'Tourney History'!D:D, 1)</f>
        <v>9</v>
      </c>
      <c r="H13" s="2">
        <f>COUNTIFS('Tourney History'!B:B,A13,'Tourney History'!D:D, 0)</f>
        <v>7</v>
      </c>
      <c r="I13" s="42">
        <f>LOOKUP(2, 1/('Tourney History'!$B:$B=A13), 'Tourney History'!$AD:$AD)</f>
        <v>0.5625</v>
      </c>
      <c r="J13" s="12">
        <f>SUMIFS('Tourney History'!F:F,'Tourney History'!B:B,A13)</f>
        <v>35</v>
      </c>
      <c r="K13" s="2">
        <f>SUMIFS('Tourney History'!E:E,'Tourney History'!B:B,A13)-J13</f>
        <v>35</v>
      </c>
      <c r="L13" s="42">
        <f>LOOKUP(2, 1/('Tourney History'!$B:$B=A13), 'Tourney History'!$AB:$AB)</f>
        <v>0.48749999999999999</v>
      </c>
      <c r="M13" s="12">
        <f>SUMIFS('Tourney History'!H:H,'Tourney History'!B:B,A13)</f>
        <v>139</v>
      </c>
      <c r="N13" s="2">
        <f>SUMIFS('Tourney History'!G:G,'Tourney History'!B:B,A13)-M13</f>
        <v>145</v>
      </c>
      <c r="O13" s="42">
        <f>LOOKUP(2, 1/('Tourney History'!$B:$B=A13), 'Tourney History'!$AC:$AC)</f>
        <v>0.486875</v>
      </c>
      <c r="P13" s="2">
        <f>COUNTIFS('Tourney History'!$B:$B,$A$13,'Tourney History'!K:K, 1)</f>
        <v>2</v>
      </c>
      <c r="Q13" s="2">
        <f>COUNTIFS('Tourney History'!$B:$B,$A$13,'Tourney History'!L:L, 1)</f>
        <v>4</v>
      </c>
      <c r="R13" s="2">
        <f>COUNTIFS('Tourney History'!$B:$B,$A$13,'Tourney History'!M:M, 1)</f>
        <v>2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4</v>
      </c>
      <c r="V13" s="2">
        <f>COUNTIFS('Tourney History'!$B:$B,$A$13,'Tourney History'!Q:Q, 1)</f>
        <v>2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3</v>
      </c>
      <c r="AE13" s="2">
        <f>COUNTIFS('Tourney History'!$B:$B,$A$13,'Tourney History'!Z:Z, 1)</f>
        <v>4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219</v>
      </c>
      <c r="E14" s="4">
        <f>AVERAGEIFS('Tourney History'!C:C,'Tourney History'!B:B,A14)</f>
        <v>18.25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7</v>
      </c>
      <c r="I14" s="42">
        <f>LOOKUP(2, 1/('Tourney History'!$B:$B=A14), 'Tourney History'!$AD:$AD)</f>
        <v>0.41666666666666669</v>
      </c>
      <c r="J14" s="12">
        <f>SUMIFS('Tourney History'!F:F,'Tourney History'!B:B,A14)</f>
        <v>25</v>
      </c>
      <c r="K14" s="2">
        <f>SUMIFS('Tourney History'!E:E,'Tourney History'!B:B,A14)-J14</f>
        <v>28</v>
      </c>
      <c r="L14" s="42">
        <f>LOOKUP(2, 1/('Tourney History'!$B:$B=A14), 'Tourney History'!$AB:$AB)</f>
        <v>0.4791666666666668</v>
      </c>
      <c r="M14" s="12">
        <f>SUMIFS('Tourney History'!H:H,'Tourney History'!B:B,A14)</f>
        <v>100</v>
      </c>
      <c r="N14" s="2">
        <f>SUMIFS('Tourney History'!G:G,'Tourney History'!B:B,A14)-M14</f>
        <v>112</v>
      </c>
      <c r="O14" s="42">
        <f>LOOKUP(2, 1/('Tourney History'!$B:$B=A14), 'Tourney History'!$AC:$AC)</f>
        <v>0.47416666666666679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242</v>
      </c>
      <c r="B18" s="2" t="s">
        <v>54</v>
      </c>
      <c r="C18" s="2" t="s">
        <v>70</v>
      </c>
      <c r="D18" s="12">
        <f>SUMIFS('Tourney History'!C:C,'Tourney History'!B:B,A18)</f>
        <v>197</v>
      </c>
      <c r="E18" s="4">
        <f>AVERAGEIFS('Tourney History'!C:C,'Tourney History'!B:B,A18)</f>
        <v>32.833333333333336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3</v>
      </c>
      <c r="H18" s="2">
        <f>COUNTIFS('Tourney History'!B:B,A18,'Tourney History'!D:D, 0)</f>
        <v>3</v>
      </c>
      <c r="I18" s="42">
        <f>LOOKUP(2, 1/('Tourney History'!$B:$B=A18), 'Tourney History'!$AD:$AD)</f>
        <v>0.5</v>
      </c>
      <c r="J18" s="12">
        <f>SUMIFS('Tourney History'!F:F,'Tourney History'!B:B,A18)</f>
        <v>14</v>
      </c>
      <c r="K18" s="2">
        <f>SUMIFS('Tourney History'!E:E,'Tourney History'!B:B,A18)-J18</f>
        <v>13</v>
      </c>
      <c r="L18" s="42">
        <f>LOOKUP(2, 1/('Tourney History'!$B:$B=A18), 'Tourney History'!$AB:$AB)</f>
        <v>0.52500000000000002</v>
      </c>
      <c r="M18" s="12">
        <f>SUMIFS('Tourney History'!H:H,'Tourney History'!B:B,A18)</f>
        <v>55</v>
      </c>
      <c r="N18" s="2">
        <f>SUMIFS('Tourney History'!G:G,'Tourney History'!B:B,A18)-M18</f>
        <v>50</v>
      </c>
      <c r="O18" s="42">
        <f>LOOKUP(2, 1/('Tourney History'!$B:$B=A18), 'Tourney History'!$AC:$AC)</f>
        <v>0.53</v>
      </c>
      <c r="P18" s="2">
        <f>COUNTIFS('Tourney History'!$B:$B,$A$18,'Tourney History'!K:K, 1)</f>
        <v>0</v>
      </c>
      <c r="Q18" s="2">
        <f>COUNTIFS('Tourney History'!$B:$B,$A$18,'Tourney History'!L:L, 1)</f>
        <v>2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1</v>
      </c>
      <c r="U18" s="2">
        <f>COUNTIFS('Tourney History'!$B:$B,$A$18,'Tourney History'!P:P, 1)</f>
        <v>2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1</v>
      </c>
      <c r="Z18" s="2">
        <f>COUNTIFS('Tourney History'!$B:$B,$A$18,'Tourney History'!U:U, 1)</f>
        <v>1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2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232</v>
      </c>
      <c r="E19" s="4">
        <f>AVERAGEIFS('Tourney History'!C:C,'Tourney History'!B:B,A19)</f>
        <v>13.647058823529411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5</v>
      </c>
      <c r="I19" s="42">
        <f>LOOKUP(2, 1/('Tourney History'!$B:$B=A19), 'Tourney History'!$AD:$AD)</f>
        <v>0.70588235294117652</v>
      </c>
      <c r="J19" s="12">
        <f>SUMIFS('Tourney History'!F:F,'Tourney History'!B:B,A19)</f>
        <v>41</v>
      </c>
      <c r="K19" s="2">
        <f>SUMIFS('Tourney History'!E:E,'Tourney History'!B:B,A19)-J19</f>
        <v>32</v>
      </c>
      <c r="L19" s="42">
        <f>LOOKUP(2, 1/('Tourney History'!$B:$B=A19), 'Tourney History'!$AB:$AB)</f>
        <v>0.56470588235294106</v>
      </c>
      <c r="M19" s="12">
        <f>SUMIFS('Tourney History'!H:H,'Tourney History'!B:B,A19)</f>
        <v>158</v>
      </c>
      <c r="N19" s="2">
        <f>SUMIFS('Tourney History'!G:G,'Tourney History'!B:B,A19)-M19</f>
        <v>138</v>
      </c>
      <c r="O19" s="42">
        <f>LOOKUP(2, 1/('Tourney History'!$B:$B=A19), 'Tourney History'!$AC:$AC)</f>
        <v>0.53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276</v>
      </c>
      <c r="C20" s="2" t="s">
        <v>70</v>
      </c>
      <c r="D20" s="12">
        <f>SUMIFS('Tourney History'!C:C,'Tourney History'!B:B,A20)</f>
        <v>486</v>
      </c>
      <c r="E20" s="4">
        <f>AVERAGEIFS('Tourney History'!C:C,'Tourney History'!B:B,A20)</f>
        <v>32.4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4</v>
      </c>
      <c r="I20" s="42">
        <f>LOOKUP(2, 1/('Tourney History'!$B:$B=A20), 'Tourney History'!$AD:$AD)</f>
        <v>0.73333333333333328</v>
      </c>
      <c r="J20" s="12">
        <f>SUMIFS('Tourney History'!F:F,'Tourney History'!B:B,A20)</f>
        <v>37</v>
      </c>
      <c r="K20" s="2">
        <f>SUMIFS('Tourney History'!E:E,'Tourney History'!B:B,A20)-J20</f>
        <v>28</v>
      </c>
      <c r="L20" s="42">
        <f>LOOKUP(2, 1/('Tourney History'!$B:$B=A20), 'Tourney History'!$AB:$AB)</f>
        <v>0.57333333333333314</v>
      </c>
      <c r="M20" s="12">
        <f>SUMIFS('Tourney History'!H:H,'Tourney History'!B:B,A20)</f>
        <v>136</v>
      </c>
      <c r="N20" s="2">
        <f>SUMIFS('Tourney History'!G:G,'Tourney History'!B:B,A20)-M20</f>
        <v>130</v>
      </c>
      <c r="O20" s="42">
        <f>LOOKUP(2, 1/('Tourney History'!$B:$B=A20), 'Tourney History'!$AC:$AC)</f>
        <v>0.5086666666666666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256</v>
      </c>
      <c r="E23" s="4">
        <f>AVERAGEIFS('Tourney History'!C:C,'Tourney History'!B:B,A23)</f>
        <v>21.333333333333332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8</v>
      </c>
      <c r="I23" s="42">
        <f>LOOKUP(2, 1/('Tourney History'!$B:$B=A23), 'Tourney History'!$AD:$AD)</f>
        <v>0.33333333333333331</v>
      </c>
      <c r="J23" s="12">
        <f>SUMIFS('Tourney History'!F:F,'Tourney History'!B:B,A23)</f>
        <v>24</v>
      </c>
      <c r="K23" s="2">
        <f>SUMIFS('Tourney History'!E:E,'Tourney History'!B:B,A23)-J23</f>
        <v>29</v>
      </c>
      <c r="L23" s="42">
        <f>LOOKUP(2, 1/('Tourney History'!$B:$B=A23), 'Tourney History'!$AB:$AB)</f>
        <v>0.45416666666666666</v>
      </c>
      <c r="M23" s="12">
        <f>SUMIFS('Tourney History'!H:H,'Tourney History'!B:B,A23)</f>
        <v>109</v>
      </c>
      <c r="N23" s="2">
        <f>SUMIFS('Tourney History'!G:G,'Tourney History'!B:B,A23)-M23</f>
        <v>117</v>
      </c>
      <c r="O23" s="42">
        <f>LOOKUP(2, 1/('Tourney History'!$B:$B=A23), 'Tourney History'!$AC:$AC)</f>
        <v>0.47333333333333333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7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246</v>
      </c>
      <c r="E26" s="4">
        <f>AVERAGEIFS('Tourney History'!C:C,'Tourney History'!B:B,A26)</f>
        <v>17.571428571428573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10</v>
      </c>
      <c r="I26" s="42">
        <f>LOOKUP(2, 1/('Tourney History'!$B:$B=A26), 'Tourney History'!$AD:$AD)</f>
        <v>0.2857142857142857</v>
      </c>
      <c r="J26" s="12">
        <f>SUMIFS('Tourney History'!F:F,'Tourney History'!B:B,A26)</f>
        <v>25</v>
      </c>
      <c r="K26" s="2">
        <f>SUMIFS('Tourney History'!E:E,'Tourney History'!B:B,A26)-J26</f>
        <v>34</v>
      </c>
      <c r="L26" s="42">
        <f>LOOKUP(2, 1/('Tourney History'!$B:$B=A26), 'Tourney History'!$AB:$AB)</f>
        <v>0.4107142857142857</v>
      </c>
      <c r="M26" s="12">
        <f>SUMIFS('Tourney History'!H:H,'Tourney History'!B:B,A26)</f>
        <v>111</v>
      </c>
      <c r="N26" s="2">
        <f>SUMIFS('Tourney History'!G:G,'Tourney History'!B:B,A26)-M26</f>
        <v>128</v>
      </c>
      <c r="O26" s="42">
        <f>LOOKUP(2, 1/('Tourney History'!$B:$B=A26), 'Tourney History'!$AC:$AC)</f>
        <v>0.45357142857142846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290</v>
      </c>
      <c r="E28" s="4">
        <f>AVERAGEIFS('Tourney History'!C:C,'Tourney History'!B:B,A28)</f>
        <v>29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4</v>
      </c>
      <c r="I28" s="42">
        <f>LOOKUP(2, 1/('Tourney History'!$B:$B=A28), 'Tourney History'!$AD:$AD)</f>
        <v>0.6</v>
      </c>
      <c r="J28" s="12">
        <f>SUMIFS('Tourney History'!F:F,'Tourney History'!B:B,A28)</f>
        <v>22</v>
      </c>
      <c r="K28" s="2">
        <f>SUMIFS('Tourney History'!E:E,'Tourney History'!B:B,A28)-J28</f>
        <v>21</v>
      </c>
      <c r="L28" s="42">
        <f>LOOKUP(2, 1/('Tourney History'!$B:$B=A28), 'Tourney History'!$AB:$AB)</f>
        <v>0.51500000000000001</v>
      </c>
      <c r="M28" s="12">
        <f>SUMIFS('Tourney History'!H:H,'Tourney History'!B:B,A28)</f>
        <v>90</v>
      </c>
      <c r="N28" s="2">
        <f>SUMIFS('Tourney History'!G:G,'Tourney History'!B:B,A28)-M28</f>
        <v>85</v>
      </c>
      <c r="O28" s="42">
        <f>LOOKUP(2, 1/('Tourney History'!$B:$B=A28), 'Tourney History'!$AC:$AC)</f>
        <v>0.51999999999999991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4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3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76</v>
      </c>
      <c r="E29" s="4">
        <f>AVERAGEIFS('Tourney History'!C:C,'Tourney History'!B:B,A29)</f>
        <v>15.2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4</v>
      </c>
      <c r="I29" s="42">
        <f>LOOKUP(2, 1/('Tourney History'!$B:$B=A29), 'Tourney History'!$AD:$AD)</f>
        <v>0.2</v>
      </c>
      <c r="J29" s="12">
        <f>SUMIFS('Tourney History'!F:F,'Tourney History'!B:B,A29)</f>
        <v>9</v>
      </c>
      <c r="K29" s="2">
        <f>SUMIFS('Tourney History'!E:E,'Tourney History'!B:B,A29)-J29</f>
        <v>12</v>
      </c>
      <c r="L29" s="42">
        <f>LOOKUP(2, 1/('Tourney History'!$B:$B=A29), 'Tourney History'!$AB:$AB)</f>
        <v>0.45999999999999996</v>
      </c>
      <c r="M29" s="12">
        <f>SUMIFS('Tourney History'!H:H,'Tourney History'!B:B,A29)</f>
        <v>39</v>
      </c>
      <c r="N29" s="2">
        <f>SUMIFS('Tourney History'!G:G,'Tourney History'!B:B,A29)-M29</f>
        <v>45</v>
      </c>
      <c r="O29" s="42">
        <f>LOOKUP(2, 1/('Tourney History'!$B:$B=A29), 'Tourney History'!$AC:$AC)</f>
        <v>0.47599999999999998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3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434</v>
      </c>
      <c r="E30" s="4">
        <f>AVERAGEIFS('Tourney History'!C:C,'Tourney History'!B:B,A30)</f>
        <v>31</v>
      </c>
      <c r="F30" s="13">
        <f t="array" ref="F30">MAX(IF('Tourney History'!B:B=A30, 'Tourney History'!C:C))</f>
        <v>55</v>
      </c>
      <c r="G30" s="12">
        <f>COUNTIFS('Tourney History'!B:B,A30,'Tourney History'!D:D, 1)</f>
        <v>4</v>
      </c>
      <c r="H30" s="2">
        <f>COUNTIFS('Tourney History'!B:B,A30,'Tourney History'!D:D, 0)</f>
        <v>10</v>
      </c>
      <c r="I30" s="42">
        <f>LOOKUP(2, 1/('Tourney History'!$B:$B=A30), 'Tourney History'!$AD:$AD)</f>
        <v>0.2857142857142857</v>
      </c>
      <c r="J30" s="12">
        <f>SUMIFS('Tourney History'!F:F,'Tourney History'!B:B,A30)</f>
        <v>26</v>
      </c>
      <c r="K30" s="2">
        <f>SUMIFS('Tourney History'!E:E,'Tourney History'!B:B,A30)-J30</f>
        <v>34</v>
      </c>
      <c r="L30" s="42">
        <f>LOOKUP(2, 1/('Tourney History'!$B:$B=A30), 'Tourney History'!$AB:$AB)</f>
        <v>0.43571428571428567</v>
      </c>
      <c r="M30" s="12">
        <f>SUMIFS('Tourney History'!H:H,'Tourney History'!B:B,A30)</f>
        <v>117</v>
      </c>
      <c r="N30" s="2">
        <f>SUMIFS('Tourney History'!G:G,'Tourney History'!B:B,A30)-M30</f>
        <v>134</v>
      </c>
      <c r="O30" s="42">
        <f>LOOKUP(2, 1/('Tourney History'!$B:$B=A30), 'Tourney History'!$AC:$AC)</f>
        <v>0.46714285714285714</v>
      </c>
      <c r="P30" s="2">
        <f>COUNTIFS('Tourney History'!$B:$B,$A$30,'Tourney History'!K:K, 1)</f>
        <v>2</v>
      </c>
      <c r="Q30" s="2">
        <f>COUNTIFS('Tourney History'!$B:$B,$A$30,'Tourney History'!L:L, 1)</f>
        <v>3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1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3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54</v>
      </c>
      <c r="C31" s="2" t="s">
        <v>70</v>
      </c>
      <c r="D31" s="12">
        <f>SUMIFS('Tourney History'!C:C,'Tourney History'!B:B,A31)</f>
        <v>89</v>
      </c>
      <c r="E31" s="4">
        <f>AVERAGEIFS('Tourney History'!C:C,'Tourney History'!B:B,A31)</f>
        <v>17.8</v>
      </c>
      <c r="F31" s="13">
        <f t="array" ref="F31">MAX(IF('Tourney History'!B:B=A31, 'Tourney History'!C:C))</f>
        <v>23</v>
      </c>
      <c r="G31" s="12">
        <f>COUNTIFS('Tourney History'!B:B,A31,'Tourney History'!D:D, 1)</f>
        <v>4</v>
      </c>
      <c r="H31" s="2">
        <f>COUNTIFS('Tourney History'!B:B,A31,'Tourney History'!D:D, 0)</f>
        <v>1</v>
      </c>
      <c r="I31" s="42">
        <f>LOOKUP(2, 1/('Tourney History'!$B:$B=A31), 'Tourney History'!$AD:$AD)</f>
        <v>0.8</v>
      </c>
      <c r="J31" s="12">
        <f>SUMIFS('Tourney History'!F:F,'Tourney History'!B:B,A31)</f>
        <v>14</v>
      </c>
      <c r="K31" s="2">
        <f>SUMIFS('Tourney History'!E:E,'Tourney History'!B:B,A31)-J31</f>
        <v>8</v>
      </c>
      <c r="L31" s="42">
        <f>LOOKUP(2, 1/('Tourney History'!$B:$B=A31), 'Tourney History'!$AB:$AB)</f>
        <v>0.67</v>
      </c>
      <c r="M31" s="12">
        <f>SUMIFS('Tourney History'!H:H,'Tourney History'!B:B,A31)</f>
        <v>45</v>
      </c>
      <c r="N31" s="2">
        <f>SUMIFS('Tourney History'!G:G,'Tourney History'!B:B,A31)-M31</f>
        <v>40</v>
      </c>
      <c r="O31" s="42">
        <f>LOOKUP(2, 1/('Tourney History'!$B:$B=A31), 'Tourney History'!$AC:$AC)</f>
        <v>0.56399999999999995</v>
      </c>
      <c r="P31" s="2">
        <f>COUNTIFS('Tourney History'!$B:$B,$A$31,'Tourney History'!K:K, 1)</f>
        <v>2</v>
      </c>
      <c r="Q31" s="2">
        <f>COUNTIFS('Tourney History'!$B:$B,$A$31,'Tourney History'!L:L, 1)</f>
        <v>3</v>
      </c>
      <c r="R31" s="2">
        <f>COUNTIFS('Tourney History'!$B:$B,$A$31,'Tourney History'!M:M, 1)</f>
        <v>1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1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526</v>
      </c>
      <c r="E32" s="4">
        <f>AVERAGEIFS('Tourney History'!C:C,'Tourney History'!B:B,A32)</f>
        <v>35.06666666666667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8</v>
      </c>
      <c r="I32" s="42">
        <f>LOOKUP(2, 1/('Tourney History'!$B:$B=A32), 'Tourney History'!$AD:$AD)</f>
        <v>0.46666666666666667</v>
      </c>
      <c r="J32" s="12">
        <f>SUMIFS('Tourney History'!F:F,'Tourney History'!B:B,A32)</f>
        <v>30</v>
      </c>
      <c r="K32" s="2">
        <f>SUMIFS('Tourney History'!E:E,'Tourney History'!B:B,A32)-J32</f>
        <v>34</v>
      </c>
      <c r="L32" s="42">
        <f>LOOKUP(2, 1/('Tourney History'!$B:$B=A32), 'Tourney History'!$AB:$AB)</f>
        <v>0.45666666666666672</v>
      </c>
      <c r="M32" s="12">
        <f>SUMIFS('Tourney History'!H:H,'Tourney History'!B:B,A32)</f>
        <v>127</v>
      </c>
      <c r="N32" s="2">
        <f>SUMIFS('Tourney History'!G:G,'Tourney History'!B:B,A32)-M32</f>
        <v>128</v>
      </c>
      <c r="O32" s="42">
        <f>LOOKUP(2, 1/('Tourney History'!$B:$B=A32), 'Tourney History'!$AC:$AC)</f>
        <v>0.48733333333333334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3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1" t="s">
        <v>131</v>
      </c>
      <c r="D33" s="12">
        <f>SUMIFS('Tourney History'!C:C,'Tourney History'!B:B,A33)</f>
        <v>540</v>
      </c>
      <c r="E33" s="4">
        <f>AVERAGEIFS('Tourney History'!C:C,'Tourney History'!B:B,A33)</f>
        <v>38.571428571428569</v>
      </c>
      <c r="F33" s="13">
        <f t="array" ref="F33">MAX(IF('Tourney History'!B:B=A33, 'Tourney History'!C:C))</f>
        <v>68</v>
      </c>
      <c r="G33" s="12">
        <f>COUNTIFS('Tourney History'!B:B,A33,'Tourney History'!D:D, 1)</f>
        <v>7</v>
      </c>
      <c r="H33" s="2">
        <f>COUNTIFS('Tourney History'!B:B,A33,'Tourney History'!D:D, 0)</f>
        <v>7</v>
      </c>
      <c r="I33" s="42">
        <f>LOOKUP(2, 1/('Tourney History'!$B:$B=A33), 'Tourney History'!$AD:$AD)</f>
        <v>0.5</v>
      </c>
      <c r="J33" s="12">
        <f>SUMIFS('Tourney History'!F:F,'Tourney History'!B:B,A33)</f>
        <v>33</v>
      </c>
      <c r="K33" s="2">
        <f>SUMIFS('Tourney History'!E:E,'Tourney History'!B:B,A33)-J33</f>
        <v>28</v>
      </c>
      <c r="L33" s="42">
        <f>LOOKUP(2, 1/('Tourney History'!$B:$B=A33), 'Tourney History'!$AB:$AB)</f>
        <v>0.56071428571428572</v>
      </c>
      <c r="M33" s="12">
        <f>SUMIFS('Tourney History'!H:H,'Tourney History'!B:B,A33)</f>
        <v>136</v>
      </c>
      <c r="N33" s="2">
        <f>SUMIFS('Tourney History'!G:G,'Tourney History'!B:B,A33)-M33</f>
        <v>119</v>
      </c>
      <c r="O33" s="42">
        <f>LOOKUP(2, 1/('Tourney History'!$B:$B=A33), 'Tourney History'!$AC:$AC)</f>
        <v>0.55071428571428571</v>
      </c>
      <c r="P33" s="2">
        <f>COUNTIFS('Tourney History'!$B:$B,$A$33,'Tourney History'!K:K, 1)</f>
        <v>0</v>
      </c>
      <c r="Q33" s="2">
        <f>COUNTIFS('Tourney History'!$B:$B,$A$33,'Tourney History'!L:L, 1)</f>
        <v>5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3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1</v>
      </c>
      <c r="Z33" s="2">
        <f>COUNTIFS('Tourney History'!$B:$B,$A$33,'Tourney History'!U:U, 1)</f>
        <v>1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4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148</v>
      </c>
      <c r="C35" s="1" t="s">
        <v>131</v>
      </c>
      <c r="D35" s="12">
        <f>SUMIFS('Tourney History'!C:C,'Tourney History'!B:B,A35)</f>
        <v>310</v>
      </c>
      <c r="E35" s="4">
        <f>AVERAGEIFS('Tourney History'!C:C,'Tourney History'!B:B,A35)</f>
        <v>28.181818181818183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5</v>
      </c>
      <c r="I35" s="42">
        <f>LOOKUP(2, 1/('Tourney History'!$B:$B=A35), 'Tourney History'!$AD:$AD)</f>
        <v>0.54545454545454541</v>
      </c>
      <c r="J35" s="12">
        <f>SUMIFS('Tourney History'!F:F,'Tourney History'!B:B,A35)</f>
        <v>22</v>
      </c>
      <c r="K35" s="2">
        <f>SUMIFS('Tourney History'!E:E,'Tourney History'!B:B,A35)-J35</f>
        <v>24</v>
      </c>
      <c r="L35" s="42">
        <f>LOOKUP(2, 1/('Tourney History'!$B:$B=A35), 'Tourney History'!$AB:$AB)</f>
        <v>0.45000000000000012</v>
      </c>
      <c r="M35" s="12">
        <f>SUMIFS('Tourney History'!H:H,'Tourney History'!B:B,A35)</f>
        <v>91</v>
      </c>
      <c r="N35" s="2">
        <f>SUMIFS('Tourney History'!G:G,'Tourney History'!B:B,A35)-M35</f>
        <v>97</v>
      </c>
      <c r="O35" s="42">
        <f>LOOKUP(2, 1/('Tourney History'!$B:$B=A35), 'Tourney History'!$AC:$AC)</f>
        <v>0.4563636363636363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302</v>
      </c>
      <c r="E37" s="4">
        <f>AVERAGEIFS('Tourney History'!C:C,'Tourney History'!B:B,A37)</f>
        <v>27.454545454545453</v>
      </c>
      <c r="F37" s="13">
        <f t="array" ref="F37">MAX(IF('Tourney History'!B:B=A37, 'Tourney History'!C:C))</f>
        <v>48</v>
      </c>
      <c r="G37" s="12">
        <f>COUNTIFS('Tourney History'!B:B,A37,'Tourney History'!D:D, 1)</f>
        <v>7</v>
      </c>
      <c r="H37" s="2">
        <f>COUNTIFS('Tourney History'!B:B,A37,'Tourney History'!D:D, 0)</f>
        <v>4</v>
      </c>
      <c r="I37" s="42">
        <f>LOOKUP(2, 1/('Tourney History'!$B:$B=A37), 'Tourney History'!$AD:$AD)</f>
        <v>0.63636363636363635</v>
      </c>
      <c r="J37" s="12">
        <f>SUMIFS('Tourney History'!F:F,'Tourney History'!B:B,A37)</f>
        <v>26</v>
      </c>
      <c r="K37" s="2">
        <f>SUMIFS('Tourney History'!E:E,'Tourney History'!B:B,A37)-J37</f>
        <v>20</v>
      </c>
      <c r="L37" s="42">
        <f>LOOKUP(2, 1/('Tourney History'!$B:$B=A37), 'Tourney History'!$AB:$AB)</f>
        <v>0.59545454545454557</v>
      </c>
      <c r="M37" s="12">
        <f>SUMIFS('Tourney History'!H:H,'Tourney History'!B:B,A37)</f>
        <v>93</v>
      </c>
      <c r="N37" s="2">
        <f>SUMIFS('Tourney History'!G:G,'Tourney History'!B:B,A37)-M37</f>
        <v>84</v>
      </c>
      <c r="O37" s="42">
        <f>LOOKUP(2, 1/('Tourney History'!$B:$B=A37), 'Tourney History'!$AC:$AC)</f>
        <v>0.54636363636363638</v>
      </c>
      <c r="P37" s="2">
        <f>COUNTIFS('Tourney History'!$B:$B,$A$37,'Tourney History'!K:K, 1)</f>
        <v>0</v>
      </c>
      <c r="Q37" s="2">
        <f>COUNTIFS('Tourney History'!$B:$B,$A$37,'Tourney History'!L:L, 1)</f>
        <v>4</v>
      </c>
      <c r="R37" s="2">
        <f>COUNTIFS('Tourney History'!$B:$B,$A$37,'Tourney History'!M:M, 1)</f>
        <v>1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1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5</v>
      </c>
      <c r="AE37" s="2">
        <f>COUNTIFS('Tourney History'!$B:$B,$A$37,'Tourney History'!Z:Z, 1)</f>
        <v>4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244</v>
      </c>
      <c r="E38" s="4">
        <f>AVERAGEIFS('Tourney History'!C:C,'Tourney History'!B:B,A38)</f>
        <v>27.111111111111111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4</v>
      </c>
      <c r="I38" s="42">
        <f>LOOKUP(2, 1/('Tourney History'!$B:$B=A38), 'Tourney History'!$AD:$AD)</f>
        <v>0.55555555555555558</v>
      </c>
      <c r="J38" s="12">
        <f>SUMIFS('Tourney History'!F:F,'Tourney History'!B:B,A38)</f>
        <v>21</v>
      </c>
      <c r="K38" s="2">
        <f>SUMIFS('Tourney History'!E:E,'Tourney History'!B:B,A38)-J38</f>
        <v>19</v>
      </c>
      <c r="L38" s="42">
        <f>LOOKUP(2, 1/('Tourney History'!$B:$B=A38), 'Tourney History'!$AB:$AB)</f>
        <v>0.52777777777777779</v>
      </c>
      <c r="M38" s="12">
        <f>SUMIFS('Tourney History'!H:H,'Tourney History'!B:B,A38)</f>
        <v>91</v>
      </c>
      <c r="N38" s="2">
        <f>SUMIFS('Tourney History'!G:G,'Tourney History'!B:B,A38)-M38</f>
        <v>81</v>
      </c>
      <c r="O38" s="42">
        <f>LOOKUP(2, 1/('Tourney History'!$B:$B=A38), 'Tourney History'!$AC:$AC)</f>
        <v>0.53555555555555556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5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528</v>
      </c>
      <c r="E40" s="4">
        <f>AVERAGEIFS('Tourney History'!C:C,'Tourney History'!B:B,A40)</f>
        <v>37.714285714285715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10</v>
      </c>
      <c r="I40" s="42">
        <f>LOOKUP(2, 1/('Tourney History'!$B:$B=A40), 'Tourney History'!$AD:$AD)</f>
        <v>0.2857142857142857</v>
      </c>
      <c r="J40" s="12">
        <f>SUMIFS('Tourney History'!F:F,'Tourney History'!B:B,A40)</f>
        <v>30</v>
      </c>
      <c r="K40" s="2">
        <f>SUMIFS('Tourney History'!E:E,'Tourney History'!B:B,A40)-J40</f>
        <v>33</v>
      </c>
      <c r="L40" s="42">
        <f>LOOKUP(2, 1/('Tourney History'!$B:$B=A40), 'Tourney History'!$AB:$AB)</f>
        <v>0.50357142857142867</v>
      </c>
      <c r="M40" s="12">
        <f>SUMIFS('Tourney History'!H:H,'Tourney History'!B:B,A40)</f>
        <v>127</v>
      </c>
      <c r="N40" s="2">
        <f>SUMIFS('Tourney History'!G:G,'Tourney History'!B:B,A40)-M40</f>
        <v>131</v>
      </c>
      <c r="O40" s="42">
        <f>LOOKUP(2, 1/('Tourney History'!$B:$B=A40), 'Tourney History'!$AC:$AC)</f>
        <v>0.51285714285714279</v>
      </c>
      <c r="P40" s="2">
        <f>COUNTIFS('Tourney History'!$B:$B,$A$40,'Tourney History'!K:K, 1)</f>
        <v>2</v>
      </c>
      <c r="Q40" s="2">
        <f>COUNTIFS('Tourney History'!$B:$B,$A$40,'Tourney History'!L:L, 1)</f>
        <v>3</v>
      </c>
      <c r="R40" s="2">
        <f>COUNTIFS('Tourney History'!$B:$B,$A$40,'Tourney History'!M:M, 1)</f>
        <v>1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4</v>
      </c>
      <c r="AE40" s="2">
        <f>COUNTIFS('Tourney History'!$B:$B,$A$40,'Tourney History'!Z:Z, 1)</f>
        <v>6</v>
      </c>
    </row>
    <row r="41" spans="1:31" x14ac:dyDescent="0.25">
      <c r="A41" s="2" t="s">
        <v>243</v>
      </c>
      <c r="B41" s="1" t="s">
        <v>54</v>
      </c>
      <c r="C41" s="2" t="s">
        <v>70</v>
      </c>
      <c r="D41" s="12">
        <f>SUMIFS('Tourney History'!C:C,'Tourney History'!B:B,A41)</f>
        <v>39</v>
      </c>
      <c r="E41" s="4">
        <f>AVERAGEIFS('Tourney History'!C:C,'Tourney History'!B:B,A41)</f>
        <v>13</v>
      </c>
      <c r="F41" s="13">
        <f t="array" ref="F41">MAX(IF('Tourney History'!B:B=A41, 'Tourney History'!C:C))</f>
        <v>15</v>
      </c>
      <c r="G41" s="12">
        <f>COUNTIFS('Tourney History'!B:B,A41,'Tourney History'!D:D, 1)</f>
        <v>3</v>
      </c>
      <c r="H41" s="2">
        <f>COUNTIFS('Tourney History'!B:B,A41,'Tourney History'!D:D, 0)</f>
        <v>0</v>
      </c>
      <c r="I41" s="42">
        <f>LOOKUP(2, 1/('Tourney History'!$B:$B=A41), 'Tourney History'!$AD:$AD)</f>
        <v>1</v>
      </c>
      <c r="J41" s="12">
        <f>SUMIFS('Tourney History'!F:F,'Tourney History'!B:B,A41)</f>
        <v>9</v>
      </c>
      <c r="K41" s="2">
        <f>SUMIFS('Tourney History'!E:E,'Tourney History'!B:B,A41)-J41</f>
        <v>4</v>
      </c>
      <c r="L41" s="42">
        <f>LOOKUP(2, 1/('Tourney History'!$B:$B=A41), 'Tourney History'!$AB:$AB)</f>
        <v>0.70000000000000007</v>
      </c>
      <c r="M41" s="12">
        <f>SUMIFS('Tourney History'!H:H,'Tourney History'!B:B,A41)</f>
        <v>32</v>
      </c>
      <c r="N41" s="2">
        <f>SUMIFS('Tourney History'!G:G,'Tourney History'!B:B,A41)-M41</f>
        <v>18</v>
      </c>
      <c r="O41" s="42">
        <f>LOOKUP(2, 1/('Tourney History'!$B:$B=A41), 'Tourney History'!$AC:$AC)</f>
        <v>0.64666666666666661</v>
      </c>
      <c r="P41" s="2">
        <f>COUNTIFS('Tourney History'!$B:$B,$A$41,'Tourney History'!K:K, 1)</f>
        <v>0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0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2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1</v>
      </c>
      <c r="Z41" s="2">
        <f>COUNTIFS('Tourney History'!$B:$B,$A$41,'Tourney History'!U:U, 1)</f>
        <v>1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1</v>
      </c>
      <c r="AE41" s="2">
        <f>COUNTIFS('Tourney History'!$B:$B,$A$41,'Tourney History'!Z:Z, 1)</f>
        <v>0</v>
      </c>
    </row>
    <row r="42" spans="1:31" ht="15.75" x14ac:dyDescent="0.25">
      <c r="A42" s="2" t="s">
        <v>127</v>
      </c>
      <c r="B42" s="51" t="s">
        <v>147</v>
      </c>
      <c r="C42" s="2" t="s">
        <v>70</v>
      </c>
      <c r="D42" s="12">
        <f>SUMIFS('Tourney History'!C:C,'Tourney History'!B:B,A42)</f>
        <v>203</v>
      </c>
      <c r="E42" s="4">
        <f>AVERAGEIFS('Tourney History'!C:C,'Tourney History'!B:B,A42)</f>
        <v>25.375</v>
      </c>
      <c r="F42" s="13">
        <f t="array" ref="F42">MAX(IF('Tourney History'!B:B=A42, 'Tourney History'!C:C))</f>
        <v>43</v>
      </c>
      <c r="G42" s="12">
        <f>COUNTIFS('Tourney History'!B:B,A42,'Tourney History'!D:D, 1)</f>
        <v>4</v>
      </c>
      <c r="H42" s="2">
        <f>COUNTIFS('Tourney History'!B:B,A42,'Tourney History'!D:D, 0)</f>
        <v>4</v>
      </c>
      <c r="I42" s="42">
        <f>LOOKUP(2, 1/('Tourney History'!$B:$B=A42), 'Tourney History'!$AD:$AD)</f>
        <v>0.5</v>
      </c>
      <c r="J42" s="12">
        <f>SUMIFS('Tourney History'!F:F,'Tourney History'!B:B,A42)</f>
        <v>16</v>
      </c>
      <c r="K42" s="2">
        <f>SUMIFS('Tourney History'!E:E,'Tourney History'!B:B,A42)-J42</f>
        <v>19</v>
      </c>
      <c r="L42" s="42">
        <f>LOOKUP(2, 1/('Tourney History'!$B:$B=A42), 'Tourney History'!$AB:$AB)</f>
        <v>0.43124999999999997</v>
      </c>
      <c r="M42" s="12">
        <f>SUMIFS('Tourney History'!H:H,'Tourney History'!B:B,A42)</f>
        <v>69</v>
      </c>
      <c r="N42" s="2">
        <f>SUMIFS('Tourney History'!G:G,'Tourney History'!B:B,A42)-M42</f>
        <v>69</v>
      </c>
      <c r="O42" s="42">
        <f>LOOKUP(2, 1/('Tourney History'!$B:$B=A42), 'Tourney History'!$AC:$AC)</f>
        <v>0.49124999999999996</v>
      </c>
      <c r="P42" s="2">
        <f>COUNTIFS('Tourney History'!$B:$B,$A$42,'Tourney History'!K:K, 1)</f>
        <v>2</v>
      </c>
      <c r="Q42" s="2">
        <f>COUNTIFS('Tourney History'!$B:$B,$A$42,'Tourney History'!L:L, 1)</f>
        <v>2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3</v>
      </c>
      <c r="U42" s="2">
        <f>COUNTIFS('Tourney History'!$B:$B,$A$42,'Tourney History'!P:P, 1)</f>
        <v>2</v>
      </c>
      <c r="V42" s="2">
        <f>COUNTIFS('Tourney History'!$B:$B,$A$42,'Tourney History'!Q:Q, 1)</f>
        <v>1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2</v>
      </c>
      <c r="AC42" s="2">
        <f>COUNTIFS('Tourney History'!$B:$B,$A$42,'Tourney History'!X:X, 1)</f>
        <v>1</v>
      </c>
      <c r="AD42" s="2">
        <f>COUNTIFS('Tourney History'!$B:$B,$A$42,'Tourney History'!Y:Y, 1)</f>
        <v>1</v>
      </c>
      <c r="AE42" s="2">
        <f>COUNTIFS('Tourney History'!$B:$B,$A$42,'Tourney History'!Z:Z, 1)</f>
        <v>1</v>
      </c>
    </row>
    <row r="43" spans="1:31" x14ac:dyDescent="0.25">
      <c r="A43" s="2" t="s">
        <v>6</v>
      </c>
      <c r="B43" s="2" t="s">
        <v>128</v>
      </c>
      <c r="C43" s="1" t="s">
        <v>131</v>
      </c>
      <c r="D43" s="12">
        <f>SUMIFS('Tourney History'!C:C,'Tourney History'!B:B,A43)</f>
        <v>490</v>
      </c>
      <c r="E43" s="4">
        <f>AVERAGEIFS('Tourney History'!C:C,'Tourney History'!B:B,A43)</f>
        <v>32.666666666666664</v>
      </c>
      <c r="F43" s="13">
        <f t="array" ref="F43">MAX(IF('Tourney History'!B:B=A43, 'Tourney History'!C:C))</f>
        <v>66</v>
      </c>
      <c r="G43" s="12">
        <f>COUNTIFS('Tourney History'!B:B,A43,'Tourney History'!D:D, 1)</f>
        <v>11</v>
      </c>
      <c r="H43" s="2">
        <f>COUNTIFS('Tourney History'!B:B,A43,'Tourney History'!D:D, 0)</f>
        <v>4</v>
      </c>
      <c r="I43" s="42">
        <f>LOOKUP(2, 1/('Tourney History'!$B:$B=A43), 'Tourney History'!$AD:$AD)</f>
        <v>0.73333333333333328</v>
      </c>
      <c r="J43" s="12">
        <f>SUMIFS('Tourney History'!F:F,'Tourney History'!B:B,A43)</f>
        <v>40</v>
      </c>
      <c r="K43" s="2">
        <f>SUMIFS('Tourney History'!E:E,'Tourney History'!B:B,A43)-J43</f>
        <v>23</v>
      </c>
      <c r="L43" s="42">
        <f>LOOKUP(2, 1/('Tourney History'!$B:$B=A43), 'Tourney History'!$AB:$AB)</f>
        <v>0.66</v>
      </c>
      <c r="M43" s="12">
        <f>SUMIFS('Tourney History'!H:H,'Tourney History'!B:B,A43)</f>
        <v>144</v>
      </c>
      <c r="N43" s="2">
        <f>SUMIFS('Tourney History'!G:G,'Tourney History'!B:B,A43)-M43</f>
        <v>118</v>
      </c>
      <c r="O43" s="42">
        <f>LOOKUP(2, 1/('Tourney History'!$B:$B=A43), 'Tourney History'!$AC:$AC)</f>
        <v>0.56399999999999983</v>
      </c>
      <c r="P43" s="2">
        <f>COUNTIFS('Tourney History'!$B:$B,$A$43,'Tourney History'!K:K, 1)</f>
        <v>2</v>
      </c>
      <c r="Q43" s="2">
        <f>COUNTIFS('Tourney History'!$B:$B,$A$43,'Tourney History'!L:L, 1)</f>
        <v>4</v>
      </c>
      <c r="R43" s="2">
        <f>COUNTIFS('Tourney History'!$B:$B,$A$43,'Tourney History'!M:M, 1)</f>
        <v>6</v>
      </c>
      <c r="S43" s="2">
        <f>COUNTIFS('Tourney History'!$B:$B,$A$43,'Tourney History'!N:N, 1)</f>
        <v>4</v>
      </c>
      <c r="T43" s="2">
        <f>COUNTIFS('Tourney History'!$B:$B,$A$43,'Tourney History'!O:O, 1)</f>
        <v>2</v>
      </c>
      <c r="U43" s="2">
        <f>COUNTIFS('Tourney History'!$B:$B,$A$43,'Tourney History'!P:P, 1)</f>
        <v>5</v>
      </c>
      <c r="V43" s="2">
        <f>COUNTIFS('Tourney History'!$B:$B,$A$43,'Tourney History'!Q:Q, 1)</f>
        <v>1</v>
      </c>
      <c r="W43" s="2">
        <f>COUNTIFS('Tourney History'!$B:$B,$A$43,'Tourney History'!R:R, 1)</f>
        <v>1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5</v>
      </c>
      <c r="AC43" s="2">
        <f>COUNTIFS('Tourney History'!$B:$B,$A$43,'Tourney History'!X:X, 1)</f>
        <v>2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ht="15.75" x14ac:dyDescent="0.25">
      <c r="A44" s="2" t="s">
        <v>16</v>
      </c>
      <c r="B44" s="51" t="s">
        <v>147</v>
      </c>
      <c r="C44" s="2" t="s">
        <v>70</v>
      </c>
      <c r="D44" s="12">
        <f>SUMIFS('Tourney History'!C:C,'Tourney History'!B:B,A44)</f>
        <v>433</v>
      </c>
      <c r="E44" s="4">
        <f>AVERAGEIFS('Tourney History'!C:C,'Tourney History'!B:B,A44)</f>
        <v>33.307692307692307</v>
      </c>
      <c r="F44" s="13">
        <f t="array" ref="F44">MAX(IF('Tourney History'!B:B=A44, 'Tourney History'!C:C))</f>
        <v>58</v>
      </c>
      <c r="G44" s="12">
        <f>COUNTIFS('Tourney History'!B:B,A44,'Tourney History'!D:D, 1)</f>
        <v>4</v>
      </c>
      <c r="H44" s="2">
        <f>COUNTIFS('Tourney History'!B:B,A44,'Tourney History'!D:D, 0)</f>
        <v>9</v>
      </c>
      <c r="I44" s="42">
        <f>LOOKUP(2, 1/('Tourney History'!$B:$B=A44), 'Tourney History'!$AD:$AD)</f>
        <v>0.30769230769230771</v>
      </c>
      <c r="J44" s="12">
        <f>SUMIFS('Tourney History'!F:F,'Tourney History'!B:B,A44)</f>
        <v>24</v>
      </c>
      <c r="K44" s="2">
        <f>SUMIFS('Tourney History'!E:E,'Tourney History'!B:B,A44)-J44</f>
        <v>33</v>
      </c>
      <c r="L44" s="42">
        <f>LOOKUP(2, 1/('Tourney History'!$B:$B=A44), 'Tourney History'!$AB:$AB)</f>
        <v>0.40769230769230774</v>
      </c>
      <c r="M44" s="12">
        <f>SUMIFS('Tourney History'!H:H,'Tourney History'!B:B,A44)</f>
        <v>106</v>
      </c>
      <c r="N44" s="2">
        <f>SUMIFS('Tourney History'!G:G,'Tourney History'!B:B,A44)-M44</f>
        <v>128</v>
      </c>
      <c r="O44" s="42">
        <f>LOOKUP(2, 1/('Tourney History'!$B:$B=A44), 'Tourney History'!$AC:$AC)</f>
        <v>0.44461538461538458</v>
      </c>
      <c r="P44" s="2">
        <f>COUNTIFS('Tourney History'!$B:$B,$A$44,'Tourney History'!K:K, 1)</f>
        <v>3</v>
      </c>
      <c r="Q44" s="2">
        <f>COUNTIFS('Tourney History'!$B:$B,$A$44,'Tourney History'!L:L, 1)</f>
        <v>1</v>
      </c>
      <c r="R44" s="2">
        <f>COUNTIFS('Tourney History'!$B:$B,$A$44,'Tourney History'!M:M, 1)</f>
        <v>0</v>
      </c>
      <c r="S44" s="2">
        <f>COUNTIFS('Tourney History'!$B:$B,$A$44,'Tourney History'!N:N, 1)</f>
        <v>5</v>
      </c>
      <c r="T44" s="2">
        <f>COUNTIFS('Tourney History'!$B:$B,$A$44,'Tourney History'!O:O, 1)</f>
        <v>2</v>
      </c>
      <c r="U44" s="2">
        <f>COUNTIFS('Tourney History'!$B:$B,$A$44,'Tourney History'!P:P, 1)</f>
        <v>4</v>
      </c>
      <c r="V44" s="2">
        <f>COUNTIFS('Tourney History'!$B:$B,$A$44,'Tourney History'!Q:Q, 1)</f>
        <v>0</v>
      </c>
      <c r="W44" s="2">
        <f>COUNTIFS('Tourney History'!$B:$B,$A$44,'Tourney History'!R:R, 1)</f>
        <v>2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2</v>
      </c>
      <c r="AC44" s="2">
        <f>COUNTIFS('Tourney History'!$B:$B,$A$44,'Tourney History'!X:X, 1)</f>
        <v>3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90</v>
      </c>
      <c r="B45" s="1" t="s">
        <v>54</v>
      </c>
      <c r="C45" s="2" t="s">
        <v>70</v>
      </c>
      <c r="D45" s="12">
        <f>SUMIFS('Tourney History'!C:C,'Tourney History'!B:B,A45)</f>
        <v>264</v>
      </c>
      <c r="E45" s="4">
        <f>AVERAGEIFS('Tourney History'!C:C,'Tourney History'!B:B,A45)</f>
        <v>37.714285714285715</v>
      </c>
      <c r="F45" s="13">
        <f t="array" ref="F45">MAX(IF('Tourney History'!B:B=A45, 'Tourney History'!C:C))</f>
        <v>50</v>
      </c>
      <c r="G45" s="12">
        <f>COUNTIFS('Tourney History'!B:B,A45,'Tourney History'!D:D, 1)</f>
        <v>4</v>
      </c>
      <c r="H45" s="2">
        <f>COUNTIFS('Tourney History'!B:B,A45,'Tourney History'!D:D, 0)</f>
        <v>3</v>
      </c>
      <c r="I45" s="42">
        <f>LOOKUP(2, 1/('Tourney History'!$B:$B=A45), 'Tourney History'!$AD:$AD)</f>
        <v>0.5714285714285714</v>
      </c>
      <c r="J45" s="12">
        <f>SUMIFS('Tourney History'!F:F,'Tourney History'!B:B,A45)</f>
        <v>17</v>
      </c>
      <c r="K45" s="2">
        <f>SUMIFS('Tourney History'!E:E,'Tourney History'!B:B,A45)-J45</f>
        <v>14</v>
      </c>
      <c r="L45" s="42">
        <f>LOOKUP(2, 1/('Tourney History'!$B:$B=A45), 'Tourney History'!$AB:$AB)</f>
        <v>0.55714285714285716</v>
      </c>
      <c r="M45" s="12">
        <f>SUMIFS('Tourney History'!H:H,'Tourney History'!B:B,A45)</f>
        <v>70</v>
      </c>
      <c r="N45" s="2">
        <f>SUMIFS('Tourney History'!G:G,'Tourney History'!B:B,A45)-M45</f>
        <v>61</v>
      </c>
      <c r="O45" s="42">
        <f>LOOKUP(2, 1/('Tourney History'!$B:$B=A45), 'Tourney History'!$AC:$AC)</f>
        <v>0.54142857142857137</v>
      </c>
      <c r="P45" s="2">
        <f>COUNTIFS('Tourney History'!$B:$B,$A$45,'Tourney History'!K:K, 1)</f>
        <v>0</v>
      </c>
      <c r="Q45" s="2">
        <f>COUNTIFS('Tourney History'!$B:$B,$A$45,'Tourney History'!L:L, 1)</f>
        <v>1</v>
      </c>
      <c r="R45" s="2">
        <f>COUNTIFS('Tourney History'!$B:$B,$A$45,'Tourney History'!M:M, 1)</f>
        <v>4</v>
      </c>
      <c r="S45" s="2">
        <f>COUNTIFS('Tourney History'!$B:$B,$A$45,'Tourney History'!N:N, 1)</f>
        <v>4</v>
      </c>
      <c r="T45" s="2">
        <f>COUNTIFS('Tourney History'!$B:$B,$A$45,'Tourney History'!O:O, 1)</f>
        <v>1</v>
      </c>
      <c r="U45" s="2">
        <f>COUNTIFS('Tourney History'!$B:$B,$A$45,'Tourney History'!P:P, 1)</f>
        <v>1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2</v>
      </c>
      <c r="AD45" s="2">
        <f>COUNTIFS('Tourney History'!$B:$B,$A$45,'Tourney History'!Y:Y, 1)</f>
        <v>2</v>
      </c>
      <c r="AE45" s="2">
        <f>COUNTIFS('Tourney History'!$B:$B,$A$45,'Tourney History'!Z:Z, 1)</f>
        <v>1</v>
      </c>
    </row>
    <row r="46" spans="1:31" x14ac:dyDescent="0.25">
      <c r="A46" s="2" t="s">
        <v>13</v>
      </c>
      <c r="B46" s="6" t="s">
        <v>253</v>
      </c>
      <c r="C46" s="6" t="s">
        <v>132</v>
      </c>
      <c r="D46" s="12">
        <f>SUMIFS('Tourney History'!C:C,'Tourney History'!B:B,A46)</f>
        <v>610</v>
      </c>
      <c r="E46" s="4">
        <f>AVERAGEIFS('Tourney History'!C:C,'Tourney History'!B:B,A46)</f>
        <v>38.125</v>
      </c>
      <c r="F46" s="13">
        <f t="array" ref="F46">MAX(IF('Tourney History'!B:B=A46, 'Tourney History'!C:C))</f>
        <v>56</v>
      </c>
      <c r="G46" s="12">
        <f>COUNTIFS('Tourney History'!B:B,A46,'Tourney History'!D:D, 1)</f>
        <v>9</v>
      </c>
      <c r="H46" s="2">
        <f>COUNTIFS('Tourney History'!B:B,A46,'Tourney History'!D:D, 0)</f>
        <v>7</v>
      </c>
      <c r="I46" s="42">
        <f>LOOKUP(2, 1/('Tourney History'!$B:$B=A46), 'Tourney History'!$AD:$AD)</f>
        <v>0.5625</v>
      </c>
      <c r="J46" s="12">
        <f>SUMIFS('Tourney History'!F:F,'Tourney History'!B:B,A46)</f>
        <v>35</v>
      </c>
      <c r="K46" s="2">
        <f>SUMIFS('Tourney History'!E:E,'Tourney History'!B:B,A46)-J46</f>
        <v>34</v>
      </c>
      <c r="L46" s="42">
        <f>LOOKUP(2, 1/('Tourney History'!$B:$B=A46), 'Tourney History'!$AB:$AB)</f>
        <v>0.50312500000000004</v>
      </c>
      <c r="M46" s="12">
        <f>SUMIFS('Tourney History'!H:H,'Tourney History'!B:B,A46)</f>
        <v>150</v>
      </c>
      <c r="N46" s="2">
        <f>SUMIFS('Tourney History'!G:G,'Tourney History'!B:B,A46)-M46</f>
        <v>138</v>
      </c>
      <c r="O46" s="42">
        <f>LOOKUP(2, 1/('Tourney History'!$B:$B=A46), 'Tourney History'!$AC:$AC)</f>
        <v>0.52374999999999994</v>
      </c>
      <c r="P46" s="2">
        <f>COUNTIFS('Tourney History'!$B:$B,$A$46,'Tourney History'!K:K, 1)</f>
        <v>1</v>
      </c>
      <c r="Q46" s="2">
        <f>COUNTIFS('Tourney History'!$B:$B,$A$46,'Tourney History'!L:L, 1)</f>
        <v>5</v>
      </c>
      <c r="R46" s="2">
        <f>COUNTIFS('Tourney History'!$B:$B,$A$46,'Tourney History'!M:M, 1)</f>
        <v>2</v>
      </c>
      <c r="S46" s="2">
        <f>COUNTIFS('Tourney History'!$B:$B,$A$46,'Tourney History'!N:N, 1)</f>
        <v>0</v>
      </c>
      <c r="T46" s="2">
        <f>COUNTIFS('Tourney History'!$B:$B,$A$46,'Tourney History'!O:O, 1)</f>
        <v>5</v>
      </c>
      <c r="U46" s="2">
        <f>COUNTIFS('Tourney History'!$B:$B,$A$46,'Tourney History'!P:P, 1)</f>
        <v>2</v>
      </c>
      <c r="V46" s="2">
        <f>COUNTIFS('Tourney History'!$B:$B,$A$46,'Tourney History'!Q:Q, 1)</f>
        <v>2</v>
      </c>
      <c r="W46" s="2">
        <f>COUNTIFS('Tourney History'!$B:$B,$A$46,'Tourney History'!R:R, 1)</f>
        <v>0</v>
      </c>
      <c r="X46" s="2">
        <f>COUNTIFS('Tourney History'!$B:$B,$A$46,'Tourney History'!S:S, 1)</f>
        <v>0</v>
      </c>
      <c r="Y46" s="2">
        <f>COUNTIFS('Tourney History'!$B:$B,$A$46,'Tourney History'!T:T, 1)</f>
        <v>1</v>
      </c>
      <c r="Z46" s="2">
        <f>COUNTIFS('Tourney History'!$B:$B,$A$46,'Tourney History'!U:U, 1)</f>
        <v>1</v>
      </c>
      <c r="AA46" s="2">
        <f>COUNTIFS('Tourney History'!$B:$B,$A$46,'Tourney History'!V:V, 1)</f>
        <v>0</v>
      </c>
      <c r="AB46" s="2">
        <f>COUNTIFS('Tourney History'!$B:$B,$A$46,'Tourney History'!W:W, 1)</f>
        <v>4</v>
      </c>
      <c r="AC46" s="2">
        <f>COUNTIFS('Tourney History'!$B:$B,$A$46,'Tourney History'!X:X, 1)</f>
        <v>7</v>
      </c>
      <c r="AD46" s="2">
        <f>COUNTIFS('Tourney History'!$B:$B,$A$46,'Tourney History'!Y:Y, 1)</f>
        <v>2</v>
      </c>
      <c r="AE46" s="2">
        <f>COUNTIFS('Tourney History'!$B:$B,$A$46,'Tourney History'!Z:Z, 1)</f>
        <v>3</v>
      </c>
    </row>
    <row r="47" spans="1:31" x14ac:dyDescent="0.25">
      <c r="A47" s="2" t="s">
        <v>64</v>
      </c>
      <c r="B47" s="6" t="s">
        <v>70</v>
      </c>
      <c r="C47" s="6" t="s">
        <v>70</v>
      </c>
      <c r="D47" s="12">
        <f>SUMIFS('Tourney History'!C:C,'Tourney History'!B:B,A47)</f>
        <v>166</v>
      </c>
      <c r="E47" s="4">
        <f>AVERAGEIFS('Tourney History'!C:C,'Tourney History'!B:B,A47)</f>
        <v>16.600000000000001</v>
      </c>
      <c r="F47" s="13">
        <f t="array" ref="F47">MAX(IF('Tourney History'!B:B=A47, 'Tourney History'!C:C))</f>
        <v>27</v>
      </c>
      <c r="G47" s="12">
        <f>COUNTIFS('Tourney History'!B:B,A47,'Tourney History'!D:D, 1)</f>
        <v>5</v>
      </c>
      <c r="H47" s="2">
        <f>COUNTIFS('Tourney History'!B:B,A47,'Tourney History'!D:D, 0)</f>
        <v>5</v>
      </c>
      <c r="I47" s="42">
        <f>LOOKUP(2, 1/('Tourney History'!$B:$B=A47), 'Tourney History'!$AD:$AD)</f>
        <v>0.5</v>
      </c>
      <c r="J47" s="12">
        <f>SUMIFS('Tourney History'!F:F,'Tourney History'!B:B,A47)</f>
        <v>23</v>
      </c>
      <c r="K47" s="2">
        <f>SUMIFS('Tourney History'!E:E,'Tourney History'!B:B,A47)-J47</f>
        <v>23</v>
      </c>
      <c r="L47" s="42">
        <f>LOOKUP(2, 1/('Tourney History'!$B:$B=A47), 'Tourney History'!$AB:$AB)</f>
        <v>0.51</v>
      </c>
      <c r="M47" s="12">
        <f>SUMIFS('Tourney History'!H:H,'Tourney History'!B:B,A47)</f>
        <v>95</v>
      </c>
      <c r="N47" s="2">
        <f>SUMIFS('Tourney History'!G:G,'Tourney History'!B:B,A47)-M47</f>
        <v>94</v>
      </c>
      <c r="O47" s="42">
        <f>LOOKUP(2, 1/('Tourney History'!$B:$B=A47), 'Tourney History'!$AC:$AC)</f>
        <v>0.50600000000000001</v>
      </c>
      <c r="P47" s="2">
        <f>COUNTIFS('Tourney History'!$B:$B,$A$47,'Tourney History'!K:K, 1)</f>
        <v>1</v>
      </c>
      <c r="Q47" s="2">
        <f>COUNTIFS('Tourney History'!$B:$B,$A$47,'Tourney History'!L:L, 1)</f>
        <v>2</v>
      </c>
      <c r="R47" s="2">
        <f>COUNTIFS('Tourney History'!$B:$B,$A$47,'Tourney History'!M:M, 1)</f>
        <v>0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0</v>
      </c>
      <c r="V47" s="2">
        <f>COUNTIFS('Tourney History'!$B:$B,$A$47,'Tourney History'!Q:Q, 1)</f>
        <v>0</v>
      </c>
      <c r="W47" s="2">
        <f>COUNTIFS('Tourney History'!$B:$B,$A$47,'Tourney History'!R:R, 1)</f>
        <v>2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0</v>
      </c>
      <c r="AC47" s="2">
        <f>COUNTIFS('Tourney History'!$B:$B,$A$47,'Tourney History'!X:X, 1)</f>
        <v>4</v>
      </c>
      <c r="AD47" s="2">
        <f>COUNTIFS('Tourney History'!$B:$B,$A$47,'Tourney History'!Y:Y, 1)</f>
        <v>5</v>
      </c>
      <c r="AE47" s="2">
        <f>COUNTIFS('Tourney History'!$B:$B,$A$47,'Tourney History'!Z:Z, 1)</f>
        <v>4</v>
      </c>
    </row>
    <row r="48" spans="1:31" x14ac:dyDescent="0.25">
      <c r="A48" s="2" t="s">
        <v>4</v>
      </c>
      <c r="B48" s="6" t="s">
        <v>254</v>
      </c>
      <c r="C48" s="2" t="s">
        <v>70</v>
      </c>
      <c r="D48" s="12">
        <f>SUMIFS('Tourney History'!C:C,'Tourney History'!B:B,A48)</f>
        <v>338</v>
      </c>
      <c r="E48" s="4">
        <f>AVERAGEIFS('Tourney History'!C:C,'Tourney History'!B:B,A48)</f>
        <v>30.727272727272727</v>
      </c>
      <c r="F48" s="13">
        <f t="array" ref="F48">MAX(IF('Tourney History'!B:B=A48, 'Tourney History'!C:C))</f>
        <v>53</v>
      </c>
      <c r="G48" s="12">
        <f>COUNTIFS('Tourney History'!B:B,A48,'Tourney History'!D:D, 1)</f>
        <v>7</v>
      </c>
      <c r="H48" s="2">
        <f>COUNTIFS('Tourney History'!B:B,A48,'Tourney History'!D:D, 0)</f>
        <v>4</v>
      </c>
      <c r="I48" s="42">
        <f>LOOKUP(2, 1/('Tourney History'!$B:$B=A48), 'Tourney History'!$AD:$AD)</f>
        <v>0.63636363636363635</v>
      </c>
      <c r="J48" s="12">
        <f>SUMIFS('Tourney History'!F:F,'Tourney History'!B:B,A48)</f>
        <v>25</v>
      </c>
      <c r="K48" s="2">
        <f>SUMIFS('Tourney History'!E:E,'Tourney History'!B:B,A48)-J48</f>
        <v>23</v>
      </c>
      <c r="L48" s="42">
        <f>LOOKUP(2, 1/('Tourney History'!$B:$B=A48), 'Tourney History'!$AB:$AB)</f>
        <v>0.50454545454545452</v>
      </c>
      <c r="M48" s="12">
        <f>SUMIFS('Tourney History'!H:H,'Tourney History'!B:B,A48)</f>
        <v>94</v>
      </c>
      <c r="N48" s="2">
        <f>SUMIFS('Tourney History'!G:G,'Tourney History'!B:B,A48)-M48</f>
        <v>98</v>
      </c>
      <c r="O48" s="42">
        <f>LOOKUP(2, 1/('Tourney History'!$B:$B=A48), 'Tourney History'!$AC:$AC)</f>
        <v>0.47272727272727266</v>
      </c>
      <c r="P48" s="2">
        <f>COUNTIFS('Tourney History'!$B:$B,$A$48,'Tourney History'!K:K, 1)</f>
        <v>7</v>
      </c>
      <c r="Q48" s="2">
        <f>COUNTIFS('Tourney History'!$B:$B,$A$48,'Tourney History'!L:L, 1)</f>
        <v>3</v>
      </c>
      <c r="R48" s="2">
        <f>COUNTIFS('Tourney History'!$B:$B,$A$48,'Tourney History'!M:M, 1)</f>
        <v>1</v>
      </c>
      <c r="S48" s="2">
        <f>COUNTIFS('Tourney History'!$B:$B,$A$48,'Tourney History'!N:N, 1)</f>
        <v>1</v>
      </c>
      <c r="T48" s="2">
        <f>COUNTIFS('Tourney History'!$B:$B,$A$48,'Tourney History'!O:O, 1)</f>
        <v>4</v>
      </c>
      <c r="U48" s="2">
        <f>COUNTIFS('Tourney History'!$B:$B,$A$48,'Tourney History'!P:P, 1)</f>
        <v>2</v>
      </c>
      <c r="V48" s="2">
        <f>COUNTIFS('Tourney History'!$B:$B,$A$48,'Tourney History'!Q:Q, 1)</f>
        <v>1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2</v>
      </c>
      <c r="AC48" s="2">
        <f>COUNTIFS('Tourney History'!$B:$B,$A$48,'Tourney History'!X:X, 1)</f>
        <v>1</v>
      </c>
      <c r="AD48" s="2">
        <f>COUNTIFS('Tourney History'!$B:$B,$A$48,'Tourney History'!Y:Y, 1)</f>
        <v>1</v>
      </c>
      <c r="AE48" s="2">
        <f>COUNTIFS('Tourney History'!$B:$B,$A$48,'Tourney History'!Z:Z, 1)</f>
        <v>2</v>
      </c>
    </row>
    <row r="49" spans="1:31" x14ac:dyDescent="0.25">
      <c r="A49" s="2" t="s">
        <v>88</v>
      </c>
      <c r="B49" s="6" t="s">
        <v>98</v>
      </c>
      <c r="C49" s="2" t="s">
        <v>70</v>
      </c>
      <c r="D49" s="12">
        <f>SUMIFS('Tourney History'!C:C,'Tourney History'!B:B,A49)</f>
        <v>103</v>
      </c>
      <c r="E49" s="4">
        <f>AVERAGEIFS('Tourney History'!C:C,'Tourney History'!B:B,A49)</f>
        <v>25.75</v>
      </c>
      <c r="F49" s="13">
        <f t="array" ref="F49">MAX(IF('Tourney History'!B:B=A49, 'Tourney History'!C:C))</f>
        <v>29</v>
      </c>
      <c r="G49" s="12">
        <f>COUNTIFS('Tourney History'!B:B,A49,'Tourney History'!D:D, 1)</f>
        <v>4</v>
      </c>
      <c r="H49" s="2">
        <f>COUNTIFS('Tourney History'!B:B,A49,'Tourney History'!D:D, 0)</f>
        <v>0</v>
      </c>
      <c r="I49" s="42">
        <f>LOOKUP(2, 1/('Tourney History'!$B:$B=A49), 'Tourney History'!$AD:$AD)</f>
        <v>1</v>
      </c>
      <c r="J49" s="12">
        <f>SUMIFS('Tourney History'!F:F,'Tourney History'!B:B,A49)</f>
        <v>12</v>
      </c>
      <c r="K49" s="2">
        <f>SUMIFS('Tourney History'!E:E,'Tourney History'!B:B,A49)-J49</f>
        <v>7</v>
      </c>
      <c r="L49" s="42">
        <f>LOOKUP(2, 1/('Tourney History'!$B:$B=A49), 'Tourney History'!$AB:$AB)</f>
        <v>0.63749999999999996</v>
      </c>
      <c r="M49" s="12">
        <f>SUMIFS('Tourney History'!H:H,'Tourney History'!B:B,A49)</f>
        <v>39</v>
      </c>
      <c r="N49" s="2">
        <f>SUMIFS('Tourney History'!G:G,'Tourney History'!B:B,A49)-M49</f>
        <v>36</v>
      </c>
      <c r="O49" s="42">
        <f>LOOKUP(2, 1/('Tourney History'!$B:$B=A49), 'Tourney History'!$AC:$AC)</f>
        <v>0.52</v>
      </c>
      <c r="P49" s="2">
        <f>COUNTIFS('Tourney History'!$B:$B,$A$49,'Tourney History'!K:K, 1)</f>
        <v>2</v>
      </c>
      <c r="Q49" s="2">
        <f>COUNTIFS('Tourney History'!$B:$B,$A$49,'Tourney History'!L:L, 1)</f>
        <v>3</v>
      </c>
      <c r="R49" s="2">
        <f>COUNTIFS('Tourney History'!$B:$B,$A$49,'Tourney History'!M:M, 1)</f>
        <v>0</v>
      </c>
      <c r="S49" s="2">
        <f>COUNTIFS('Tourney History'!$B:$B,$A$49,'Tourney History'!N:N, 1)</f>
        <v>0</v>
      </c>
      <c r="T49" s="2">
        <f>COUNTIFS('Tourney History'!$B:$B,$A$49,'Tourney History'!O:O, 1)</f>
        <v>3</v>
      </c>
      <c r="U49" s="2">
        <f>COUNTIFS('Tourney History'!$B:$B,$A$49,'Tourney History'!P:P, 1)</f>
        <v>0</v>
      </c>
      <c r="V49" s="2">
        <f>COUNTIFS('Tourney History'!$B:$B,$A$49,'Tourney History'!Q:Q, 1)</f>
        <v>2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1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  <row r="50" spans="1:31" x14ac:dyDescent="0.25">
      <c r="A50" s="2" t="s">
        <v>49</v>
      </c>
      <c r="B50" s="2" t="s">
        <v>70</v>
      </c>
      <c r="C50" s="2" t="s">
        <v>70</v>
      </c>
      <c r="D50" s="12">
        <f>SUMIFS('Tourney History'!C:C,'Tourney History'!B:B,A50)</f>
        <v>18</v>
      </c>
      <c r="E50" s="4">
        <f>AVERAGEIFS('Tourney History'!C:C,'Tourney History'!B:B,A50)</f>
        <v>9</v>
      </c>
      <c r="F50" s="13">
        <f t="array" ref="F50">MAX(IF('Tourney History'!B:B=A50, 'Tourney History'!C:C))</f>
        <v>12</v>
      </c>
      <c r="G50" s="12">
        <f>COUNTIFS('Tourney History'!B:B,A50,'Tourney History'!D:D, 1)</f>
        <v>1</v>
      </c>
      <c r="H50" s="2">
        <f>COUNTIFS('Tourney History'!B:B,A50,'Tourney History'!D:D, 0)</f>
        <v>1</v>
      </c>
      <c r="I50" s="42">
        <f>LOOKUP(2, 1/('Tourney History'!$B:$B=A50), 'Tourney History'!$AD:$AD)</f>
        <v>0.5</v>
      </c>
      <c r="J50" s="12">
        <f>SUMIFS('Tourney History'!F:F,'Tourney History'!B:B,A50)</f>
        <v>4</v>
      </c>
      <c r="K50" s="2">
        <f>SUMIFS('Tourney History'!E:E,'Tourney History'!B:B,A50)-J50</f>
        <v>5</v>
      </c>
      <c r="L50" s="42">
        <f>LOOKUP(2, 1/('Tourney History'!$B:$B=A50), 'Tourney History'!$AB:$AB)</f>
        <v>0.42499999999999999</v>
      </c>
      <c r="M50" s="12">
        <f>SUMIFS('Tourney History'!H:H,'Tourney History'!B:B,A50)</f>
        <v>18</v>
      </c>
      <c r="N50" s="2">
        <f>SUMIFS('Tourney History'!G:G,'Tourney History'!B:B,A50)-M50</f>
        <v>19</v>
      </c>
      <c r="O50" s="42">
        <f>LOOKUP(2, 1/('Tourney History'!$B:$B=A50), 'Tourney History'!$AC:$AC)</f>
        <v>0.47499999999999998</v>
      </c>
      <c r="P50" s="2">
        <f>COUNTIFS('Tourney History'!$B:$B,$A$50,'Tourney History'!K:K, 1)</f>
        <v>0</v>
      </c>
      <c r="Q50" s="2">
        <f>COUNTIFS('Tourney History'!$B:$B,$A$50,'Tourney History'!L:L, 1)</f>
        <v>0</v>
      </c>
      <c r="R50" s="2">
        <f>COUNTIFS('Tourney History'!$B:$B,$A$50,'Tourney History'!M:M, 1)</f>
        <v>0</v>
      </c>
      <c r="S50" s="2">
        <f>COUNTIFS('Tourney History'!$B:$B,$A$50,'Tourney History'!N:N, 1)</f>
        <v>1</v>
      </c>
      <c r="T50" s="2">
        <f>COUNTIFS('Tourney History'!$B:$B,$A$50,'Tourney History'!O:O, 1)</f>
        <v>1</v>
      </c>
      <c r="U50" s="2">
        <f>COUNTIFS('Tourney History'!$B:$B,$A$50,'Tourney History'!P:P, 1)</f>
        <v>0</v>
      </c>
      <c r="V50" s="2">
        <f>COUNTIFS('Tourney History'!$B:$B,$A$50,'Tourney History'!Q:Q, 1)</f>
        <v>1</v>
      </c>
      <c r="W50" s="2">
        <f>COUNTIFS('Tourney History'!$B:$B,$A$50,'Tourney History'!R:R, 1)</f>
        <v>0</v>
      </c>
      <c r="X50" s="2">
        <f>COUNTIFS('Tourney History'!$B:$B,$A$50,'Tourney History'!S:S, 1)</f>
        <v>0</v>
      </c>
      <c r="Y50" s="2">
        <f>COUNTIFS('Tourney History'!$B:$B,$A$50,'Tourney History'!T:T, 1)</f>
        <v>0</v>
      </c>
      <c r="Z50" s="2">
        <f>COUNTIFS('Tourney History'!$B:$B,$A$50,'Tourney History'!U:U, 1)</f>
        <v>0</v>
      </c>
      <c r="AA50" s="2">
        <f>COUNTIFS('Tourney History'!$B:$B,$A$50,'Tourney History'!V:V, 1)</f>
        <v>0</v>
      </c>
      <c r="AB50" s="2">
        <f>COUNTIFS('Tourney History'!$B:$B,$A$50,'Tourney History'!W:W, 1)</f>
        <v>0</v>
      </c>
      <c r="AC50" s="2">
        <f>COUNTIFS('Tourney History'!$B:$B,$A$50,'Tourney History'!X:X, 1)</f>
        <v>1</v>
      </c>
      <c r="AD50" s="2">
        <f>COUNTIFS('Tourney History'!$B:$B,$A$50,'Tourney History'!Y:Y, 1)</f>
        <v>0</v>
      </c>
      <c r="AE50" s="2">
        <f>COUNTIFS('Tourney History'!$B:$B,$A$50,'Tourney History'!Z:Z, 1)</f>
        <v>0</v>
      </c>
    </row>
  </sheetData>
  <autoFilter ref="A1:AE50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150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182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181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211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192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207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150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150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150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150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150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180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181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182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187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150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188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150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149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182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182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150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207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150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150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207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150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207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207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150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150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207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211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211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211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218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207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182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219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220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211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182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207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207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423"/>
  <sheetViews>
    <sheetView workbookViewId="0">
      <pane xSplit="2" ySplit="1" topLeftCell="C399" activePane="bottomRight" state="frozen"/>
      <selection pane="topRight" activeCell="C1" sqref="C1"/>
      <selection pane="bottomLeft" activeCell="A2" sqref="A2"/>
      <selection pane="bottomRight" activeCell="L431" sqref="L43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242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242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240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242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150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182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150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  <row r="364" spans="1:30" x14ac:dyDescent="0.25">
      <c r="A364" s="39">
        <v>46277</v>
      </c>
      <c r="B364" t="s">
        <v>65</v>
      </c>
      <c r="C364">
        <v>21</v>
      </c>
      <c r="D364" s="40">
        <v>1</v>
      </c>
      <c r="E364">
        <v>4</v>
      </c>
      <c r="F364">
        <v>3</v>
      </c>
      <c r="G364">
        <v>18</v>
      </c>
      <c r="H364">
        <v>9</v>
      </c>
      <c r="I364">
        <v>0.75</v>
      </c>
      <c r="J364">
        <v>0.5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25</v>
      </c>
      <c r="AB364" s="40">
        <f>AVERAGEIFS($I$2:I364, $B$2:B364, B364)</f>
        <v>0.58750000000000002</v>
      </c>
      <c r="AC364" s="40">
        <f>AVERAGEIFS($J$2:J364, $B$2:B364, B364)</f>
        <v>0.47499999999999998</v>
      </c>
      <c r="AD364" s="40">
        <f>AVERAGEIFS($D$2:D364, $B$2:B364, B364)</f>
        <v>0.75</v>
      </c>
    </row>
    <row r="365" spans="1:30" x14ac:dyDescent="0.25">
      <c r="A365" s="39">
        <v>46277</v>
      </c>
      <c r="B365" t="s">
        <v>21</v>
      </c>
      <c r="C365">
        <v>12</v>
      </c>
      <c r="D365" s="40">
        <v>1</v>
      </c>
      <c r="E365">
        <v>4</v>
      </c>
      <c r="F365">
        <v>3</v>
      </c>
      <c r="G365">
        <v>18</v>
      </c>
      <c r="H365">
        <v>9</v>
      </c>
      <c r="I365">
        <v>0.75</v>
      </c>
      <c r="J365">
        <v>0.5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19.071428571428573</v>
      </c>
      <c r="AB365" s="40">
        <f>AVERAGEIFS($I$2:I365, $B$2:B365, B365)</f>
        <v>0.45714285714285713</v>
      </c>
      <c r="AC365" s="40">
        <f>AVERAGEIFS($J$2:J365, $B$2:B365, B365)</f>
        <v>0.46214285714285713</v>
      </c>
      <c r="AD365" s="40">
        <f>AVERAGEIFS($D$2:D365, $B$2:B365, B365)</f>
        <v>0.5714285714285714</v>
      </c>
    </row>
    <row r="366" spans="1:30" x14ac:dyDescent="0.25">
      <c r="A366" s="39">
        <v>46277</v>
      </c>
      <c r="B366" t="s">
        <v>133</v>
      </c>
      <c r="C366">
        <v>15</v>
      </c>
      <c r="D366" s="40">
        <v>1</v>
      </c>
      <c r="E366">
        <v>4</v>
      </c>
      <c r="F366">
        <v>3</v>
      </c>
      <c r="G366">
        <v>18</v>
      </c>
      <c r="H366">
        <v>9</v>
      </c>
      <c r="I366">
        <v>0.75</v>
      </c>
      <c r="J366">
        <v>0.5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18</v>
      </c>
      <c r="AB366" s="40">
        <f>AVERAGEIFS($I$2:I366, $B$2:B366, B366)</f>
        <v>0.65</v>
      </c>
      <c r="AC366" s="40">
        <f>AVERAGEIFS($J$2:J366, $B$2:B366, B366)</f>
        <v>0.5</v>
      </c>
      <c r="AD366" s="40">
        <f>AVERAGEIFS($D$2:D366, $B$2:B366, B366)</f>
        <v>1</v>
      </c>
    </row>
    <row r="367" spans="1:30" x14ac:dyDescent="0.25">
      <c r="A367" s="39">
        <v>46277</v>
      </c>
      <c r="B367" t="s">
        <v>6</v>
      </c>
      <c r="C367">
        <v>39</v>
      </c>
      <c r="D367" s="40">
        <v>1</v>
      </c>
      <c r="E367">
        <v>4</v>
      </c>
      <c r="F367">
        <v>3</v>
      </c>
      <c r="G367">
        <v>18</v>
      </c>
      <c r="H367">
        <v>9</v>
      </c>
      <c r="I367">
        <v>0.75</v>
      </c>
      <c r="J367">
        <v>0.5</v>
      </c>
      <c r="K367">
        <v>1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32.666666666666664</v>
      </c>
      <c r="AB367" s="40">
        <f>AVERAGEIFS($I$2:I367, $B$2:B367, B367)</f>
        <v>0.66</v>
      </c>
      <c r="AC367" s="40">
        <f>AVERAGEIFS($J$2:J367, $B$2:B367, B367)</f>
        <v>0.56399999999999983</v>
      </c>
      <c r="AD367" s="40">
        <f>AVERAGEIFS($D$2:D367, $B$2:B367, B367)</f>
        <v>0.73333333333333328</v>
      </c>
    </row>
    <row r="368" spans="1:30" x14ac:dyDescent="0.25">
      <c r="A368" s="39">
        <v>46277</v>
      </c>
      <c r="B368" t="s">
        <v>4</v>
      </c>
      <c r="C368">
        <v>33</v>
      </c>
      <c r="D368" s="40">
        <v>1</v>
      </c>
      <c r="E368">
        <v>4</v>
      </c>
      <c r="F368">
        <v>3</v>
      </c>
      <c r="G368">
        <v>18</v>
      </c>
      <c r="H368">
        <v>9</v>
      </c>
      <c r="I368">
        <v>0.75</v>
      </c>
      <c r="J368">
        <v>0.5</v>
      </c>
      <c r="K368">
        <v>1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31.8</v>
      </c>
      <c r="AB368" s="40">
        <f>AVERAGEIFS($I$2:I368, $B$2:B368, B368)</f>
        <v>0.53</v>
      </c>
      <c r="AC368" s="40">
        <f>AVERAGEIFS($J$2:J368, $B$2:B368, B368)</f>
        <v>0.49299999999999999</v>
      </c>
      <c r="AD368" s="40">
        <f>AVERAGEIFS($D$2:D368, $B$2:B368, B368)</f>
        <v>0.7</v>
      </c>
    </row>
    <row r="369" spans="1:30" x14ac:dyDescent="0.25">
      <c r="A369" s="39">
        <v>46277</v>
      </c>
      <c r="B369" t="s">
        <v>88</v>
      </c>
      <c r="C369">
        <v>29</v>
      </c>
      <c r="D369" s="40">
        <v>1</v>
      </c>
      <c r="E369">
        <v>4</v>
      </c>
      <c r="F369">
        <v>3</v>
      </c>
      <c r="G369">
        <v>18</v>
      </c>
      <c r="H369">
        <v>9</v>
      </c>
      <c r="I369">
        <v>0.75</v>
      </c>
      <c r="J369">
        <v>0.5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f>AVERAGEIFS($C$2:C369, $B$2:B369, B369)</f>
        <v>24.666666666666668</v>
      </c>
      <c r="AB369" s="40">
        <f>AVERAGEIFS($I$2:I369, $B$2:B369, B369)</f>
        <v>0.65</v>
      </c>
      <c r="AC369" s="40">
        <f>AVERAGEIFS($J$2:J369, $B$2:B369, B369)</f>
        <v>0.5</v>
      </c>
      <c r="AD369" s="40">
        <f>AVERAGEIFS($D$2:D369, $B$2:B369, B369)</f>
        <v>1</v>
      </c>
    </row>
    <row r="370" spans="1:30" x14ac:dyDescent="0.25">
      <c r="A370" s="39">
        <v>46277</v>
      </c>
      <c r="B370" t="s">
        <v>182</v>
      </c>
      <c r="C370">
        <v>21</v>
      </c>
      <c r="D370" s="40">
        <v>0</v>
      </c>
      <c r="E370">
        <v>4</v>
      </c>
      <c r="F370">
        <v>1</v>
      </c>
      <c r="G370">
        <v>18</v>
      </c>
      <c r="H370">
        <v>9</v>
      </c>
      <c r="I370">
        <v>0.25</v>
      </c>
      <c r="J370">
        <v>0.5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15</v>
      </c>
      <c r="AB370" s="40">
        <f>AVERAGEIFS($I$2:I370, $B$2:B370, B370)</f>
        <v>0.625</v>
      </c>
      <c r="AC370" s="40">
        <f>AVERAGEIFS($J$2:J370, $B$2:B370, B370)</f>
        <v>0.625</v>
      </c>
      <c r="AD370" s="40">
        <f>AVERAGEIFS($D$2:D370, $B$2:B370, B370)</f>
        <v>0.5</v>
      </c>
    </row>
    <row r="371" spans="1:30" x14ac:dyDescent="0.25">
      <c r="A371" s="39">
        <v>46277</v>
      </c>
      <c r="B371" t="s">
        <v>22</v>
      </c>
      <c r="C371">
        <v>14</v>
      </c>
      <c r="D371" s="40">
        <v>0</v>
      </c>
      <c r="E371">
        <v>4</v>
      </c>
      <c r="F371">
        <v>1</v>
      </c>
      <c r="G371">
        <v>18</v>
      </c>
      <c r="H371">
        <v>9</v>
      </c>
      <c r="I371">
        <v>0.25</v>
      </c>
      <c r="J371">
        <v>0.5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21.545454545454547</v>
      </c>
      <c r="AB371" s="40">
        <f>AVERAGEIFS($I$2:I371, $B$2:B371, B371)</f>
        <v>0.49545454545454548</v>
      </c>
      <c r="AC371" s="40">
        <f>AVERAGEIFS($J$2:J371, $B$2:B371, B371)</f>
        <v>0.50727272727272732</v>
      </c>
      <c r="AD371" s="40">
        <f>AVERAGEIFS($D$2:D371, $B$2:B371, B371)</f>
        <v>0.36363636363636365</v>
      </c>
    </row>
    <row r="372" spans="1:30" x14ac:dyDescent="0.25">
      <c r="A372" s="39">
        <v>46277</v>
      </c>
      <c r="B372" t="s">
        <v>3</v>
      </c>
      <c r="C372">
        <v>21</v>
      </c>
      <c r="D372" s="40">
        <v>0</v>
      </c>
      <c r="E372">
        <v>4</v>
      </c>
      <c r="F372">
        <v>1</v>
      </c>
      <c r="G372">
        <v>18</v>
      </c>
      <c r="H372">
        <v>9</v>
      </c>
      <c r="I372">
        <v>0.25</v>
      </c>
      <c r="J372">
        <v>0.5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29.333333333333332</v>
      </c>
      <c r="AB372" s="40">
        <f>AVERAGEIFS($I$2:I372, $B$2:B372, B372)</f>
        <v>0.54444444444444451</v>
      </c>
      <c r="AC372" s="40">
        <f>AVERAGEIFS($J$2:J372, $B$2:B372, B372)</f>
        <v>0.53555555555555545</v>
      </c>
      <c r="AD372" s="40">
        <f>AVERAGEIFS($D$2:D372, $B$2:B372, B372)</f>
        <v>0.66666666666666663</v>
      </c>
    </row>
    <row r="373" spans="1:30" x14ac:dyDescent="0.25">
      <c r="A373" s="39">
        <v>46277</v>
      </c>
      <c r="B373" t="s">
        <v>120</v>
      </c>
      <c r="C373">
        <v>17</v>
      </c>
      <c r="D373" s="40">
        <v>0</v>
      </c>
      <c r="E373">
        <v>4</v>
      </c>
      <c r="F373">
        <v>1</v>
      </c>
      <c r="G373">
        <v>18</v>
      </c>
      <c r="H373">
        <v>9</v>
      </c>
      <c r="I373">
        <v>0.25</v>
      </c>
      <c r="J373">
        <v>0.5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17.75</v>
      </c>
      <c r="AB373" s="40">
        <f>AVERAGEIFS($I$2:I373, $B$2:B373, B373)</f>
        <v>0.51249999999999996</v>
      </c>
      <c r="AC373" s="40">
        <f>AVERAGEIFS($J$2:J373, $B$2:B373, B373)</f>
        <v>0.52749999999999997</v>
      </c>
      <c r="AD373" s="40">
        <f>AVERAGEIFS($D$2:D373, $B$2:B373, B373)</f>
        <v>0.25</v>
      </c>
    </row>
    <row r="374" spans="1:30" x14ac:dyDescent="0.25">
      <c r="A374" s="39">
        <v>46277</v>
      </c>
      <c r="B374" t="s">
        <v>34</v>
      </c>
      <c r="C374">
        <v>28</v>
      </c>
      <c r="D374" s="40">
        <v>0</v>
      </c>
      <c r="E374">
        <v>4</v>
      </c>
      <c r="F374">
        <v>1</v>
      </c>
      <c r="G374">
        <v>18</v>
      </c>
      <c r="H374">
        <v>9</v>
      </c>
      <c r="I374">
        <v>0.25</v>
      </c>
      <c r="J374">
        <v>0.5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27.111111111111111</v>
      </c>
      <c r="AB374" s="40">
        <f>AVERAGEIFS($I$2:I374, $B$2:B374, B374)</f>
        <v>0.52777777777777779</v>
      </c>
      <c r="AC374" s="40">
        <f>AVERAGEIFS($J$2:J374, $B$2:B374, B374)</f>
        <v>0.53555555555555556</v>
      </c>
      <c r="AD374" s="40">
        <f>AVERAGEIFS($D$2:D374, $B$2:B374, B374)</f>
        <v>0.55555555555555558</v>
      </c>
    </row>
    <row r="375" spans="1:30" x14ac:dyDescent="0.25">
      <c r="A375" s="39">
        <v>46277</v>
      </c>
      <c r="B375" t="s">
        <v>2</v>
      </c>
      <c r="C375">
        <v>36</v>
      </c>
      <c r="D375" s="40">
        <v>0</v>
      </c>
      <c r="E375">
        <v>4</v>
      </c>
      <c r="F375">
        <v>1</v>
      </c>
      <c r="G375">
        <v>18</v>
      </c>
      <c r="H375">
        <v>9</v>
      </c>
      <c r="I375">
        <v>0.25</v>
      </c>
      <c r="J375">
        <v>0.5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38.727272727272727</v>
      </c>
      <c r="AB375" s="40">
        <f>AVERAGEIFS($I$2:I375, $B$2:B375, B375)</f>
        <v>0.52272727272727271</v>
      </c>
      <c r="AC375" s="40">
        <f>AVERAGEIFS($J$2:J375, $B$2:B375, B375)</f>
        <v>0.52454545454545454</v>
      </c>
      <c r="AD375" s="40">
        <f>AVERAGEIFS($D$2:D375, $B$2:B375, B375)</f>
        <v>0.36363636363636365</v>
      </c>
    </row>
    <row r="376" spans="1:30" x14ac:dyDescent="0.25">
      <c r="A376" s="39">
        <v>46289</v>
      </c>
      <c r="B376" t="s">
        <v>14</v>
      </c>
      <c r="C376">
        <v>24</v>
      </c>
      <c r="D376" s="40">
        <v>0</v>
      </c>
      <c r="E376">
        <v>4</v>
      </c>
      <c r="F376">
        <v>1</v>
      </c>
      <c r="G376">
        <v>15</v>
      </c>
      <c r="H376">
        <v>4</v>
      </c>
      <c r="I376">
        <v>0.25</v>
      </c>
      <c r="J376">
        <v>0.27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s="40">
        <f>AVERAGEIFS($C$2:C376, $B$2:B376, B376)</f>
        <v>30.923076923076923</v>
      </c>
      <c r="AB376" s="40">
        <f>AVERAGEIFS($I$2:I376, $B$2:B376, B376)</f>
        <v>0.41153846153846152</v>
      </c>
      <c r="AC376" s="40">
        <f>AVERAGEIFS($J$2:J376, $B$2:B376, B376)</f>
        <v>0.45461538461538464</v>
      </c>
      <c r="AD376" s="40">
        <f>AVERAGEIFS($D$2:D376, $B$2:B376, B376)</f>
        <v>0.23076923076923078</v>
      </c>
    </row>
    <row r="377" spans="1:30" x14ac:dyDescent="0.25">
      <c r="A377" s="39">
        <v>46289</v>
      </c>
      <c r="B377" t="s">
        <v>4</v>
      </c>
      <c r="C377">
        <v>20</v>
      </c>
      <c r="D377" s="40">
        <v>0</v>
      </c>
      <c r="E377">
        <v>4</v>
      </c>
      <c r="F377">
        <v>1</v>
      </c>
      <c r="G377">
        <v>15</v>
      </c>
      <c r="H377">
        <v>4</v>
      </c>
      <c r="I377">
        <v>0.25</v>
      </c>
      <c r="J377">
        <v>0.27</v>
      </c>
      <c r="K377">
        <v>1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 s="40">
        <f>AVERAGEIFS($C$2:C377, $B$2:B377, B377)</f>
        <v>30.727272727272727</v>
      </c>
      <c r="AB377" s="40">
        <f>AVERAGEIFS($I$2:I377, $B$2:B377, B377)</f>
        <v>0.50454545454545452</v>
      </c>
      <c r="AC377" s="40">
        <f>AVERAGEIFS($J$2:J377, $B$2:B377, B377)</f>
        <v>0.47272727272727266</v>
      </c>
      <c r="AD377" s="40">
        <f>AVERAGEIFS($D$2:D377, $B$2:B377, B377)</f>
        <v>0.63636363636363635</v>
      </c>
    </row>
    <row r="378" spans="1:30" x14ac:dyDescent="0.25">
      <c r="A378" s="39">
        <v>46289</v>
      </c>
      <c r="B378" t="s">
        <v>31</v>
      </c>
      <c r="C378">
        <v>19</v>
      </c>
      <c r="D378" s="40">
        <v>0</v>
      </c>
      <c r="E378">
        <v>4</v>
      </c>
      <c r="F378">
        <v>1</v>
      </c>
      <c r="G378">
        <v>15</v>
      </c>
      <c r="H378">
        <v>4</v>
      </c>
      <c r="I378">
        <v>0.25</v>
      </c>
      <c r="J378">
        <v>0.27</v>
      </c>
      <c r="K378">
        <v>1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 s="40">
        <f>AVERAGEIFS($C$2:C378, $B$2:B378, B378)</f>
        <v>22.214285714285715</v>
      </c>
      <c r="AB378" s="40">
        <f>AVERAGEIFS($I$2:I378, $B$2:B378, B378)</f>
        <v>0.41428571428571426</v>
      </c>
      <c r="AC378" s="40">
        <f>AVERAGEIFS($J$2:J378, $B$2:B378, B378)</f>
        <v>0.44285714285714278</v>
      </c>
      <c r="AD378" s="40">
        <f>AVERAGEIFS($D$2:D378, $B$2:B378, B378)</f>
        <v>0.42857142857142855</v>
      </c>
    </row>
    <row r="379" spans="1:30" x14ac:dyDescent="0.25">
      <c r="A379" s="39">
        <v>46289</v>
      </c>
      <c r="B379" t="s">
        <v>16</v>
      </c>
      <c r="C379">
        <v>12</v>
      </c>
      <c r="D379" s="40">
        <v>0</v>
      </c>
      <c r="E379">
        <v>4</v>
      </c>
      <c r="F379">
        <v>1</v>
      </c>
      <c r="G379">
        <v>15</v>
      </c>
      <c r="H379">
        <v>4</v>
      </c>
      <c r="I379">
        <v>0.25</v>
      </c>
      <c r="J379">
        <v>0.27</v>
      </c>
      <c r="K379">
        <v>1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33.307692307692307</v>
      </c>
      <c r="AB379" s="40">
        <f>AVERAGEIFS($I$2:I379, $B$2:B379, B379)</f>
        <v>0.40769230769230774</v>
      </c>
      <c r="AC379" s="40">
        <f>AVERAGEIFS($J$2:J379, $B$2:B379, B379)</f>
        <v>0.44461538461538458</v>
      </c>
      <c r="AD379" s="40">
        <f>AVERAGEIFS($D$2:D379, $B$2:B379, B379)</f>
        <v>0.30769230769230771</v>
      </c>
    </row>
    <row r="380" spans="1:30" x14ac:dyDescent="0.25">
      <c r="A380" s="39">
        <v>46289</v>
      </c>
      <c r="B380" t="s">
        <v>20</v>
      </c>
      <c r="C380">
        <v>11</v>
      </c>
      <c r="D380" s="40">
        <v>0</v>
      </c>
      <c r="E380">
        <v>4</v>
      </c>
      <c r="F380">
        <v>1</v>
      </c>
      <c r="G380">
        <v>15</v>
      </c>
      <c r="H380">
        <v>4</v>
      </c>
      <c r="I380">
        <v>0.25</v>
      </c>
      <c r="J380">
        <v>0.27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18.25</v>
      </c>
      <c r="AB380" s="40">
        <f>AVERAGEIFS($I$2:I380, $B$2:B380, B380)</f>
        <v>0.4791666666666668</v>
      </c>
      <c r="AC380" s="40">
        <f>AVERAGEIFS($J$2:J380, $B$2:B380, B380)</f>
        <v>0.47416666666666679</v>
      </c>
      <c r="AD380" s="40">
        <f>AVERAGEIFS($D$2:D380, $B$2:B380, B380)</f>
        <v>0.41666666666666669</v>
      </c>
    </row>
    <row r="381" spans="1:30" x14ac:dyDescent="0.25">
      <c r="A381" s="39">
        <v>46289</v>
      </c>
      <c r="B381" t="s">
        <v>120</v>
      </c>
      <c r="C381">
        <v>5</v>
      </c>
      <c r="D381" s="40">
        <v>0</v>
      </c>
      <c r="E381">
        <v>4</v>
      </c>
      <c r="F381">
        <v>1</v>
      </c>
      <c r="G381">
        <v>15</v>
      </c>
      <c r="H381">
        <v>4</v>
      </c>
      <c r="I381">
        <v>0.25</v>
      </c>
      <c r="J381">
        <v>0.27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15.2</v>
      </c>
      <c r="AB381" s="40">
        <f>AVERAGEIFS($I$2:I381, $B$2:B381, B381)</f>
        <v>0.45999999999999996</v>
      </c>
      <c r="AC381" s="40">
        <f>AVERAGEIFS($J$2:J381, $B$2:B381, B381)</f>
        <v>0.47599999999999998</v>
      </c>
      <c r="AD381" s="40">
        <f>AVERAGEIFS($D$2:D381, $B$2:B381, B381)</f>
        <v>0.2</v>
      </c>
    </row>
    <row r="382" spans="1:30" x14ac:dyDescent="0.25">
      <c r="A382" s="39">
        <v>46289</v>
      </c>
      <c r="B382" t="s">
        <v>242</v>
      </c>
      <c r="C382">
        <v>35</v>
      </c>
      <c r="D382" s="40">
        <v>1</v>
      </c>
      <c r="E382">
        <v>4</v>
      </c>
      <c r="F382">
        <v>3</v>
      </c>
      <c r="G382">
        <v>15</v>
      </c>
      <c r="H382">
        <v>11</v>
      </c>
      <c r="I382">
        <v>0.75</v>
      </c>
      <c r="J382">
        <v>0.73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</v>
      </c>
      <c r="Q382">
        <v>1</v>
      </c>
      <c r="R382">
        <v>0</v>
      </c>
      <c r="S382">
        <v>0</v>
      </c>
      <c r="T382">
        <v>0</v>
      </c>
      <c r="U382">
        <v>1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33.75</v>
      </c>
      <c r="AB382" s="40">
        <f>AVERAGEIFS($I$2:I382, $B$2:B382, B382)</f>
        <v>0.45</v>
      </c>
      <c r="AC382" s="40">
        <f>AVERAGEIFS($J$2:J382, $B$2:B382, B382)</f>
        <v>0.49249999999999999</v>
      </c>
      <c r="AD382" s="40">
        <f>AVERAGEIFS($D$2:D382, $B$2:B382, B382)</f>
        <v>0.25</v>
      </c>
    </row>
    <row r="383" spans="1:30" x14ac:dyDescent="0.25">
      <c r="A383" s="39">
        <v>46289</v>
      </c>
      <c r="B383" t="s">
        <v>2</v>
      </c>
      <c r="C383">
        <v>26</v>
      </c>
      <c r="D383" s="40">
        <v>1</v>
      </c>
      <c r="E383">
        <v>4</v>
      </c>
      <c r="F383">
        <v>3</v>
      </c>
      <c r="G383">
        <v>15</v>
      </c>
      <c r="H383">
        <v>11</v>
      </c>
      <c r="I383">
        <v>0.75</v>
      </c>
      <c r="J383">
        <v>0.73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</v>
      </c>
      <c r="Q383">
        <v>1</v>
      </c>
      <c r="R383">
        <v>0</v>
      </c>
      <c r="S383">
        <v>0</v>
      </c>
      <c r="T383">
        <v>0</v>
      </c>
      <c r="U383">
        <v>1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37.666666666666664</v>
      </c>
      <c r="AB383" s="40">
        <f>AVERAGEIFS($I$2:I383, $B$2:B383, B383)</f>
        <v>0.54166666666666663</v>
      </c>
      <c r="AC383" s="40">
        <f>AVERAGEIFS($J$2:J383, $B$2:B383, B383)</f>
        <v>0.54166666666666663</v>
      </c>
      <c r="AD383" s="40">
        <f>AVERAGEIFS($D$2:D383, $B$2:B383, B383)</f>
        <v>0.41666666666666669</v>
      </c>
    </row>
    <row r="384" spans="1:30" x14ac:dyDescent="0.25">
      <c r="A384" s="39">
        <v>46289</v>
      </c>
      <c r="B384" t="s">
        <v>13</v>
      </c>
      <c r="C384">
        <v>21</v>
      </c>
      <c r="D384" s="40">
        <v>1</v>
      </c>
      <c r="E384">
        <v>4</v>
      </c>
      <c r="F384">
        <v>3</v>
      </c>
      <c r="G384">
        <v>15</v>
      </c>
      <c r="H384">
        <v>11</v>
      </c>
      <c r="I384">
        <v>0.75</v>
      </c>
      <c r="J384">
        <v>0.73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1</v>
      </c>
      <c r="Q384">
        <v>1</v>
      </c>
      <c r="R384">
        <v>0</v>
      </c>
      <c r="S384">
        <v>0</v>
      </c>
      <c r="T384">
        <v>0</v>
      </c>
      <c r="U384">
        <v>1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37.571428571428569</v>
      </c>
      <c r="AB384" s="40">
        <f>AVERAGEIFS($I$2:I384, $B$2:B384, B384)</f>
        <v>0.47857142857142859</v>
      </c>
      <c r="AC384" s="40">
        <f>AVERAGEIFS($J$2:J384, $B$2:B384, B384)</f>
        <v>0.51214285714285712</v>
      </c>
      <c r="AD384" s="40">
        <f>AVERAGEIFS($D$2:D384, $B$2:B384, B384)</f>
        <v>0.5</v>
      </c>
    </row>
    <row r="385" spans="1:30" x14ac:dyDescent="0.25">
      <c r="A385" s="39">
        <v>46289</v>
      </c>
      <c r="B385" t="s">
        <v>275</v>
      </c>
      <c r="C385">
        <v>15</v>
      </c>
      <c r="D385" s="40">
        <v>1</v>
      </c>
      <c r="E385">
        <v>4</v>
      </c>
      <c r="F385">
        <v>3</v>
      </c>
      <c r="G385">
        <v>15</v>
      </c>
      <c r="H385">
        <v>11</v>
      </c>
      <c r="I385">
        <v>0.75</v>
      </c>
      <c r="J385">
        <v>0.73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</v>
      </c>
      <c r="Q385">
        <v>1</v>
      </c>
      <c r="R385">
        <v>0</v>
      </c>
      <c r="S385">
        <v>0</v>
      </c>
      <c r="T385">
        <v>0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 s="40">
        <f>AVERAGEIFS($C$2:C385, $B$2:B385, B385)</f>
        <v>15</v>
      </c>
      <c r="AB385" s="40">
        <f>AVERAGEIFS($I$2:I385, $B$2:B385, B385)</f>
        <v>0.75</v>
      </c>
      <c r="AC385" s="40">
        <f>AVERAGEIFS($J$2:J385, $B$2:B385, B385)</f>
        <v>0.73</v>
      </c>
      <c r="AD385" s="40">
        <f>AVERAGEIFS($D$2:D385, $B$2:B385, B385)</f>
        <v>1</v>
      </c>
    </row>
    <row r="386" spans="1:30" x14ac:dyDescent="0.25">
      <c r="A386" s="39">
        <v>46289</v>
      </c>
      <c r="B386" t="s">
        <v>243</v>
      </c>
      <c r="C386">
        <v>15</v>
      </c>
      <c r="D386" s="40">
        <v>1</v>
      </c>
      <c r="E386">
        <v>4</v>
      </c>
      <c r="F386">
        <v>3</v>
      </c>
      <c r="G386">
        <v>15</v>
      </c>
      <c r="H386">
        <v>11</v>
      </c>
      <c r="I386">
        <v>0.75</v>
      </c>
      <c r="J386">
        <v>0.73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1</v>
      </c>
      <c r="Q386">
        <v>1</v>
      </c>
      <c r="R386">
        <v>0</v>
      </c>
      <c r="S386">
        <v>0</v>
      </c>
      <c r="T386">
        <v>0</v>
      </c>
      <c r="U386">
        <v>1</v>
      </c>
      <c r="V386">
        <v>0</v>
      </c>
      <c r="W386">
        <v>0</v>
      </c>
      <c r="X386">
        <v>0</v>
      </c>
      <c r="Y386">
        <v>0</v>
      </c>
      <c r="Z386">
        <v>0</v>
      </c>
      <c r="AA386" s="40">
        <f>AVERAGEIFS($C$2:C386, $B$2:B386, B386)</f>
        <v>15</v>
      </c>
      <c r="AB386" s="40">
        <f>AVERAGEIFS($I$2:I386, $B$2:B386, B386)</f>
        <v>0.75</v>
      </c>
      <c r="AC386" s="40">
        <f>AVERAGEIFS($J$2:J386, $B$2:B386, B386)</f>
        <v>0.73</v>
      </c>
      <c r="AD386" s="40">
        <f>AVERAGEIFS($D$2:D386, $B$2:B386, B386)</f>
        <v>1</v>
      </c>
    </row>
    <row r="387" spans="1:30" x14ac:dyDescent="0.25">
      <c r="A387" s="39">
        <v>46289</v>
      </c>
      <c r="B387" t="s">
        <v>19</v>
      </c>
      <c r="C387">
        <v>12</v>
      </c>
      <c r="D387" s="40">
        <v>1</v>
      </c>
      <c r="E387">
        <v>4</v>
      </c>
      <c r="F387">
        <v>3</v>
      </c>
      <c r="G387">
        <v>15</v>
      </c>
      <c r="H387">
        <v>11</v>
      </c>
      <c r="I387">
        <v>0.75</v>
      </c>
      <c r="J387">
        <v>0.73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1</v>
      </c>
      <c r="Q387">
        <v>1</v>
      </c>
      <c r="R387">
        <v>0</v>
      </c>
      <c r="S387">
        <v>0</v>
      </c>
      <c r="T387">
        <v>0</v>
      </c>
      <c r="U387">
        <v>1</v>
      </c>
      <c r="V387">
        <v>0</v>
      </c>
      <c r="W387">
        <v>0</v>
      </c>
      <c r="X387">
        <v>0</v>
      </c>
      <c r="Y387">
        <v>0</v>
      </c>
      <c r="Z387">
        <v>0</v>
      </c>
      <c r="AA387" s="40">
        <f>AVERAGEIFS($C$2:C387, $B$2:B387, B387)</f>
        <v>27</v>
      </c>
      <c r="AB387" s="40">
        <f>AVERAGEIFS($I$2:I387, $B$2:B387, B387)</f>
        <v>0.44444444444444442</v>
      </c>
      <c r="AC387" s="40">
        <f>AVERAGEIFS($J$2:J387, $B$2:B387, B387)</f>
        <v>0.49555555555555553</v>
      </c>
      <c r="AD387" s="40">
        <f>AVERAGEIFS($D$2:D387, $B$2:B387, B387)</f>
        <v>0.22222222222222221</v>
      </c>
    </row>
    <row r="388" spans="1:30" x14ac:dyDescent="0.25">
      <c r="A388" s="39">
        <v>46292</v>
      </c>
      <c r="B388" t="s">
        <v>65</v>
      </c>
      <c r="C388">
        <v>21</v>
      </c>
      <c r="D388" s="40">
        <v>1</v>
      </c>
      <c r="E388">
        <v>3</v>
      </c>
      <c r="F388">
        <v>3</v>
      </c>
      <c r="G388">
        <v>10</v>
      </c>
      <c r="H388">
        <v>9</v>
      </c>
      <c r="I388">
        <v>1</v>
      </c>
      <c r="J388">
        <v>0.9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1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 s="40">
        <f>AVERAGEIFS($C$2:C388, $B$2:B388, B388)</f>
        <v>24.2</v>
      </c>
      <c r="AB388" s="40">
        <f>AVERAGEIFS($I$2:I388, $B$2:B388, B388)</f>
        <v>0.67</v>
      </c>
      <c r="AC388" s="40">
        <f>AVERAGEIFS($J$2:J388, $B$2:B388, B388)</f>
        <v>0.55999999999999994</v>
      </c>
      <c r="AD388" s="40">
        <f>AVERAGEIFS($D$2:D388, $B$2:B388, B388)</f>
        <v>0.8</v>
      </c>
    </row>
    <row r="389" spans="1:30" x14ac:dyDescent="0.25">
      <c r="A389" s="39">
        <v>46292</v>
      </c>
      <c r="B389" t="s">
        <v>182</v>
      </c>
      <c r="C389">
        <v>25</v>
      </c>
      <c r="D389" s="40">
        <v>1</v>
      </c>
      <c r="E389">
        <v>3</v>
      </c>
      <c r="F389">
        <v>3</v>
      </c>
      <c r="G389">
        <v>10</v>
      </c>
      <c r="H389">
        <v>9</v>
      </c>
      <c r="I389">
        <v>1</v>
      </c>
      <c r="J389">
        <v>0.9</v>
      </c>
      <c r="K389">
        <v>0</v>
      </c>
      <c r="L389">
        <v>1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 s="40">
        <f>AVERAGEIFS($C$2:C389, $B$2:B389, B389)</f>
        <v>18.333333333333332</v>
      </c>
      <c r="AB389" s="40">
        <f>AVERAGEIFS($I$2:I389, $B$2:B389, B389)</f>
        <v>0.75</v>
      </c>
      <c r="AC389" s="40">
        <f>AVERAGEIFS($J$2:J389, $B$2:B389, B389)</f>
        <v>0.71666666666666667</v>
      </c>
      <c r="AD389" s="40">
        <f>AVERAGEIFS($D$2:D389, $B$2:B389, B389)</f>
        <v>0.66666666666666663</v>
      </c>
    </row>
    <row r="390" spans="1:30" x14ac:dyDescent="0.25">
      <c r="A390" s="39">
        <v>46292</v>
      </c>
      <c r="B390" t="s">
        <v>21</v>
      </c>
      <c r="C390">
        <v>16</v>
      </c>
      <c r="D390" s="40">
        <v>1</v>
      </c>
      <c r="E390">
        <v>3</v>
      </c>
      <c r="F390">
        <v>3</v>
      </c>
      <c r="G390">
        <v>10</v>
      </c>
      <c r="H390">
        <v>9</v>
      </c>
      <c r="I390">
        <v>1</v>
      </c>
      <c r="J390">
        <v>0.9</v>
      </c>
      <c r="K390">
        <v>0</v>
      </c>
      <c r="L390">
        <v>1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 s="40">
        <f>AVERAGEIFS($C$2:C390, $B$2:B390, B390)</f>
        <v>18.866666666666667</v>
      </c>
      <c r="AB390" s="40">
        <f>AVERAGEIFS($I$2:I390, $B$2:B390, B390)</f>
        <v>0.49333333333333329</v>
      </c>
      <c r="AC390" s="40">
        <f>AVERAGEIFS($J$2:J390, $B$2:B390, B390)</f>
        <v>0.49133333333333334</v>
      </c>
      <c r="AD390" s="40">
        <f>AVERAGEIFS($D$2:D390, $B$2:B390, B390)</f>
        <v>0.6</v>
      </c>
    </row>
    <row r="391" spans="1:30" x14ac:dyDescent="0.25">
      <c r="A391" s="39">
        <v>46292</v>
      </c>
      <c r="B391" t="s">
        <v>133</v>
      </c>
      <c r="C391">
        <v>22</v>
      </c>
      <c r="D391" s="40">
        <v>1</v>
      </c>
      <c r="E391">
        <v>3</v>
      </c>
      <c r="F391">
        <v>3</v>
      </c>
      <c r="G391">
        <v>10</v>
      </c>
      <c r="H391">
        <v>9</v>
      </c>
      <c r="I391">
        <v>1</v>
      </c>
      <c r="J391">
        <v>0.9</v>
      </c>
      <c r="K391">
        <v>0</v>
      </c>
      <c r="L391">
        <v>1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 s="40">
        <f>AVERAGEIFS($C$2:C391, $B$2:B391, B391)</f>
        <v>19</v>
      </c>
      <c r="AB391" s="40">
        <f>AVERAGEIFS($I$2:I391, $B$2:B391, B391)</f>
        <v>0.73750000000000004</v>
      </c>
      <c r="AC391" s="40">
        <f>AVERAGEIFS($J$2:J391, $B$2:B391, B391)</f>
        <v>0.6</v>
      </c>
      <c r="AD391" s="40">
        <f>AVERAGEIFS($D$2:D391, $B$2:B391, B391)</f>
        <v>1</v>
      </c>
    </row>
    <row r="392" spans="1:30" x14ac:dyDescent="0.25">
      <c r="A392" s="39">
        <v>46292</v>
      </c>
      <c r="B392" t="s">
        <v>113</v>
      </c>
      <c r="C392">
        <v>27</v>
      </c>
      <c r="D392" s="40">
        <v>1</v>
      </c>
      <c r="E392">
        <v>3</v>
      </c>
      <c r="F392">
        <v>3</v>
      </c>
      <c r="G392">
        <v>10</v>
      </c>
      <c r="H392">
        <v>9</v>
      </c>
      <c r="I392">
        <v>1</v>
      </c>
      <c r="J392">
        <v>0.9</v>
      </c>
      <c r="K392">
        <v>0</v>
      </c>
      <c r="L392">
        <v>1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 s="40">
        <f>AVERAGEIFS($C$2:C392, $B$2:B392, B392)</f>
        <v>27.1</v>
      </c>
      <c r="AB392" s="40">
        <f>AVERAGEIFS($I$2:I392, $B$2:B392, B392)</f>
        <v>0.61499999999999999</v>
      </c>
      <c r="AC392" s="40">
        <f>AVERAGEIFS($J$2:J392, $B$2:B392, B392)</f>
        <v>0.55899999999999994</v>
      </c>
      <c r="AD392" s="40">
        <f>AVERAGEIFS($D$2:D392, $B$2:B392, B392)</f>
        <v>0.7</v>
      </c>
    </row>
    <row r="393" spans="1:30" x14ac:dyDescent="0.25">
      <c r="A393" s="39">
        <v>46292</v>
      </c>
      <c r="B393" t="s">
        <v>15</v>
      </c>
      <c r="C393">
        <v>33</v>
      </c>
      <c r="D393" s="40">
        <v>1</v>
      </c>
      <c r="E393">
        <v>3</v>
      </c>
      <c r="F393">
        <v>3</v>
      </c>
      <c r="G393">
        <v>10</v>
      </c>
      <c r="H393">
        <v>9</v>
      </c>
      <c r="I393">
        <v>1</v>
      </c>
      <c r="J393">
        <v>0.9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 s="40">
        <f>AVERAGEIFS($C$2:C393, $B$2:B393, B393)</f>
        <v>36.92307692307692</v>
      </c>
      <c r="AB393" s="40">
        <f>AVERAGEIFS($I$2:I393, $B$2:B393, B393)</f>
        <v>0.51153846153846161</v>
      </c>
      <c r="AC393" s="40">
        <f>AVERAGEIFS($J$2:J393, $B$2:B393, B393)</f>
        <v>0.52</v>
      </c>
      <c r="AD393" s="40">
        <f>AVERAGEIFS($D$2:D393, $B$2:B393, B393)</f>
        <v>0.30769230769230771</v>
      </c>
    </row>
    <row r="394" spans="1:30" x14ac:dyDescent="0.25">
      <c r="A394" s="39">
        <v>46292</v>
      </c>
      <c r="B394" t="s">
        <v>36</v>
      </c>
      <c r="C394">
        <v>13</v>
      </c>
      <c r="D394" s="40">
        <v>0</v>
      </c>
      <c r="E394">
        <v>3</v>
      </c>
      <c r="F394">
        <v>0</v>
      </c>
      <c r="G394">
        <v>10</v>
      </c>
      <c r="H394">
        <v>1</v>
      </c>
      <c r="I394">
        <v>0</v>
      </c>
      <c r="J394">
        <v>0.1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 s="40">
        <f>AVERAGEIFS($C$2:C394, $B$2:B394, B394)</f>
        <v>16.666666666666668</v>
      </c>
      <c r="AB394" s="40">
        <f>AVERAGEIFS($I$2:I394, $B$2:B394, B394)</f>
        <v>0.5</v>
      </c>
      <c r="AC394" s="40">
        <f>AVERAGEIFS($J$2:J394, $B$2:B394, B394)</f>
        <v>0.48000000000000004</v>
      </c>
      <c r="AD394" s="40">
        <f>AVERAGEIFS($D$2:D394, $B$2:B394, B394)</f>
        <v>0.5</v>
      </c>
    </row>
    <row r="395" spans="1:30" x14ac:dyDescent="0.25">
      <c r="A395" s="39">
        <v>46292</v>
      </c>
      <c r="B395" t="s">
        <v>1</v>
      </c>
      <c r="C395">
        <v>33</v>
      </c>
      <c r="D395" s="40">
        <v>0</v>
      </c>
      <c r="E395">
        <v>3</v>
      </c>
      <c r="F395">
        <v>0</v>
      </c>
      <c r="G395">
        <v>10</v>
      </c>
      <c r="H395">
        <v>1</v>
      </c>
      <c r="I395">
        <v>0</v>
      </c>
      <c r="J395">
        <v>0.1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 s="40">
        <f>AVERAGEIFS($C$2:C395, $B$2:B395, B395)</f>
        <v>32.4</v>
      </c>
      <c r="AB395" s="40">
        <f>AVERAGEIFS($I$2:I395, $B$2:B395, B395)</f>
        <v>0.57333333333333314</v>
      </c>
      <c r="AC395" s="40">
        <f>AVERAGEIFS($J$2:J395, $B$2:B395, B395)</f>
        <v>0.5086666666666666</v>
      </c>
      <c r="AD395" s="40">
        <f>AVERAGEIFS($D$2:D395, $B$2:B395, B395)</f>
        <v>0.73333333333333328</v>
      </c>
    </row>
    <row r="396" spans="1:30" x14ac:dyDescent="0.25">
      <c r="A396" s="39">
        <v>46292</v>
      </c>
      <c r="B396" t="s">
        <v>22</v>
      </c>
      <c r="C396">
        <v>19</v>
      </c>
      <c r="D396" s="40">
        <v>0</v>
      </c>
      <c r="E396">
        <v>3</v>
      </c>
      <c r="F396">
        <v>0</v>
      </c>
      <c r="G396">
        <v>10</v>
      </c>
      <c r="H396">
        <v>1</v>
      </c>
      <c r="I396">
        <v>0</v>
      </c>
      <c r="J396">
        <v>0.1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 s="40">
        <f>AVERAGEIFS($C$2:C396, $B$2:B396, B396)</f>
        <v>21.333333333333332</v>
      </c>
      <c r="AB396" s="40">
        <f>AVERAGEIFS($I$2:I396, $B$2:B396, B396)</f>
        <v>0.45416666666666666</v>
      </c>
      <c r="AC396" s="40">
        <f>AVERAGEIFS($J$2:J396, $B$2:B396, B396)</f>
        <v>0.47333333333333333</v>
      </c>
      <c r="AD396" s="40">
        <f>AVERAGEIFS($D$2:D396, $B$2:B396, B396)</f>
        <v>0.33333333333333331</v>
      </c>
    </row>
    <row r="397" spans="1:30" x14ac:dyDescent="0.25">
      <c r="A397" s="39">
        <v>46292</v>
      </c>
      <c r="B397" t="s">
        <v>18</v>
      </c>
      <c r="C397">
        <v>17</v>
      </c>
      <c r="D397" s="40">
        <v>0</v>
      </c>
      <c r="E397">
        <v>3</v>
      </c>
      <c r="F397">
        <v>0</v>
      </c>
      <c r="G397">
        <v>10</v>
      </c>
      <c r="H397">
        <v>1</v>
      </c>
      <c r="I397">
        <v>0</v>
      </c>
      <c r="J397">
        <v>0.1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f>AVERAGEIFS($C$2:C397, $B$2:B397, B397)</f>
        <v>17.571428571428573</v>
      </c>
      <c r="AB397" s="40">
        <f>AVERAGEIFS($I$2:I397, $B$2:B397, B397)</f>
        <v>0.4107142857142857</v>
      </c>
      <c r="AC397" s="40">
        <f>AVERAGEIFS($J$2:J397, $B$2:B397, B397)</f>
        <v>0.45357142857142846</v>
      </c>
      <c r="AD397" s="40">
        <f>AVERAGEIFS($D$2:D397, $B$2:B397, B397)</f>
        <v>0.2857142857142857</v>
      </c>
    </row>
    <row r="398" spans="1:30" x14ac:dyDescent="0.25">
      <c r="A398" s="39">
        <v>46292</v>
      </c>
      <c r="B398" t="s">
        <v>23</v>
      </c>
      <c r="C398">
        <v>13</v>
      </c>
      <c r="D398" s="40">
        <v>0</v>
      </c>
      <c r="E398">
        <v>3</v>
      </c>
      <c r="F398">
        <v>0</v>
      </c>
      <c r="G398">
        <v>10</v>
      </c>
      <c r="H398">
        <v>1</v>
      </c>
      <c r="I398">
        <v>0</v>
      </c>
      <c r="J398">
        <v>0.1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f>AVERAGEIFS($C$2:C398, $B$2:B398, B398)</f>
        <v>13.647058823529411</v>
      </c>
      <c r="AB398" s="40">
        <f>AVERAGEIFS($I$2:I398, $B$2:B398, B398)</f>
        <v>0.56470588235294106</v>
      </c>
      <c r="AC398" s="40">
        <f>AVERAGEIFS($J$2:J398, $B$2:B398, B398)</f>
        <v>0.53</v>
      </c>
      <c r="AD398" s="40">
        <f>AVERAGEIFS($D$2:D398, $B$2:B398, B398)</f>
        <v>0.70588235294117652</v>
      </c>
    </row>
    <row r="399" spans="1:30" x14ac:dyDescent="0.25">
      <c r="A399" s="39">
        <v>46292</v>
      </c>
      <c r="B399" t="s">
        <v>5</v>
      </c>
      <c r="C399">
        <v>20</v>
      </c>
      <c r="D399" s="40">
        <v>0</v>
      </c>
      <c r="E399">
        <v>3</v>
      </c>
      <c r="F399">
        <v>0</v>
      </c>
      <c r="G399">
        <v>10</v>
      </c>
      <c r="H399">
        <v>1</v>
      </c>
      <c r="I399">
        <v>0</v>
      </c>
      <c r="J399">
        <v>0.1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f>AVERAGEIFS($C$2:C399, $B$2:B399, B399)</f>
        <v>28.181818181818183</v>
      </c>
      <c r="AB399" s="40">
        <f>AVERAGEIFS($I$2:I399, $B$2:B399, B399)</f>
        <v>0.45000000000000012</v>
      </c>
      <c r="AC399" s="40">
        <f>AVERAGEIFS($J$2:J399, $B$2:B399, B399)</f>
        <v>0.4563636363636363</v>
      </c>
      <c r="AD399" s="40">
        <f>AVERAGEIFS($D$2:D399, $B$2:B399, B399)</f>
        <v>0.54545454545454541</v>
      </c>
    </row>
    <row r="400" spans="1:30" x14ac:dyDescent="0.25">
      <c r="A400" s="39">
        <v>46300</v>
      </c>
      <c r="B400" t="s">
        <v>13</v>
      </c>
      <c r="C400">
        <v>41</v>
      </c>
      <c r="D400" s="40">
        <v>1</v>
      </c>
      <c r="E400">
        <v>4</v>
      </c>
      <c r="F400">
        <v>3</v>
      </c>
      <c r="G400">
        <v>16</v>
      </c>
      <c r="H400">
        <v>10</v>
      </c>
      <c r="I400">
        <v>0.75</v>
      </c>
      <c r="J400">
        <v>0.63</v>
      </c>
      <c r="K400">
        <v>0</v>
      </c>
      <c r="L400">
        <v>1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1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 s="40">
        <f>AVERAGEIFS($C$2:C400, $B$2:B400, B400)</f>
        <v>37.799999999999997</v>
      </c>
      <c r="AB400" s="40">
        <f>AVERAGEIFS($I$2:I400, $B$2:B400, B400)</f>
        <v>0.4966666666666667</v>
      </c>
      <c r="AC400" s="40">
        <f>AVERAGEIFS($J$2:J400, $B$2:B400, B400)</f>
        <v>0.52</v>
      </c>
      <c r="AD400" s="40">
        <f>AVERAGEIFS($D$2:D400, $B$2:B400, B400)</f>
        <v>0.53333333333333333</v>
      </c>
    </row>
    <row r="401" spans="1:30" x14ac:dyDescent="0.25">
      <c r="A401" s="39">
        <v>46300</v>
      </c>
      <c r="B401" t="s">
        <v>2</v>
      </c>
      <c r="C401">
        <v>39</v>
      </c>
      <c r="D401" s="40">
        <v>1</v>
      </c>
      <c r="E401">
        <v>4</v>
      </c>
      <c r="F401">
        <v>3</v>
      </c>
      <c r="G401">
        <v>16</v>
      </c>
      <c r="H401">
        <v>10</v>
      </c>
      <c r="I401">
        <v>0.75</v>
      </c>
      <c r="J401">
        <v>0.63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1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 s="40">
        <f>AVERAGEIFS($C$2:C401, $B$2:B401, B401)</f>
        <v>37.769230769230766</v>
      </c>
      <c r="AB401" s="40">
        <f>AVERAGEIFS($I$2:I401, $B$2:B401, B401)</f>
        <v>0.55769230769230771</v>
      </c>
      <c r="AC401" s="40">
        <f>AVERAGEIFS($J$2:J401, $B$2:B401, B401)</f>
        <v>0.54846153846153844</v>
      </c>
      <c r="AD401" s="40">
        <f>AVERAGEIFS($D$2:D401, $B$2:B401, B401)</f>
        <v>0.46153846153846156</v>
      </c>
    </row>
    <row r="402" spans="1:30" x14ac:dyDescent="0.25">
      <c r="A402" s="39">
        <v>46300</v>
      </c>
      <c r="B402" t="s">
        <v>14</v>
      </c>
      <c r="C402">
        <v>32</v>
      </c>
      <c r="D402" s="40">
        <v>1</v>
      </c>
      <c r="E402">
        <v>4</v>
      </c>
      <c r="F402">
        <v>3</v>
      </c>
      <c r="G402">
        <v>16</v>
      </c>
      <c r="H402">
        <v>10</v>
      </c>
      <c r="I402">
        <v>0.75</v>
      </c>
      <c r="J402">
        <v>0.63</v>
      </c>
      <c r="K402">
        <v>0</v>
      </c>
      <c r="L402">
        <v>1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1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 s="40">
        <f>AVERAGEIFS($C$2:C402, $B$2:B402, B402)</f>
        <v>31</v>
      </c>
      <c r="AB402" s="40">
        <f>AVERAGEIFS($I$2:I402, $B$2:B402, B402)</f>
        <v>0.43571428571428567</v>
      </c>
      <c r="AC402" s="40">
        <f>AVERAGEIFS($J$2:J402, $B$2:B402, B402)</f>
        <v>0.46714285714285714</v>
      </c>
      <c r="AD402" s="40">
        <f>AVERAGEIFS($D$2:D402, $B$2:B402, B402)</f>
        <v>0.2857142857142857</v>
      </c>
    </row>
    <row r="403" spans="1:30" x14ac:dyDescent="0.25">
      <c r="A403" s="39">
        <v>46300</v>
      </c>
      <c r="B403" t="s">
        <v>242</v>
      </c>
      <c r="C403">
        <v>23</v>
      </c>
      <c r="D403" s="40">
        <v>1</v>
      </c>
      <c r="E403">
        <v>4</v>
      </c>
      <c r="F403">
        <v>3</v>
      </c>
      <c r="G403">
        <v>16</v>
      </c>
      <c r="H403">
        <v>10</v>
      </c>
      <c r="I403">
        <v>0.75</v>
      </c>
      <c r="J403">
        <v>0.63</v>
      </c>
      <c r="K403">
        <v>0</v>
      </c>
      <c r="L403">
        <v>1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 s="40">
        <f>AVERAGEIFS($C$2:C403, $B$2:B403, B403)</f>
        <v>31.6</v>
      </c>
      <c r="AB403" s="40">
        <f>AVERAGEIFS($I$2:I403, $B$2:B403, B403)</f>
        <v>0.51</v>
      </c>
      <c r="AC403" s="40">
        <f>AVERAGEIFS($J$2:J403, $B$2:B403, B403)</f>
        <v>0.52</v>
      </c>
      <c r="AD403" s="40">
        <f>AVERAGEIFS($D$2:D403, $B$2:B403, B403)</f>
        <v>0.4</v>
      </c>
    </row>
    <row r="404" spans="1:30" x14ac:dyDescent="0.25">
      <c r="A404" s="39">
        <v>46300</v>
      </c>
      <c r="B404" t="s">
        <v>19</v>
      </c>
      <c r="C404">
        <v>25</v>
      </c>
      <c r="D404" s="40">
        <v>1</v>
      </c>
      <c r="E404">
        <v>4</v>
      </c>
      <c r="F404">
        <v>3</v>
      </c>
      <c r="G404">
        <v>16</v>
      </c>
      <c r="H404">
        <v>10</v>
      </c>
      <c r="I404">
        <v>0.75</v>
      </c>
      <c r="J404">
        <v>0.63</v>
      </c>
      <c r="K404">
        <v>0</v>
      </c>
      <c r="L404">
        <v>1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 s="40">
        <f>AVERAGEIFS($C$2:C404, $B$2:B404, B404)</f>
        <v>26.8</v>
      </c>
      <c r="AB404" s="40">
        <f>AVERAGEIFS($I$2:I404, $B$2:B404, B404)</f>
        <v>0.47499999999999998</v>
      </c>
      <c r="AC404" s="40">
        <f>AVERAGEIFS($J$2:J404, $B$2:B404, B404)</f>
        <v>0.50900000000000001</v>
      </c>
      <c r="AD404" s="40">
        <f>AVERAGEIFS($D$2:D404, $B$2:B404, B404)</f>
        <v>0.3</v>
      </c>
    </row>
    <row r="405" spans="1:30" x14ac:dyDescent="0.25">
      <c r="A405" s="39">
        <v>46300</v>
      </c>
      <c r="B405" t="s">
        <v>243</v>
      </c>
      <c r="C405">
        <v>13</v>
      </c>
      <c r="D405" s="40">
        <v>1</v>
      </c>
      <c r="E405">
        <v>4</v>
      </c>
      <c r="F405">
        <v>3</v>
      </c>
      <c r="G405">
        <v>16</v>
      </c>
      <c r="H405">
        <v>10</v>
      </c>
      <c r="I405">
        <v>0.75</v>
      </c>
      <c r="J405">
        <v>0.63</v>
      </c>
      <c r="K405">
        <v>0</v>
      </c>
      <c r="L405">
        <v>1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1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 s="40">
        <f>AVERAGEIFS($C$2:C405, $B$2:B405, B405)</f>
        <v>14</v>
      </c>
      <c r="AB405" s="40">
        <f>AVERAGEIFS($I$2:I405, $B$2:B405, B405)</f>
        <v>0.75</v>
      </c>
      <c r="AC405" s="40">
        <f>AVERAGEIFS($J$2:J405, $B$2:B405, B405)</f>
        <v>0.67999999999999994</v>
      </c>
      <c r="AD405" s="40">
        <f>AVERAGEIFS($D$2:D405, $B$2:B405, B405)</f>
        <v>1</v>
      </c>
    </row>
    <row r="406" spans="1:30" x14ac:dyDescent="0.25">
      <c r="A406" s="39">
        <v>46300</v>
      </c>
      <c r="B406" t="s">
        <v>12</v>
      </c>
      <c r="C406">
        <v>36</v>
      </c>
      <c r="D406" s="40">
        <v>0</v>
      </c>
      <c r="E406">
        <v>4</v>
      </c>
      <c r="F406">
        <v>1</v>
      </c>
      <c r="G406">
        <v>16</v>
      </c>
      <c r="H406">
        <v>6</v>
      </c>
      <c r="I406">
        <v>0.25</v>
      </c>
      <c r="J406">
        <v>0.38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 s="40">
        <f>AVERAGEIFS($C$2:C406, $B$2:B406, B406)</f>
        <v>35.06666666666667</v>
      </c>
      <c r="AB406" s="40">
        <f>AVERAGEIFS($I$2:I406, $B$2:B406, B406)</f>
        <v>0.45666666666666672</v>
      </c>
      <c r="AC406" s="40">
        <f>AVERAGEIFS($J$2:J406, $B$2:B406, B406)</f>
        <v>0.48733333333333334</v>
      </c>
      <c r="AD406" s="40">
        <f>AVERAGEIFS($D$2:D406, $B$2:B406, B406)</f>
        <v>0.46666666666666667</v>
      </c>
    </row>
    <row r="407" spans="1:30" x14ac:dyDescent="0.25">
      <c r="A407" s="39">
        <v>46300</v>
      </c>
      <c r="B407" t="s">
        <v>90</v>
      </c>
      <c r="C407">
        <v>27</v>
      </c>
      <c r="D407" s="40">
        <v>0</v>
      </c>
      <c r="E407">
        <v>4</v>
      </c>
      <c r="F407">
        <v>1</v>
      </c>
      <c r="G407">
        <v>16</v>
      </c>
      <c r="H407">
        <v>6</v>
      </c>
      <c r="I407">
        <v>0.25</v>
      </c>
      <c r="J407">
        <v>0.38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1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37.714285714285715</v>
      </c>
      <c r="AB407" s="40">
        <f>AVERAGEIFS($I$2:I407, $B$2:B407, B407)</f>
        <v>0.55714285714285716</v>
      </c>
      <c r="AC407" s="40">
        <f>AVERAGEIFS($J$2:J407, $B$2:B407, B407)</f>
        <v>0.54142857142857137</v>
      </c>
      <c r="AD407" s="40">
        <f>AVERAGEIFS($D$2:D407, $B$2:B407, B407)</f>
        <v>0.5714285714285714</v>
      </c>
    </row>
    <row r="408" spans="1:30" x14ac:dyDescent="0.25">
      <c r="A408" s="39">
        <v>46300</v>
      </c>
      <c r="B408" t="s">
        <v>127</v>
      </c>
      <c r="C408">
        <v>19</v>
      </c>
      <c r="D408" s="40">
        <v>0</v>
      </c>
      <c r="E408">
        <v>4</v>
      </c>
      <c r="F408">
        <v>1</v>
      </c>
      <c r="G408">
        <v>16</v>
      </c>
      <c r="H408">
        <v>6</v>
      </c>
      <c r="I408">
        <v>0.25</v>
      </c>
      <c r="J408">
        <v>0.38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25.375</v>
      </c>
      <c r="AB408" s="40">
        <f>AVERAGEIFS($I$2:I408, $B$2:B408, B408)</f>
        <v>0.43124999999999997</v>
      </c>
      <c r="AC408" s="40">
        <f>AVERAGEIFS($J$2:J408, $B$2:B408, B408)</f>
        <v>0.49124999999999996</v>
      </c>
      <c r="AD408" s="40">
        <f>AVERAGEIFS($D$2:D408, $B$2:B408, B408)</f>
        <v>0.5</v>
      </c>
    </row>
    <row r="409" spans="1:30" x14ac:dyDescent="0.25">
      <c r="A409" s="39">
        <v>46300</v>
      </c>
      <c r="B409" t="s">
        <v>150</v>
      </c>
      <c r="C409">
        <v>22</v>
      </c>
      <c r="D409" s="40">
        <v>0</v>
      </c>
      <c r="E409">
        <v>4</v>
      </c>
      <c r="F409">
        <v>1</v>
      </c>
      <c r="G409">
        <v>16</v>
      </c>
      <c r="H409">
        <v>6</v>
      </c>
      <c r="I409">
        <v>0.25</v>
      </c>
      <c r="J409">
        <v>0.38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1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29.333333333333332</v>
      </c>
      <c r="AB409" s="40">
        <f>AVERAGEIFS($I$2:I409, $B$2:B409, B409)</f>
        <v>0.46666666666666662</v>
      </c>
      <c r="AC409" s="40">
        <f>AVERAGEIFS($J$2:J409, $B$2:B409, B409)</f>
        <v>0.50666666666666671</v>
      </c>
      <c r="AD409" s="40">
        <f>AVERAGEIFS($D$2:D409, $B$2:B409, B409)</f>
        <v>0.33333333333333331</v>
      </c>
    </row>
    <row r="410" spans="1:30" x14ac:dyDescent="0.25">
      <c r="A410" s="39">
        <v>46300</v>
      </c>
      <c r="B410" t="s">
        <v>3</v>
      </c>
      <c r="C410">
        <v>26</v>
      </c>
      <c r="D410" s="40">
        <v>0</v>
      </c>
      <c r="E410">
        <v>4</v>
      </c>
      <c r="F410">
        <v>1</v>
      </c>
      <c r="G410">
        <v>16</v>
      </c>
      <c r="H410">
        <v>6</v>
      </c>
      <c r="I410">
        <v>0.25</v>
      </c>
      <c r="J410">
        <v>0.38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29</v>
      </c>
      <c r="AB410" s="40">
        <f>AVERAGEIFS($I$2:I410, $B$2:B410, B410)</f>
        <v>0.51500000000000001</v>
      </c>
      <c r="AC410" s="40">
        <f>AVERAGEIFS($J$2:J410, $B$2:B410, B410)</f>
        <v>0.51999999999999991</v>
      </c>
      <c r="AD410" s="40">
        <f>AVERAGEIFS($D$2:D410, $B$2:B410, B410)</f>
        <v>0.6</v>
      </c>
    </row>
    <row r="411" spans="1:30" x14ac:dyDescent="0.25">
      <c r="A411" s="39">
        <v>46300</v>
      </c>
      <c r="B411" t="s">
        <v>17</v>
      </c>
      <c r="C411">
        <v>18</v>
      </c>
      <c r="D411" s="40">
        <v>0</v>
      </c>
      <c r="E411">
        <v>4</v>
      </c>
      <c r="F411">
        <v>1</v>
      </c>
      <c r="G411">
        <v>16</v>
      </c>
      <c r="H411">
        <v>6</v>
      </c>
      <c r="I411">
        <v>0.25</v>
      </c>
      <c r="J411">
        <v>0.38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14.153846153846153</v>
      </c>
      <c r="AB411" s="40">
        <f>AVERAGEIFS($I$2:I411, $B$2:B411, B411)</f>
        <v>0.39615384615384613</v>
      </c>
      <c r="AC411" s="40">
        <f>AVERAGEIFS($J$2:J411, $B$2:B411, B411)</f>
        <v>0.44846153846153847</v>
      </c>
      <c r="AD411" s="40">
        <f>AVERAGEIFS($D$2:D411, $B$2:B411, B411)</f>
        <v>0.30769230769230771</v>
      </c>
    </row>
    <row r="412" spans="1:30" x14ac:dyDescent="0.25">
      <c r="A412" s="39">
        <v>46307</v>
      </c>
      <c r="B412" t="s">
        <v>65</v>
      </c>
      <c r="C412">
        <v>31</v>
      </c>
      <c r="D412">
        <v>0</v>
      </c>
      <c r="E412">
        <v>5</v>
      </c>
      <c r="F412">
        <v>2</v>
      </c>
      <c r="G412">
        <v>19</v>
      </c>
      <c r="H412">
        <v>8</v>
      </c>
      <c r="I412">
        <v>0.4</v>
      </c>
      <c r="J412">
        <v>0.42</v>
      </c>
      <c r="K412">
        <v>0</v>
      </c>
      <c r="L412">
        <v>0</v>
      </c>
      <c r="M412">
        <v>1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1</v>
      </c>
      <c r="AA412" s="40">
        <f>AVERAGEIFS($C$2:C412, $B$2:B412, B412)</f>
        <v>25.333333333333332</v>
      </c>
      <c r="AB412" s="40">
        <f>AVERAGEIFS($I$2:I412, $B$2:B412, B412)</f>
        <v>0.625</v>
      </c>
      <c r="AC412" s="40">
        <f>AVERAGEIFS($J$2:J412, $B$2:B412, B412)</f>
        <v>0.53666666666666663</v>
      </c>
      <c r="AD412" s="40">
        <f>AVERAGEIFS($D$2:D412, $B$2:B412, B412)</f>
        <v>0.66666666666666663</v>
      </c>
    </row>
    <row r="413" spans="1:30" x14ac:dyDescent="0.25">
      <c r="A413" s="39">
        <v>46307</v>
      </c>
      <c r="B413" t="s">
        <v>182</v>
      </c>
      <c r="C413">
        <v>34</v>
      </c>
      <c r="D413">
        <v>0</v>
      </c>
      <c r="E413">
        <v>5</v>
      </c>
      <c r="F413">
        <v>2</v>
      </c>
      <c r="G413">
        <v>19</v>
      </c>
      <c r="H413">
        <v>8</v>
      </c>
      <c r="I413">
        <v>0.4</v>
      </c>
      <c r="J413">
        <v>0.42</v>
      </c>
      <c r="K413">
        <v>0</v>
      </c>
      <c r="L413">
        <v>0</v>
      </c>
      <c r="M413">
        <v>1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1</v>
      </c>
      <c r="AA413" s="40">
        <f>AVERAGEIFS($C$2:C413, $B$2:B413, B413)</f>
        <v>22.25</v>
      </c>
      <c r="AB413" s="40">
        <f>AVERAGEIFS($I$2:I413, $B$2:B413, B413)</f>
        <v>0.66249999999999998</v>
      </c>
      <c r="AC413" s="40">
        <f>AVERAGEIFS($J$2:J413, $B$2:B413, B413)</f>
        <v>0.64249999999999996</v>
      </c>
      <c r="AD413" s="40">
        <f>AVERAGEIFS($D$2:D413, $B$2:B413, B413)</f>
        <v>0.5</v>
      </c>
    </row>
    <row r="414" spans="1:30" x14ac:dyDescent="0.25">
      <c r="A414" s="39">
        <v>46307</v>
      </c>
      <c r="B414" t="s">
        <v>21</v>
      </c>
      <c r="C414">
        <v>23</v>
      </c>
      <c r="D414">
        <v>0</v>
      </c>
      <c r="E414">
        <v>5</v>
      </c>
      <c r="F414">
        <v>2</v>
      </c>
      <c r="G414">
        <v>19</v>
      </c>
      <c r="H414">
        <v>8</v>
      </c>
      <c r="I414">
        <v>0.4</v>
      </c>
      <c r="J414">
        <v>0.42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1</v>
      </c>
      <c r="AA414" s="40">
        <f>AVERAGEIFS($C$2:C414, $B$2:B414, B414)</f>
        <v>19.125</v>
      </c>
      <c r="AB414" s="40">
        <f>AVERAGEIFS($I$2:I414, $B$2:B414, B414)</f>
        <v>0.48749999999999999</v>
      </c>
      <c r="AC414" s="40">
        <f>AVERAGEIFS($J$2:J414, $B$2:B414, B414)</f>
        <v>0.486875</v>
      </c>
      <c r="AD414" s="40">
        <f>AVERAGEIFS($D$2:D414, $B$2:B414, B414)</f>
        <v>0.5625</v>
      </c>
    </row>
    <row r="415" spans="1:30" x14ac:dyDescent="0.25">
      <c r="A415" s="39">
        <v>46307</v>
      </c>
      <c r="B415" t="s">
        <v>133</v>
      </c>
      <c r="C415">
        <v>13</v>
      </c>
      <c r="D415">
        <v>0</v>
      </c>
      <c r="E415">
        <v>5</v>
      </c>
      <c r="F415">
        <v>2</v>
      </c>
      <c r="G415">
        <v>19</v>
      </c>
      <c r="H415">
        <v>8</v>
      </c>
      <c r="I415">
        <v>0.4</v>
      </c>
      <c r="J415">
        <v>0.42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1</v>
      </c>
      <c r="AA415" s="40">
        <f>AVERAGEIFS($C$2:C415, $B$2:B415, B415)</f>
        <v>17.8</v>
      </c>
      <c r="AB415" s="40">
        <f>AVERAGEIFS($I$2:I415, $B$2:B415, B415)</f>
        <v>0.67</v>
      </c>
      <c r="AC415" s="40">
        <f>AVERAGEIFS($J$2:J415, $B$2:B415, B415)</f>
        <v>0.56399999999999995</v>
      </c>
      <c r="AD415" s="40">
        <f>AVERAGEIFS($D$2:D415, $B$2:B415, B415)</f>
        <v>0.8</v>
      </c>
    </row>
    <row r="416" spans="1:30" x14ac:dyDescent="0.25">
      <c r="A416" s="39">
        <v>46307</v>
      </c>
      <c r="B416" t="s">
        <v>113</v>
      </c>
      <c r="C416">
        <v>31</v>
      </c>
      <c r="D416">
        <v>0</v>
      </c>
      <c r="E416">
        <v>5</v>
      </c>
      <c r="F416">
        <v>2</v>
      </c>
      <c r="G416">
        <v>19</v>
      </c>
      <c r="H416">
        <v>8</v>
      </c>
      <c r="I416">
        <v>0.4</v>
      </c>
      <c r="J416">
        <v>0.42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1</v>
      </c>
      <c r="AA416" s="40">
        <f>AVERAGEIFS($C$2:C416, $B$2:B416, B416)</f>
        <v>27.454545454545453</v>
      </c>
      <c r="AB416" s="40">
        <f>AVERAGEIFS($I$2:I416, $B$2:B416, B416)</f>
        <v>0.59545454545454557</v>
      </c>
      <c r="AC416" s="40">
        <f>AVERAGEIFS($J$2:J416, $B$2:B416, B416)</f>
        <v>0.54636363636363638</v>
      </c>
      <c r="AD416" s="40">
        <f>AVERAGEIFS($D$2:D416, $B$2:B416, B416)</f>
        <v>0.63636363636363635</v>
      </c>
    </row>
    <row r="417" spans="1:30" x14ac:dyDescent="0.25">
      <c r="A417" s="39">
        <v>46307</v>
      </c>
      <c r="B417" t="s">
        <v>15</v>
      </c>
      <c r="C417">
        <v>48</v>
      </c>
      <c r="D417">
        <v>0</v>
      </c>
      <c r="E417">
        <v>5</v>
      </c>
      <c r="F417">
        <v>2</v>
      </c>
      <c r="G417">
        <v>19</v>
      </c>
      <c r="H417">
        <v>8</v>
      </c>
      <c r="I417">
        <v>0.4</v>
      </c>
      <c r="J417">
        <v>0.42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1</v>
      </c>
      <c r="AA417" s="40">
        <f>AVERAGEIFS($C$2:C417, $B$2:B417, B417)</f>
        <v>37.714285714285715</v>
      </c>
      <c r="AB417" s="40">
        <f>AVERAGEIFS($I$2:I417, $B$2:B417, B417)</f>
        <v>0.50357142857142867</v>
      </c>
      <c r="AC417" s="40">
        <f>AVERAGEIFS($J$2:J417, $B$2:B417, B417)</f>
        <v>0.51285714285714279</v>
      </c>
      <c r="AD417" s="40">
        <f>AVERAGEIFS($D$2:D417, $B$2:B417, B417)</f>
        <v>0.2857142857142857</v>
      </c>
    </row>
    <row r="418" spans="1:30" x14ac:dyDescent="0.25">
      <c r="A418" s="39">
        <v>46307</v>
      </c>
      <c r="B418" t="s">
        <v>19</v>
      </c>
      <c r="C418">
        <v>23</v>
      </c>
      <c r="D418">
        <v>1</v>
      </c>
      <c r="E418">
        <v>5</v>
      </c>
      <c r="F418">
        <v>3</v>
      </c>
      <c r="G418">
        <v>19</v>
      </c>
      <c r="H418">
        <v>11</v>
      </c>
      <c r="I418">
        <v>0.6</v>
      </c>
      <c r="J418">
        <v>0.57999999999999996</v>
      </c>
      <c r="K418">
        <v>0</v>
      </c>
      <c r="L418">
        <v>1</v>
      </c>
      <c r="M418">
        <v>0</v>
      </c>
      <c r="N418">
        <v>0</v>
      </c>
      <c r="O418">
        <v>1</v>
      </c>
      <c r="P418">
        <v>0</v>
      </c>
      <c r="Q418">
        <v>1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f>AVERAGEIFS($C$2:C418, $B$2:B418, B418)</f>
        <v>26.454545454545453</v>
      </c>
      <c r="AB418" s="40">
        <f>AVERAGEIFS($I$2:I418, $B$2:B418, B418)</f>
        <v>0.48636363636363633</v>
      </c>
      <c r="AC418" s="40">
        <f>AVERAGEIFS($J$2:J418, $B$2:B418, B418)</f>
        <v>0.5154545454545455</v>
      </c>
      <c r="AD418" s="40">
        <f>AVERAGEIFS($D$2:D418, $B$2:B418, B418)</f>
        <v>0.36363636363636365</v>
      </c>
    </row>
    <row r="419" spans="1:30" x14ac:dyDescent="0.25">
      <c r="A419" s="39">
        <v>46307</v>
      </c>
      <c r="B419" t="s">
        <v>13</v>
      </c>
      <c r="C419">
        <v>43</v>
      </c>
      <c r="D419">
        <v>1</v>
      </c>
      <c r="E419">
        <v>5</v>
      </c>
      <c r="F419">
        <v>3</v>
      </c>
      <c r="G419">
        <v>19</v>
      </c>
      <c r="H419">
        <v>11</v>
      </c>
      <c r="I419">
        <v>0.6</v>
      </c>
      <c r="J419">
        <v>0.57999999999999996</v>
      </c>
      <c r="K419">
        <v>0</v>
      </c>
      <c r="L419">
        <v>1</v>
      </c>
      <c r="M419">
        <v>0</v>
      </c>
      <c r="N419">
        <v>0</v>
      </c>
      <c r="O419">
        <v>1</v>
      </c>
      <c r="P419">
        <v>0</v>
      </c>
      <c r="Q419">
        <v>1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f>AVERAGEIFS($C$2:C419, $B$2:B419, B419)</f>
        <v>38.125</v>
      </c>
      <c r="AB419" s="40">
        <f>AVERAGEIFS($I$2:I419, $B$2:B419, B419)</f>
        <v>0.50312500000000004</v>
      </c>
      <c r="AC419" s="40">
        <f>AVERAGEIFS($J$2:J419, $B$2:B419, B419)</f>
        <v>0.52374999999999994</v>
      </c>
      <c r="AD419" s="40">
        <f>AVERAGEIFS($D$2:D419, $B$2:B419, B419)</f>
        <v>0.5625</v>
      </c>
    </row>
    <row r="420" spans="1:30" x14ac:dyDescent="0.25">
      <c r="A420" s="39">
        <v>46307</v>
      </c>
      <c r="B420" t="s">
        <v>2</v>
      </c>
      <c r="C420">
        <v>49</v>
      </c>
      <c r="D420">
        <v>1</v>
      </c>
      <c r="E420">
        <v>5</v>
      </c>
      <c r="F420">
        <v>3</v>
      </c>
      <c r="G420">
        <v>19</v>
      </c>
      <c r="H420">
        <v>11</v>
      </c>
      <c r="I420">
        <v>0.6</v>
      </c>
      <c r="J420">
        <v>0.57999999999999996</v>
      </c>
      <c r="K420">
        <v>0</v>
      </c>
      <c r="L420">
        <v>1</v>
      </c>
      <c r="M420">
        <v>0</v>
      </c>
      <c r="N420">
        <v>0</v>
      </c>
      <c r="O420">
        <v>1</v>
      </c>
      <c r="P420">
        <v>0</v>
      </c>
      <c r="Q420">
        <v>1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 s="40">
        <f>AVERAGEIFS($C$2:C420, $B$2:B420, B420)</f>
        <v>38.571428571428569</v>
      </c>
      <c r="AB420" s="40">
        <f>AVERAGEIFS($I$2:I420, $B$2:B420, B420)</f>
        <v>0.56071428571428572</v>
      </c>
      <c r="AC420" s="40">
        <f>AVERAGEIFS($J$2:J420, $B$2:B420, B420)</f>
        <v>0.55071428571428571</v>
      </c>
      <c r="AD420" s="40">
        <f>AVERAGEIFS($D$2:D420, $B$2:B420, B420)</f>
        <v>0.5</v>
      </c>
    </row>
    <row r="421" spans="1:30" x14ac:dyDescent="0.25">
      <c r="A421" s="39">
        <v>46307</v>
      </c>
      <c r="B421" t="s">
        <v>243</v>
      </c>
      <c r="C421">
        <v>11</v>
      </c>
      <c r="D421">
        <v>1</v>
      </c>
      <c r="E421">
        <v>5</v>
      </c>
      <c r="F421">
        <v>3</v>
      </c>
      <c r="G421">
        <v>19</v>
      </c>
      <c r="H421">
        <v>11</v>
      </c>
      <c r="I421">
        <v>0.6</v>
      </c>
      <c r="J421">
        <v>0.57999999999999996</v>
      </c>
      <c r="K421">
        <v>0</v>
      </c>
      <c r="L421">
        <v>1</v>
      </c>
      <c r="M421">
        <v>0</v>
      </c>
      <c r="N421">
        <v>0</v>
      </c>
      <c r="O421">
        <v>1</v>
      </c>
      <c r="P421">
        <v>0</v>
      </c>
      <c r="Q421">
        <v>1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 s="40">
        <f>AVERAGEIFS($C$2:C421, $B$2:B421, B421)</f>
        <v>13</v>
      </c>
      <c r="AB421" s="40">
        <f>AVERAGEIFS($I$2:I421, $B$2:B421, B421)</f>
        <v>0.70000000000000007</v>
      </c>
      <c r="AC421" s="40">
        <f>AVERAGEIFS($J$2:J421, $B$2:B421, B421)</f>
        <v>0.64666666666666661</v>
      </c>
      <c r="AD421" s="40">
        <f>AVERAGEIFS($D$2:D421, $B$2:B421, B421)</f>
        <v>1</v>
      </c>
    </row>
    <row r="422" spans="1:30" x14ac:dyDescent="0.25">
      <c r="A422" s="39">
        <v>46307</v>
      </c>
      <c r="B422" t="s">
        <v>242</v>
      </c>
      <c r="C422">
        <v>39</v>
      </c>
      <c r="D422">
        <v>1</v>
      </c>
      <c r="E422">
        <v>5</v>
      </c>
      <c r="F422">
        <v>3</v>
      </c>
      <c r="G422">
        <v>19</v>
      </c>
      <c r="H422">
        <v>11</v>
      </c>
      <c r="I422">
        <v>0.6</v>
      </c>
      <c r="J422">
        <v>0.57999999999999996</v>
      </c>
      <c r="K422">
        <v>0</v>
      </c>
      <c r="L422">
        <v>1</v>
      </c>
      <c r="M422">
        <v>0</v>
      </c>
      <c r="N422">
        <v>0</v>
      </c>
      <c r="O422">
        <v>1</v>
      </c>
      <c r="P422">
        <v>0</v>
      </c>
      <c r="Q422">
        <v>1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 s="40">
        <f>AVERAGEIFS($C$2:C422, $B$2:B422, B422)</f>
        <v>32.833333333333336</v>
      </c>
      <c r="AB422" s="40">
        <f>AVERAGEIFS($I$2:I422, $B$2:B422, B422)</f>
        <v>0.52500000000000002</v>
      </c>
      <c r="AC422" s="40">
        <f>AVERAGEIFS($J$2:J422, $B$2:B422, B422)</f>
        <v>0.53</v>
      </c>
      <c r="AD422" s="40">
        <f>AVERAGEIFS($D$2:D422, $B$2:B422, B422)</f>
        <v>0.5</v>
      </c>
    </row>
    <row r="423" spans="1:30" x14ac:dyDescent="0.25">
      <c r="A423" s="39">
        <v>46307</v>
      </c>
      <c r="B423" t="s">
        <v>88</v>
      </c>
      <c r="C423">
        <v>29</v>
      </c>
      <c r="D423">
        <v>1</v>
      </c>
      <c r="E423">
        <v>5</v>
      </c>
      <c r="F423">
        <v>3</v>
      </c>
      <c r="G423">
        <v>19</v>
      </c>
      <c r="H423">
        <v>11</v>
      </c>
      <c r="I423">
        <v>0.6</v>
      </c>
      <c r="J423">
        <v>0.57999999999999996</v>
      </c>
      <c r="K423">
        <v>0</v>
      </c>
      <c r="L423">
        <v>1</v>
      </c>
      <c r="M423">
        <v>0</v>
      </c>
      <c r="N423">
        <v>0</v>
      </c>
      <c r="O423">
        <v>1</v>
      </c>
      <c r="P423">
        <v>0</v>
      </c>
      <c r="Q423">
        <v>1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 s="40">
        <f>AVERAGEIFS($C$2:C423, $B$2:B423, B423)</f>
        <v>25.75</v>
      </c>
      <c r="AB423" s="40">
        <f>AVERAGEIFS($I$2:I423, $B$2:B423, B423)</f>
        <v>0.63749999999999996</v>
      </c>
      <c r="AC423" s="40">
        <f>AVERAGEIFS($J$2:J423, $B$2:B423, B423)</f>
        <v>0.52</v>
      </c>
      <c r="AD423" s="40">
        <f>AVERAGEIFS($D$2:D423, $B$2:B423, B423)</f>
        <v>1</v>
      </c>
    </row>
  </sheetData>
  <autoFilter ref="A1:AD375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8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D58" sqref="D58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198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1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234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186</v>
      </c>
      <c r="AL1" s="31" t="s">
        <v>50</v>
      </c>
      <c r="AM1" s="31" t="s">
        <v>235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236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354</v>
      </c>
      <c r="H3" s="27">
        <f>AVERAGEIFS('BA History'!C:C,'BA History'!B:B,A3)</f>
        <v>14.16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13</v>
      </c>
      <c r="L3" s="2">
        <f>COUNTIFS('BA History'!B:B,A3,'BA History'!D:D, 0)</f>
        <v>12</v>
      </c>
      <c r="M3" s="33">
        <f>LOOKUP(2, 1/('BA History'!$B:$B=A3), 'BA History'!$AO:$AO)</f>
        <v>0.52</v>
      </c>
      <c r="N3" s="12">
        <f>SUMIFS('BA History'!F:F,'BA History'!B:B,A3)</f>
        <v>54</v>
      </c>
      <c r="O3" s="2">
        <f>SUMIFS('BA History'!E:E,'BA History'!B:B,A3)-N3</f>
        <v>45</v>
      </c>
      <c r="P3" s="33">
        <f>LOOKUP(2, 1/('BA History'!$B:$B=A3), 'BA History'!$AM:$AM)</f>
        <v>0.56000000000000005</v>
      </c>
      <c r="Q3" s="12">
        <f>SUMIFS('BA History'!H:H,'BA History'!B:B,A3)</f>
        <v>211</v>
      </c>
      <c r="R3" s="2">
        <f>SUMIFS('BA History'!G:G,'BA History'!B:B,A3)-Q3</f>
        <v>198</v>
      </c>
      <c r="S3" s="43">
        <f>LOOKUP(2, 1/('BA History'!$B:$B=A3), 'BA History'!$AN:$AN)</f>
        <v>0.51359999999999995</v>
      </c>
      <c r="T3" s="12">
        <f>COUNTIFS('BA History'!$B:$B,$A$3,'BA History'!K:K, 1)</f>
        <v>2</v>
      </c>
      <c r="U3" s="64">
        <f>COUNTIFS('BA History'!$B:$B,$A$3,'BA History'!L:L, 1)</f>
        <v>1</v>
      </c>
      <c r="V3" s="64">
        <f>COUNTIFS('BA History'!$B:$B,$A$3,'BA History'!M:M, 1)</f>
        <v>7</v>
      </c>
      <c r="W3" s="64">
        <f>COUNTIFS('BA History'!$B:$B,$A$3,'BA History'!N:N, 1)</f>
        <v>6</v>
      </c>
      <c r="X3" s="64">
        <f>COUNTIFS('BA History'!$B:$B,$A$3,'BA History'!O:O, 1)</f>
        <v>1</v>
      </c>
      <c r="Y3" s="64">
        <f>COUNTIFS('BA History'!$B:$B,$A$3,'BA History'!P:P, 1)</f>
        <v>0</v>
      </c>
      <c r="Z3" s="64">
        <f>COUNTIFS('BA History'!$B:$B,$A$3,'BA History'!Q:Q, 1)</f>
        <v>1</v>
      </c>
      <c r="AA3" s="64">
        <f>COUNTIFS('BA History'!$B:$B,$A$3,'BA History'!R:R, 1)</f>
        <v>4</v>
      </c>
      <c r="AB3" s="64">
        <f>COUNTIFS('BA History'!$B:$B,$A$3,'BA History'!S:S, 1)</f>
        <v>2</v>
      </c>
      <c r="AC3" s="64">
        <f>COUNTIFS('BA History'!$B:$B,$A$3,'BA History'!T:T, 1)</f>
        <v>0</v>
      </c>
      <c r="AD3" s="64">
        <f>COUNTIFS('BA History'!$B:$B,$A3,'BA History'!U:U, 1)</f>
        <v>0</v>
      </c>
      <c r="AE3" s="64">
        <f>COUNTIFS('BA History'!$B:$B,$A$3,'BA History'!V:V, 1)</f>
        <v>0</v>
      </c>
      <c r="AF3" s="64">
        <f>COUNTIFS('BA History'!$B:$B,$A$3,'BA History'!W:W, 1)</f>
        <v>2</v>
      </c>
      <c r="AG3" s="64">
        <f>COUNTIFS('BA History'!$B:$B,$A$3,'BA History'!X:X, 1)</f>
        <v>0</v>
      </c>
      <c r="AH3" s="64">
        <f>COUNTIFS('BA History'!$B:$B,$A$3,'BA History'!Y:Y, 1)</f>
        <v>0</v>
      </c>
      <c r="AI3" s="64">
        <f>COUNTIFS('BA History'!$B:$B,$A$3,'BA History'!Z:Z, 1)</f>
        <v>5</v>
      </c>
      <c r="AJ3" s="64">
        <f>COUNTIFS('BA History'!$B:$B,$A3,'BA History'!AA:AA, 1)</f>
        <v>0</v>
      </c>
      <c r="AK3" s="64">
        <f>COUNTIFS('BA History'!$B:$B,$A3,'BA History'!AB:AB, 1)</f>
        <v>0</v>
      </c>
      <c r="AL3" s="64">
        <f>COUNTIFS('BA History'!$B:$B,$A$3,'BA History'!AC:AC, 1)</f>
        <v>5</v>
      </c>
      <c r="AM3" s="64">
        <f>COUNTIFS('BA History'!$B:$B,$A3,'BA History'!AD:AD, 1)</f>
        <v>0</v>
      </c>
      <c r="AN3" s="64">
        <f>COUNTIFS('BA History'!$B:$B,$A$3,'BA History'!AE:AE, 1)</f>
        <v>0</v>
      </c>
      <c r="AO3" s="64">
        <f>COUNTIFS('BA History'!$B:$B,$A$3,'BA History'!AF:AF, 1)</f>
        <v>5</v>
      </c>
      <c r="AP3" s="64">
        <f>COUNTIFS('BA History'!$B:$B,$A$3,'BA History'!AG:AG, 1)</f>
        <v>2</v>
      </c>
      <c r="AQ3" s="64">
        <f>COUNTIFS('BA History'!$B:$B,$A$3,'BA History'!AH:AH, 1)</f>
        <v>6</v>
      </c>
      <c r="AR3" s="64">
        <f>COUNTIFS('BA History'!$B:$B,$A$3,'BA History'!AI:AI, 1)</f>
        <v>5</v>
      </c>
      <c r="AS3" s="64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64">
        <f>COUNTIFS('BA History'!$B:$B,$A$4,'BA History'!L:L, 1)</f>
        <v>0</v>
      </c>
      <c r="V4" s="64">
        <f>COUNTIFS('BA History'!$B:$B,$A$4,'BA History'!M:M, 1)</f>
        <v>0</v>
      </c>
      <c r="W4" s="64">
        <f>COUNTIFS('BA History'!$B:$B,$A$4,'BA History'!N:N, 1)</f>
        <v>1</v>
      </c>
      <c r="X4" s="64">
        <f>COUNTIFS('BA History'!$B:$B,$A$4,'BA History'!O:O, 1)</f>
        <v>0</v>
      </c>
      <c r="Y4" s="64">
        <f>COUNTIFS('BA History'!$B:$B,$A$4,'BA History'!P:P, 1)</f>
        <v>0</v>
      </c>
      <c r="Z4" s="64">
        <f>COUNTIFS('BA History'!$B:$B,$A$4,'BA History'!Q:Q, 1)</f>
        <v>0</v>
      </c>
      <c r="AA4" s="64">
        <f>COUNTIFS('BA History'!$B:$B,$A$4,'BA History'!R:R, 1)</f>
        <v>0</v>
      </c>
      <c r="AB4" s="64">
        <f>COUNTIFS('BA History'!$B:$B,$A$4,'BA History'!S:S, 1)</f>
        <v>1</v>
      </c>
      <c r="AC4" s="64">
        <f>COUNTIFS('BA History'!$B:$B,$A$4,'BA History'!T:T, 1)</f>
        <v>0</v>
      </c>
      <c r="AD4" s="64">
        <f>COUNTIFS('BA History'!$B:$B,$A4,'BA History'!U:U, 1)</f>
        <v>0</v>
      </c>
      <c r="AE4" s="64">
        <f>COUNTIFS('BA History'!$B:$B,$A$4,'BA History'!V:V, 1)</f>
        <v>0</v>
      </c>
      <c r="AF4" s="64">
        <f>COUNTIFS('BA History'!$B:$B,$A$4,'BA History'!W:W, 1)</f>
        <v>0</v>
      </c>
      <c r="AG4" s="64">
        <f>COUNTIFS('BA History'!$B:$B,$A$4,'BA History'!X:X, 1)</f>
        <v>0</v>
      </c>
      <c r="AH4" s="64">
        <f>COUNTIFS('BA History'!$B:$B,$A$4,'BA History'!Y:Y, 1)</f>
        <v>0</v>
      </c>
      <c r="AI4" s="64">
        <f>COUNTIFS('BA History'!$B:$B,$A$4,'BA History'!Z:Z, 1)</f>
        <v>0</v>
      </c>
      <c r="AJ4" s="64">
        <f>COUNTIFS('BA History'!$B:$B,$A4,'BA History'!AA:AA, 1)</f>
        <v>0</v>
      </c>
      <c r="AK4" s="64">
        <f>COUNTIFS('BA History'!$B:$B,$A4,'BA History'!AB:AB, 1)</f>
        <v>0</v>
      </c>
      <c r="AL4" s="64">
        <f>COUNTIFS('BA History'!$B:$B,$A$4,'BA History'!AC:AC, 1)</f>
        <v>1</v>
      </c>
      <c r="AM4" s="64">
        <f>COUNTIFS('BA History'!$B:$B,$A4,'BA History'!AD:AD, 1)</f>
        <v>0</v>
      </c>
      <c r="AN4" s="64">
        <f>COUNTIFS('BA History'!$B:$B,$A$4,'BA History'!AE:AE, 1)</f>
        <v>0</v>
      </c>
      <c r="AO4" s="64">
        <f>COUNTIFS('BA History'!$B:$B,$A$4,'BA History'!AF:AF, 1)</f>
        <v>0</v>
      </c>
      <c r="AP4" s="64">
        <f>COUNTIFS('BA History'!$B:$B,$A$4,'BA History'!AG:AG, 1)</f>
        <v>0</v>
      </c>
      <c r="AQ4" s="64">
        <f>COUNTIFS('BA History'!$B:$B,$A$4,'BA History'!AH:AH, 1)</f>
        <v>2</v>
      </c>
      <c r="AR4" s="64">
        <f>COUNTIFS('BA History'!$B:$B,$A$4,'BA History'!AI:AI, 1)</f>
        <v>0</v>
      </c>
      <c r="AS4" s="64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1117</v>
      </c>
      <c r="H5" s="27">
        <f>AVERAGEIFS('BA History'!C:C,'BA History'!B:B,A5)</f>
        <v>17.730158730158731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36</v>
      </c>
      <c r="L5" s="2">
        <f>COUNTIFS('BA History'!B:B,A5,'BA History'!D:D, 0)</f>
        <v>27</v>
      </c>
      <c r="M5" s="33">
        <f>LOOKUP(2, 1/('BA History'!$B:$B=A5), 'BA History'!$AO:$AO)</f>
        <v>0.5714285714285714</v>
      </c>
      <c r="N5" s="12">
        <f>SUMIFS('BA History'!F:F,'BA History'!B:B,A5)</f>
        <v>136</v>
      </c>
      <c r="O5" s="2">
        <f>SUMIFS('BA History'!E:E,'BA History'!B:B,A5)-N5</f>
        <v>128</v>
      </c>
      <c r="P5" s="33">
        <f>LOOKUP(2, 1/('BA History'!$B:$B=A5), 'BA History'!$AM:$AM)</f>
        <v>0.50396825396825407</v>
      </c>
      <c r="Q5" s="12">
        <f>SUMIFS('BA History'!H:H,'BA History'!B:B,A5)</f>
        <v>550</v>
      </c>
      <c r="R5" s="2">
        <f>SUMIFS('BA History'!G:G,'BA History'!B:B,A5)-Q5</f>
        <v>546</v>
      </c>
      <c r="S5" s="43">
        <f>LOOKUP(2, 1/('BA History'!$B:$B=A5), 'BA History'!$AN:$AN)</f>
        <v>0.49650793650793634</v>
      </c>
      <c r="T5" s="12">
        <f>COUNTIFS('BA History'!$B:$B,$A$5,'BA History'!K:K, 1)</f>
        <v>6</v>
      </c>
      <c r="U5" s="64">
        <f>COUNTIFS('BA History'!$B:$B,$A$5,'BA History'!L:L, 1)</f>
        <v>9</v>
      </c>
      <c r="V5" s="64">
        <f>COUNTIFS('BA History'!$B:$B,$A$5,'BA History'!M:M, 1)</f>
        <v>13</v>
      </c>
      <c r="W5" s="64">
        <f>COUNTIFS('BA History'!$B:$B,$A$5,'BA History'!N:N, 1)</f>
        <v>13</v>
      </c>
      <c r="X5" s="64">
        <f>COUNTIFS('BA History'!$B:$B,$A$5,'BA History'!O:O, 1)</f>
        <v>2</v>
      </c>
      <c r="Y5" s="64">
        <f>COUNTIFS('BA History'!$B:$B,$A$5,'BA History'!P:P, 1)</f>
        <v>1</v>
      </c>
      <c r="Z5" s="64">
        <f>COUNTIFS('BA History'!$B:$B,$A$5,'BA History'!Q:Q, 1)</f>
        <v>1</v>
      </c>
      <c r="AA5" s="64">
        <f>COUNTIFS('BA History'!$B:$B,$A$5,'BA History'!R:R, 1)</f>
        <v>1</v>
      </c>
      <c r="AB5" s="64">
        <f>COUNTIFS('BA History'!$B:$B,$A$5,'BA History'!S:S, 1)</f>
        <v>0</v>
      </c>
      <c r="AC5" s="64">
        <f>COUNTIFS('BA History'!$B:$B,$A$5,'BA History'!T:T, 1)</f>
        <v>0</v>
      </c>
      <c r="AD5" s="64">
        <f>COUNTIFS('BA History'!$B:$B,$A5,'BA History'!U:U, 1)</f>
        <v>0</v>
      </c>
      <c r="AE5" s="64">
        <f>COUNTIFS('BA History'!$B:$B,$A$5,'BA History'!V:V, 1)</f>
        <v>4</v>
      </c>
      <c r="AF5" s="64">
        <f>COUNTIFS('BA History'!$B:$B,$A$5,'BA History'!W:W, 1)</f>
        <v>8</v>
      </c>
      <c r="AG5" s="64">
        <f>COUNTIFS('BA History'!$B:$B,$A$5,'BA History'!X:X, 1)</f>
        <v>5</v>
      </c>
      <c r="AH5" s="64">
        <f>COUNTIFS('BA History'!$B:$B,$A$5,'BA History'!Y:Y, 1)</f>
        <v>0</v>
      </c>
      <c r="AI5" s="64">
        <f>COUNTIFS('BA History'!$B:$B,$A$5,'BA History'!Z:Z, 1)</f>
        <v>9</v>
      </c>
      <c r="AJ5" s="64">
        <f>COUNTIFS('BA History'!$B:$B,$A5,'BA History'!AA:AA, 1)</f>
        <v>0</v>
      </c>
      <c r="AK5" s="64">
        <f>COUNTIFS('BA History'!$B:$B,$A5,'BA History'!AB:AB, 1)</f>
        <v>1</v>
      </c>
      <c r="AL5" s="64">
        <f>COUNTIFS('BA History'!$B:$B,$A$5,'BA History'!AC:AC, 1)</f>
        <v>11</v>
      </c>
      <c r="AM5" s="64">
        <f>COUNTIFS('BA History'!$B:$B,$A5,'BA History'!AD:AD, 1)</f>
        <v>1</v>
      </c>
      <c r="AN5" s="64">
        <f>COUNTIFS('BA History'!$B:$B,$A$5,'BA History'!AE:AE, 1)</f>
        <v>3</v>
      </c>
      <c r="AO5" s="64">
        <f>COUNTIFS('BA History'!$B:$B,$A$5,'BA History'!AF:AF, 1)</f>
        <v>16</v>
      </c>
      <c r="AP5" s="64">
        <f>COUNTIFS('BA History'!$B:$B,$A$5,'BA History'!AG:AG, 1)</f>
        <v>8</v>
      </c>
      <c r="AQ5" s="64">
        <f>COUNTIFS('BA History'!$B:$B,$A$5,'BA History'!AH:AH, 1)</f>
        <v>11</v>
      </c>
      <c r="AR5" s="64">
        <f>COUNTIFS('BA History'!$B:$B,$A$5,'BA History'!AI:AI, 1)</f>
        <v>11</v>
      </c>
      <c r="AS5" s="64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64">
        <f>COUNTIFS('BA History'!$B:$B,$A$6,'BA History'!L:L, 1)</f>
        <v>0</v>
      </c>
      <c r="V6" s="64">
        <f>COUNTIFS('BA History'!$B:$B,$A$6,'BA History'!M:M, 1)</f>
        <v>0</v>
      </c>
      <c r="W6" s="64">
        <f>COUNTIFS('BA History'!$B:$B,$A$6,'BA History'!N:N, 1)</f>
        <v>0</v>
      </c>
      <c r="X6" s="64">
        <f>COUNTIFS('BA History'!$B:$B,$A$6,'BA History'!O:O, 1)</f>
        <v>1</v>
      </c>
      <c r="Y6" s="64">
        <f>COUNTIFS('BA History'!$B:$B,$A$6,'BA History'!P:P, 1)</f>
        <v>0</v>
      </c>
      <c r="Z6" s="64">
        <f>COUNTIFS('BA History'!$B:$B,$A$6,'BA History'!Q:Q, 1)</f>
        <v>0</v>
      </c>
      <c r="AA6" s="64">
        <f>COUNTIFS('BA History'!$B:$B,$A$6,'BA History'!R:R, 1)</f>
        <v>0</v>
      </c>
      <c r="AB6" s="64">
        <f>COUNTIFS('BA History'!$B:$B,$A$6,'BA History'!S:S, 1)</f>
        <v>0</v>
      </c>
      <c r="AC6" s="64">
        <f>COUNTIFS('BA History'!$B:$B,$A$6,'BA History'!T:T, 1)</f>
        <v>0</v>
      </c>
      <c r="AD6" s="64">
        <f>COUNTIFS('BA History'!$B:$B,$A6,'BA History'!U:U, 1)</f>
        <v>0</v>
      </c>
      <c r="AE6" s="64">
        <f>COUNTIFS('BA History'!$B:$B,$A$6,'BA History'!V:V, 1)</f>
        <v>0</v>
      </c>
      <c r="AF6" s="64">
        <f>COUNTIFS('BA History'!$B:$B,$A$6,'BA History'!W:W, 1)</f>
        <v>0</v>
      </c>
      <c r="AG6" s="64">
        <f>COUNTIFS('BA History'!$B:$B,$A$6,'BA History'!X:X, 1)</f>
        <v>0</v>
      </c>
      <c r="AH6" s="64">
        <f>COUNTIFS('BA History'!$B:$B,$A$6,'BA History'!Y:Y, 1)</f>
        <v>0</v>
      </c>
      <c r="AI6" s="64">
        <f>COUNTIFS('BA History'!$B:$B,$A$6,'BA History'!Z:Z, 1)</f>
        <v>0</v>
      </c>
      <c r="AJ6" s="64">
        <f>COUNTIFS('BA History'!$B:$B,$A6,'BA History'!AA:AA, 1)</f>
        <v>0</v>
      </c>
      <c r="AK6" s="64">
        <f>COUNTIFS('BA History'!$B:$B,$A6,'BA History'!AB:AB, 1)</f>
        <v>0</v>
      </c>
      <c r="AL6" s="64">
        <f>COUNTIFS('BA History'!$B:$B,$A$6,'BA History'!AC:AC, 1)</f>
        <v>0</v>
      </c>
      <c r="AM6" s="64">
        <f>COUNTIFS('BA History'!$B:$B,$A6,'BA History'!AD:AD, 1)</f>
        <v>0</v>
      </c>
      <c r="AN6" s="64">
        <f>COUNTIFS('BA History'!$B:$B,$A$6,'BA History'!AE:AE, 1)</f>
        <v>0</v>
      </c>
      <c r="AO6" s="64">
        <f>COUNTIFS('BA History'!$B:$B,$A$6,'BA History'!AF:AF, 1)</f>
        <v>0</v>
      </c>
      <c r="AP6" s="64">
        <f>COUNTIFS('BA History'!$B:$B,$A$6,'BA History'!AG:AG, 1)</f>
        <v>0</v>
      </c>
      <c r="AQ6" s="64">
        <f>COUNTIFS('BA History'!$B:$B,$A$6,'BA History'!AH:AH, 1)</f>
        <v>0</v>
      </c>
      <c r="AR6" s="64">
        <f>COUNTIFS('BA History'!$B:$B,$A$6,'BA History'!AI:AI, 1)</f>
        <v>0</v>
      </c>
      <c r="AS6" s="64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600</v>
      </c>
      <c r="H7" s="27">
        <f>AVERAGEIFS('BA History'!C:C,'BA History'!B:B,A7)</f>
        <v>10.344827586206897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23</v>
      </c>
      <c r="L7" s="2">
        <f>COUNTIFS('BA History'!B:B,A7,'BA History'!D:D, 0)</f>
        <v>35</v>
      </c>
      <c r="M7" s="33">
        <f>LOOKUP(2, 1/('BA History'!$B:$B=A7), 'BA History'!$AO:$AO)</f>
        <v>0.39655172413793105</v>
      </c>
      <c r="N7" s="12">
        <f>SUMIFS('BA History'!F:F,'BA History'!B:B,A7)</f>
        <v>110</v>
      </c>
      <c r="O7" s="2">
        <f>SUMIFS('BA History'!E:E,'BA History'!B:B,A7)-N7</f>
        <v>129</v>
      </c>
      <c r="P7" s="33">
        <f>LOOKUP(2, 1/('BA History'!$B:$B=A7), 'BA History'!$AM:$AM)</f>
        <v>0.44965517241379299</v>
      </c>
      <c r="Q7" s="12">
        <f>SUMIFS('BA History'!H:H,'BA History'!B:B,A7)</f>
        <v>485</v>
      </c>
      <c r="R7" s="2">
        <f>SUMIFS('BA History'!G:G,'BA History'!B:B,A7)-Q7</f>
        <v>514</v>
      </c>
      <c r="S7" s="43">
        <f>LOOKUP(2, 1/('BA History'!$B:$B=A7), 'BA History'!$AN:$AN)</f>
        <v>0.48137931034482756</v>
      </c>
      <c r="T7" s="12">
        <f>COUNTIFS('BA History'!$B:$B,$A$7,'BA History'!K:K, 1)</f>
        <v>5</v>
      </c>
      <c r="U7" s="64">
        <f>COUNTIFS('BA History'!$B:$B,$A$7,'BA History'!L:L, 1)</f>
        <v>4</v>
      </c>
      <c r="V7" s="64">
        <f>COUNTIFS('BA History'!$B:$B,$A$7,'BA History'!M:M, 1)</f>
        <v>9</v>
      </c>
      <c r="W7" s="64">
        <f>COUNTIFS('BA History'!$B:$B,$A$7,'BA History'!N:N, 1)</f>
        <v>9</v>
      </c>
      <c r="X7" s="64">
        <f>COUNTIFS('BA History'!$B:$B,$A$7,'BA History'!O:O, 1)</f>
        <v>3</v>
      </c>
      <c r="Y7" s="64">
        <f>COUNTIFS('BA History'!$B:$B,$A$7,'BA History'!P:P, 1)</f>
        <v>1</v>
      </c>
      <c r="Z7" s="64">
        <f>COUNTIFS('BA History'!$B:$B,$A$7,'BA History'!Q:Q, 1)</f>
        <v>3</v>
      </c>
      <c r="AA7" s="64">
        <f>COUNTIFS('BA History'!$B:$B,$A$7,'BA History'!R:R, 1)</f>
        <v>4</v>
      </c>
      <c r="AB7" s="64">
        <f>COUNTIFS('BA History'!$B:$B,$A$7,'BA History'!S:S, 1)</f>
        <v>1</v>
      </c>
      <c r="AC7" s="64">
        <f>COUNTIFS('BA History'!$B:$B,$A$7,'BA History'!T:T, 1)</f>
        <v>1</v>
      </c>
      <c r="AD7" s="64">
        <f>COUNTIFS('BA History'!$B:$B,$A7,'BA History'!U:U, 1)</f>
        <v>0</v>
      </c>
      <c r="AE7" s="64">
        <f>COUNTIFS('BA History'!$B:$B,$A$7,'BA History'!V:V, 1)</f>
        <v>4</v>
      </c>
      <c r="AF7" s="64">
        <f>COUNTIFS('BA History'!$B:$B,$A$7,'BA History'!W:W, 1)</f>
        <v>5</v>
      </c>
      <c r="AG7" s="64">
        <f>COUNTIFS('BA History'!$B:$B,$A$7,'BA History'!X:X, 1)</f>
        <v>1</v>
      </c>
      <c r="AH7" s="64">
        <f>COUNTIFS('BA History'!$B:$B,$A$7,'BA History'!Y:Y, 1)</f>
        <v>1</v>
      </c>
      <c r="AI7" s="64">
        <f>COUNTIFS('BA History'!$B:$B,$A$7,'BA History'!Z:Z, 1)</f>
        <v>7</v>
      </c>
      <c r="AJ7" s="64">
        <f>COUNTIFS('BA History'!$B:$B,$A7,'BA History'!AA:AA, 1)</f>
        <v>0</v>
      </c>
      <c r="AK7" s="64">
        <f>COUNTIFS('BA History'!$B:$B,$A7,'BA History'!AB:AB, 1)</f>
        <v>0</v>
      </c>
      <c r="AL7" s="64">
        <f>COUNTIFS('BA History'!$B:$B,$A$7,'BA History'!AC:AC, 1)</f>
        <v>12</v>
      </c>
      <c r="AM7" s="64">
        <f>COUNTIFS('BA History'!$B:$B,$A7,'BA History'!AD:AD, 1)</f>
        <v>0</v>
      </c>
      <c r="AN7" s="64">
        <f>COUNTIFS('BA History'!$B:$B,$A$7,'BA History'!AE:AE, 1)</f>
        <v>3</v>
      </c>
      <c r="AO7" s="64">
        <f>COUNTIFS('BA History'!$B:$B,$A$7,'BA History'!AF:AF, 1)</f>
        <v>13</v>
      </c>
      <c r="AP7" s="64">
        <f>COUNTIFS('BA History'!$B:$B,$A$7,'BA History'!AG:AG, 1)</f>
        <v>7</v>
      </c>
      <c r="AQ7" s="64">
        <f>COUNTIFS('BA History'!$B:$B,$A$7,'BA History'!AH:AH, 1)</f>
        <v>12</v>
      </c>
      <c r="AR7" s="64">
        <f>COUNTIFS('BA History'!$B:$B,$A$7,'BA History'!AI:AI, 1)</f>
        <v>4</v>
      </c>
      <c r="AS7" s="64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175</v>
      </c>
      <c r="H8" s="27">
        <f>AVERAGEIFS('BA History'!C:C,'BA History'!B:B,A8)</f>
        <v>7.6086956521739131</v>
      </c>
      <c r="I8" s="27">
        <f t="array" ref="I8">MEDIAN(IF('BA History'!B:B=A8, 'BA History'!C:C))</f>
        <v>8</v>
      </c>
      <c r="J8" s="13">
        <f t="array" ref="J8">MAX(IF('BA History'!B:B=A8, 'BA History'!C:C))</f>
        <v>17</v>
      </c>
      <c r="K8" s="12">
        <f>COUNTIFS('BA History'!B:B,A8,'BA History'!D:D, 1)</f>
        <v>14</v>
      </c>
      <c r="L8" s="2">
        <f>COUNTIFS('BA History'!B:B,A8,'BA History'!D:D, 0)</f>
        <v>9</v>
      </c>
      <c r="M8" s="33">
        <f>LOOKUP(2, 1/('BA History'!$B:$B=A8), 'BA History'!$AO:$AO)</f>
        <v>0.60869565217391308</v>
      </c>
      <c r="N8" s="12">
        <f>SUMIFS('BA History'!F:F,'BA History'!B:B,A8)</f>
        <v>49</v>
      </c>
      <c r="O8" s="2">
        <f>SUMIFS('BA History'!E:E,'BA History'!B:B,A8)-N8</f>
        <v>43</v>
      </c>
      <c r="P8" s="33">
        <f>LOOKUP(2, 1/('BA History'!$B:$B=A8), 'BA History'!$AM:$AM)</f>
        <v>0.52521739130434786</v>
      </c>
      <c r="Q8" s="12">
        <f>SUMIFS('BA History'!H:H,'BA History'!B:B,A8)</f>
        <v>198</v>
      </c>
      <c r="R8" s="2">
        <f>SUMIFS('BA History'!G:G,'BA History'!B:B,A8)-Q8</f>
        <v>178</v>
      </c>
      <c r="S8" s="43">
        <f>LOOKUP(2, 1/('BA History'!$B:$B=A8), 'BA History'!$AN:$AN)</f>
        <v>0.52782608695652178</v>
      </c>
      <c r="T8" s="12">
        <f>COUNTIFS('BA History'!$B:$B,$A$8,'BA History'!K:K, 1)</f>
        <v>2</v>
      </c>
      <c r="U8" s="64">
        <f>COUNTIFS('BA History'!$B:$B,$A$8,'BA History'!L:L, 1)</f>
        <v>3</v>
      </c>
      <c r="V8" s="64">
        <f>COUNTIFS('BA History'!$B:$B,$A$8,'BA History'!M:M, 1)</f>
        <v>5</v>
      </c>
      <c r="W8" s="64">
        <f>COUNTIFS('BA History'!$B:$B,$A$8,'BA History'!N:N, 1)</f>
        <v>5</v>
      </c>
      <c r="X8" s="64">
        <f>COUNTIFS('BA History'!$B:$B,$A$8,'BA History'!O:O, 1)</f>
        <v>2</v>
      </c>
      <c r="Y8" s="64">
        <f>COUNTIFS('BA History'!$B:$B,$A$8,'BA History'!P:P, 1)</f>
        <v>0</v>
      </c>
      <c r="Z8" s="64">
        <f>COUNTIFS('BA History'!$B:$B,$A$8,'BA History'!Q:Q, 1)</f>
        <v>2</v>
      </c>
      <c r="AA8" s="64">
        <f>COUNTIFS('BA History'!$B:$B,$A$8,'BA History'!R:R, 1)</f>
        <v>1</v>
      </c>
      <c r="AB8" s="64">
        <f>COUNTIFS('BA History'!$B:$B,$A$8,'BA History'!S:S, 1)</f>
        <v>0</v>
      </c>
      <c r="AC8" s="64">
        <f>COUNTIFS('BA History'!$B:$B,$A$8,'BA History'!T:T, 1)</f>
        <v>1</v>
      </c>
      <c r="AD8" s="64">
        <f>COUNTIFS('BA History'!$B:$B,$A8,'BA History'!U:U, 1)</f>
        <v>0</v>
      </c>
      <c r="AE8" s="64">
        <f>COUNTIFS('BA History'!$B:$B,$A$8,'BA History'!V:V, 1)</f>
        <v>2</v>
      </c>
      <c r="AF8" s="64">
        <f>COUNTIFS('BA History'!$B:$B,$A$8,'BA History'!W:W, 1)</f>
        <v>1</v>
      </c>
      <c r="AG8" s="64">
        <f>COUNTIFS('BA History'!$B:$B,$A$8,'BA History'!X:X, 1)</f>
        <v>0</v>
      </c>
      <c r="AH8" s="64">
        <f>COUNTIFS('BA History'!$B:$B,$A$8,'BA History'!Y:Y, 1)</f>
        <v>1</v>
      </c>
      <c r="AI8" s="64">
        <f>COUNTIFS('BA History'!$B:$B,$A$8,'BA History'!Z:Z, 1)</f>
        <v>2</v>
      </c>
      <c r="AJ8" s="64">
        <f>COUNTIFS('BA History'!$B:$B,$A8,'BA History'!AA:AA, 1)</f>
        <v>0</v>
      </c>
      <c r="AK8" s="64">
        <f>COUNTIFS('BA History'!$B:$B,$A8,'BA History'!AB:AB, 1)</f>
        <v>0</v>
      </c>
      <c r="AL8" s="64">
        <f>COUNTIFS('BA History'!$B:$B,$A$8,'BA History'!AC:AC, 1)</f>
        <v>4</v>
      </c>
      <c r="AM8" s="64">
        <f>COUNTIFS('BA History'!$B:$B,$A8,'BA History'!AD:AD, 1)</f>
        <v>0</v>
      </c>
      <c r="AN8" s="64">
        <f>COUNTIFS('BA History'!$B:$B,$A$8,'BA History'!AE:AE, 1)</f>
        <v>0</v>
      </c>
      <c r="AO8" s="64">
        <f>COUNTIFS('BA History'!$B:$B,$A$8,'BA History'!AF:AF, 1)</f>
        <v>7</v>
      </c>
      <c r="AP8" s="64">
        <f>COUNTIFS('BA History'!$B:$B,$A$8,'BA History'!AG:AG, 1)</f>
        <v>5</v>
      </c>
      <c r="AQ8" s="64">
        <f>COUNTIFS('BA History'!$B:$B,$A$8,'BA History'!AH:AH, 1)</f>
        <v>4</v>
      </c>
      <c r="AR8" s="64">
        <f>COUNTIFS('BA History'!$B:$B,$A$8,'BA History'!AI:AI, 1)</f>
        <v>2</v>
      </c>
      <c r="AS8" s="64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1532</v>
      </c>
      <c r="H9" s="27">
        <f>AVERAGEIFS('BA History'!C:C,'BA History'!B:B,A9)</f>
        <v>17.40909090909091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40</v>
      </c>
      <c r="L9" s="2">
        <f>COUNTIFS('BA History'!B:B,A9,'BA History'!D:D, 0)</f>
        <v>48</v>
      </c>
      <c r="M9" s="33">
        <f>LOOKUP(2, 1/('BA History'!$B:$B=A9), 'BA History'!$AO:$AO)</f>
        <v>0.45454545454545453</v>
      </c>
      <c r="N9" s="12">
        <f>SUMIFS('BA History'!F:F,'BA History'!B:B,A9)</f>
        <v>167</v>
      </c>
      <c r="O9" s="2">
        <f>SUMIFS('BA History'!E:E,'BA History'!B:B,A9)-N9</f>
        <v>190</v>
      </c>
      <c r="P9" s="33">
        <f>LOOKUP(2, 1/('BA History'!$B:$B=A9), 'BA History'!$AM:$AM)</f>
        <v>0.46193181818181817</v>
      </c>
      <c r="Q9" s="12">
        <f>SUMIFS('BA History'!H:H,'BA History'!B:B,A9)</f>
        <v>708</v>
      </c>
      <c r="R9" s="2">
        <f>SUMIFS('BA History'!G:G,'BA History'!B:B,A9)-Q9</f>
        <v>767</v>
      </c>
      <c r="S9" s="43">
        <f>LOOKUP(2, 1/('BA History'!$B:$B=A9), 'BA History'!$AN:$AN)</f>
        <v>0.47465909090909086</v>
      </c>
      <c r="T9" s="12">
        <f>COUNTIFS('BA History'!$B:$B,$A$9,'BA History'!K:K, 1)</f>
        <v>13</v>
      </c>
      <c r="U9" s="64">
        <f>COUNTIFS('BA History'!$B:$B,$A$9,'BA History'!L:L, 1)</f>
        <v>11</v>
      </c>
      <c r="V9" s="64">
        <f>COUNTIFS('BA History'!$B:$B,$A$9,'BA History'!M:M, 1)</f>
        <v>11</v>
      </c>
      <c r="W9" s="64">
        <f>COUNTIFS('BA History'!$B:$B,$A$9,'BA History'!N:N, 1)</f>
        <v>17</v>
      </c>
      <c r="X9" s="64">
        <f>COUNTIFS('BA History'!$B:$B,$A$9,'BA History'!O:O, 1)</f>
        <v>2</v>
      </c>
      <c r="Y9" s="64">
        <f>COUNTIFS('BA History'!$B:$B,$A$9,'BA History'!P:P, 1)</f>
        <v>1</v>
      </c>
      <c r="Z9" s="64">
        <f>COUNTIFS('BA History'!$B:$B,$A$9,'BA History'!Q:Q, 1)</f>
        <v>4</v>
      </c>
      <c r="AA9" s="64">
        <f>COUNTIFS('BA History'!$B:$B,$A$9,'BA History'!R:R, 1)</f>
        <v>1</v>
      </c>
      <c r="AB9" s="64">
        <f>COUNTIFS('BA History'!$B:$B,$A$9,'BA History'!S:S, 1)</f>
        <v>5</v>
      </c>
      <c r="AC9" s="64">
        <f>COUNTIFS('BA History'!$B:$B,$A$9,'BA History'!T:T, 1)</f>
        <v>0</v>
      </c>
      <c r="AD9" s="64">
        <f>COUNTIFS('BA History'!$B:$B,$A9,'BA History'!U:U, 1)</f>
        <v>0</v>
      </c>
      <c r="AE9" s="64">
        <f>COUNTIFS('BA History'!$B:$B,$A$9,'BA History'!V:V, 1)</f>
        <v>6</v>
      </c>
      <c r="AF9" s="64">
        <f>COUNTIFS('BA History'!$B:$B,$A$9,'BA History'!W:W, 1)</f>
        <v>6</v>
      </c>
      <c r="AG9" s="64">
        <f>COUNTIFS('BA History'!$B:$B,$A$9,'BA History'!X:X, 1)</f>
        <v>2</v>
      </c>
      <c r="AH9" s="64">
        <f>COUNTIFS('BA History'!$B:$B,$A$9,'BA History'!Y:Y, 1)</f>
        <v>0</v>
      </c>
      <c r="AI9" s="64">
        <f>COUNTIFS('BA History'!$B:$B,$A$9,'BA History'!Z:Z, 1)</f>
        <v>12</v>
      </c>
      <c r="AJ9" s="64">
        <f>COUNTIFS('BA History'!$B:$B,$A9,'BA History'!AA:AA, 1)</f>
        <v>0</v>
      </c>
      <c r="AK9" s="64">
        <f>COUNTIFS('BA History'!$B:$B,$A9,'BA History'!AB:AB, 1)</f>
        <v>0</v>
      </c>
      <c r="AL9" s="64">
        <f>COUNTIFS('BA History'!$B:$B,$A$9,'BA History'!AC:AC, 1)</f>
        <v>16</v>
      </c>
      <c r="AM9" s="64">
        <f>COUNTIFS('BA History'!$B:$B,$A9,'BA History'!AD:AD, 1)</f>
        <v>1</v>
      </c>
      <c r="AN9" s="64">
        <f>COUNTIFS('BA History'!$B:$B,$A$9,'BA History'!AE:AE, 1)</f>
        <v>4</v>
      </c>
      <c r="AO9" s="64">
        <f>COUNTIFS('BA History'!$B:$B,$A$9,'BA History'!AF:AF, 1)</f>
        <v>21</v>
      </c>
      <c r="AP9" s="64">
        <f>COUNTIFS('BA History'!$B:$B,$A$9,'BA History'!AG:AG, 1)</f>
        <v>9</v>
      </c>
      <c r="AQ9" s="64">
        <f>COUNTIFS('BA History'!$B:$B,$A$9,'BA History'!AH:AH, 1)</f>
        <v>18</v>
      </c>
      <c r="AR9" s="64">
        <f>COUNTIFS('BA History'!$B:$B,$A$9,'BA History'!AI:AI, 1)</f>
        <v>7</v>
      </c>
      <c r="AS9" s="64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150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812</v>
      </c>
      <c r="H10" s="27">
        <f>AVERAGEIFS('BA History'!C:C,'BA History'!B:B,A10)</f>
        <v>21.368421052631579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18</v>
      </c>
      <c r="L10" s="2">
        <f>COUNTIFS('BA History'!B:B,A10,'BA History'!D:D, 0)</f>
        <v>20</v>
      </c>
      <c r="M10" s="33">
        <f>LOOKUP(2, 1/('BA History'!$B:$B=A10), 'BA History'!$AO:$AO)</f>
        <v>0.47368421052631576</v>
      </c>
      <c r="N10" s="12">
        <f>SUMIFS('BA History'!F:F,'BA History'!B:B,A10)</f>
        <v>76</v>
      </c>
      <c r="O10" s="2">
        <f>SUMIFS('BA History'!E:E,'BA History'!B:B,A10)-N10</f>
        <v>78</v>
      </c>
      <c r="P10" s="33">
        <f>LOOKUP(2, 1/('BA History'!$B:$B=A10), 'BA History'!$AM:$AM)</f>
        <v>0.48947368421052628</v>
      </c>
      <c r="Q10" s="12">
        <f>SUMIFS('BA History'!H:H,'BA History'!B:B,A10)</f>
        <v>316</v>
      </c>
      <c r="R10" s="2">
        <f>SUMIFS('BA History'!G:G,'BA History'!B:B,A10)-Q10</f>
        <v>318</v>
      </c>
      <c r="S10" s="43">
        <f>LOOKUP(2, 1/('BA History'!$B:$B=A10), 'BA History'!$AN:$AN)</f>
        <v>0.50026315789473674</v>
      </c>
      <c r="T10" s="12">
        <f>COUNTIFS('BA History'!$B:$B,$A$10,'BA History'!K:K, 1)</f>
        <v>6</v>
      </c>
      <c r="U10" s="64">
        <f>COUNTIFS('BA History'!$B:$B,$A$10,'BA History'!L:L, 1)</f>
        <v>2</v>
      </c>
      <c r="V10" s="64">
        <f>COUNTIFS('BA History'!$B:$B,$A$10,'BA History'!M:M, 1)</f>
        <v>6</v>
      </c>
      <c r="W10" s="64">
        <f>COUNTIFS('BA History'!$B:$B,$A$10,'BA History'!N:N, 1)</f>
        <v>12</v>
      </c>
      <c r="X10" s="64">
        <f>COUNTIFS('BA History'!$B:$B,$A$10,'BA History'!O:O, 1)</f>
        <v>4</v>
      </c>
      <c r="Y10" s="64">
        <f>COUNTIFS('BA History'!$B:$B,$A$10,'BA History'!P:P, 1)</f>
        <v>0</v>
      </c>
      <c r="Z10" s="64">
        <f>COUNTIFS('BA History'!$B:$B,$A$10,'BA History'!Q:Q, 1)</f>
        <v>1</v>
      </c>
      <c r="AA10" s="64">
        <f>COUNTIFS('BA History'!$B:$B,$A$10,'BA History'!R:R, 1)</f>
        <v>0</v>
      </c>
      <c r="AB10" s="64">
        <f>COUNTIFS('BA History'!$B:$B,$A$10,'BA History'!S:S, 1)</f>
        <v>1</v>
      </c>
      <c r="AC10" s="64">
        <f>COUNTIFS('BA History'!$B:$B,$A$10,'BA History'!T:T, 1)</f>
        <v>0</v>
      </c>
      <c r="AD10" s="64">
        <f>COUNTIFS('BA History'!$B:$B,$A10,'BA History'!U:U, 1)</f>
        <v>0</v>
      </c>
      <c r="AE10" s="64">
        <f>COUNTIFS('BA History'!$B:$B,$A$10,'BA History'!V:V, 1)</f>
        <v>3</v>
      </c>
      <c r="AF10" s="64">
        <f>COUNTIFS('BA History'!$B:$B,$A$10,'BA History'!W:W, 1)</f>
        <v>2</v>
      </c>
      <c r="AG10" s="64">
        <f>COUNTIFS('BA History'!$B:$B,$A$10,'BA History'!X:X, 1)</f>
        <v>1</v>
      </c>
      <c r="AH10" s="64">
        <f>COUNTIFS('BA History'!$B:$B,$A$10,'BA History'!Y:Y, 1)</f>
        <v>0</v>
      </c>
      <c r="AI10" s="64">
        <f>COUNTIFS('BA History'!$B:$B,$A$10,'BA History'!Z:Z, 1)</f>
        <v>3</v>
      </c>
      <c r="AJ10" s="64">
        <f>COUNTIFS('BA History'!$B:$B,$A10,'BA History'!AA:AA, 1)</f>
        <v>0</v>
      </c>
      <c r="AK10" s="64">
        <f>COUNTIFS('BA History'!$B:$B,$A10,'BA History'!AB:AB, 1)</f>
        <v>0</v>
      </c>
      <c r="AL10" s="64">
        <f>COUNTIFS('BA History'!$B:$B,$A$10,'BA History'!AC:AC, 1)</f>
        <v>7</v>
      </c>
      <c r="AM10" s="64">
        <f>COUNTIFS('BA History'!$B:$B,$A10,'BA History'!AD:AD, 1)</f>
        <v>0</v>
      </c>
      <c r="AN10" s="64">
        <f>COUNTIFS('BA History'!$B:$B,$A$10,'BA History'!AE:AE, 1)</f>
        <v>0</v>
      </c>
      <c r="AO10" s="64">
        <f>COUNTIFS('BA History'!$B:$B,$A$10,'BA History'!AF:AF, 1)</f>
        <v>10</v>
      </c>
      <c r="AP10" s="64">
        <f>COUNTIFS('BA History'!$B:$B,$A$10,'BA History'!AG:AG, 1)</f>
        <v>2</v>
      </c>
      <c r="AQ10" s="64">
        <f>COUNTIFS('BA History'!$B:$B,$A$10,'BA History'!AH:AH, 1)</f>
        <v>8</v>
      </c>
      <c r="AR10" s="64">
        <f>COUNTIFS('BA History'!$B:$B,$A$10,'BA History'!AI:AI, 1)</f>
        <v>6</v>
      </c>
      <c r="AS10" s="64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182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480</v>
      </c>
      <c r="H11" s="27">
        <f>AVERAGEIFS('BA History'!C:C,'BA History'!B:B,A11)</f>
        <v>12</v>
      </c>
      <c r="I11" s="27">
        <f t="array" ref="I11">MEDIAN(IF('BA History'!B:B=A11, 'BA History'!C:C))</f>
        <v>12</v>
      </c>
      <c r="J11" s="13">
        <f t="array" ref="J11">MAX(IF('BA History'!B:B=A11, 'BA History'!C:C))</f>
        <v>31</v>
      </c>
      <c r="K11" s="12">
        <f>COUNTIFS('BA History'!B:B,A11,'BA History'!D:D, 1)</f>
        <v>23</v>
      </c>
      <c r="L11" s="2">
        <f>COUNTIFS('BA History'!B:B,A11,'BA History'!D:D, 0)</f>
        <v>17</v>
      </c>
      <c r="M11" s="33">
        <f>LOOKUP(2, 1/('BA History'!$B:$B=A11), 'BA History'!$AO:$AO)</f>
        <v>0.57499999999999996</v>
      </c>
      <c r="N11" s="12">
        <f>SUMIFS('BA History'!F:F,'BA History'!B:B,A11)</f>
        <v>88</v>
      </c>
      <c r="O11" s="2">
        <f>SUMIFS('BA History'!E:E,'BA History'!B:B,A11)-N11</f>
        <v>70</v>
      </c>
      <c r="P11" s="33">
        <f>LOOKUP(2, 1/('BA History'!$B:$B=A11), 'BA History'!$AM:$AM)</f>
        <v>0.56999999999999995</v>
      </c>
      <c r="Q11" s="12">
        <f>SUMIFS('BA History'!H:H,'BA History'!B:B,A11)</f>
        <v>344</v>
      </c>
      <c r="R11" s="2">
        <f>SUMIFS('BA History'!G:G,'BA History'!B:B,A11)-Q11</f>
        <v>309</v>
      </c>
      <c r="S11" s="43">
        <f>LOOKUP(2, 1/('BA History'!$B:$B=A11), 'BA History'!$AN:$AN)</f>
        <v>0.53375000000000006</v>
      </c>
      <c r="T11" s="12">
        <f>COUNTIFS('BA History'!$B:$B,$A$11,'BA History'!K:K, 1)</f>
        <v>7</v>
      </c>
      <c r="U11" s="64">
        <f>COUNTIFS('BA History'!$B:$B,$A$11,'BA History'!L:L, 1)</f>
        <v>4</v>
      </c>
      <c r="V11" s="64">
        <f>COUNTIFS('BA History'!$B:$B,$A$11,'BA History'!M:M, 1)</f>
        <v>11</v>
      </c>
      <c r="W11" s="64">
        <f>COUNTIFS('BA History'!$B:$B,$A$11,'BA History'!N:N, 1)</f>
        <v>15</v>
      </c>
      <c r="X11" s="64">
        <f>COUNTIFS('BA History'!$B:$B,$A$11,'BA History'!O:O, 1)</f>
        <v>1</v>
      </c>
      <c r="Y11" s="64">
        <f>COUNTIFS('BA History'!$B:$B,$A$11,'BA History'!P:P, 1)</f>
        <v>0</v>
      </c>
      <c r="Z11" s="64">
        <f>COUNTIFS('BA History'!$B:$B,$A$11,'BA History'!Q:Q, 1)</f>
        <v>2</v>
      </c>
      <c r="AA11" s="64">
        <f>COUNTIFS('BA History'!$B:$B,$A$11,'BA History'!R:R, 1)</f>
        <v>1</v>
      </c>
      <c r="AB11" s="64">
        <f>COUNTIFS('BA History'!$B:$B,$A$11,'BA History'!S:S, 1)</f>
        <v>0</v>
      </c>
      <c r="AC11" s="64">
        <f>COUNTIFS('BA History'!$B:$B,$A$11,'BA History'!T:T, 1)</f>
        <v>0</v>
      </c>
      <c r="AD11" s="64">
        <f>COUNTIFS('BA History'!$B:$B,$A11,'BA History'!U:U, 1)</f>
        <v>0</v>
      </c>
      <c r="AE11" s="64">
        <f>COUNTIFS('BA History'!$B:$B,$A$11,'BA History'!V:V, 1)</f>
        <v>1</v>
      </c>
      <c r="AF11" s="64">
        <f>COUNTIFS('BA History'!$B:$B,$A$11,'BA History'!W:W, 1)</f>
        <v>3</v>
      </c>
      <c r="AG11" s="64">
        <f>COUNTIFS('BA History'!$B:$B,$A$11,'BA History'!X:X, 1)</f>
        <v>2</v>
      </c>
      <c r="AH11" s="64">
        <f>COUNTIFS('BA History'!$B:$B,$A$11,'BA History'!Y:Y, 1)</f>
        <v>0</v>
      </c>
      <c r="AI11" s="64">
        <f>COUNTIFS('BA History'!$B:$B,$A$11,'BA History'!Z:Z, 1)</f>
        <v>5</v>
      </c>
      <c r="AJ11" s="64">
        <f>COUNTIFS('BA History'!$B:$B,$A11,'BA History'!AA:AA, 1)</f>
        <v>0</v>
      </c>
      <c r="AK11" s="64">
        <f>COUNTIFS('BA History'!$B:$B,$A$11,'BA History'!AB:AB, 1)</f>
        <v>0</v>
      </c>
      <c r="AL11" s="64">
        <f>COUNTIFS('BA History'!$B:$B,$A$11,'BA History'!AC:AC, 1)</f>
        <v>5</v>
      </c>
      <c r="AM11" s="64">
        <f>COUNTIFS('BA History'!$B:$B,$A11,'BA History'!AD:AD, 1)</f>
        <v>1</v>
      </c>
      <c r="AN11" s="64">
        <f>COUNTIFS('BA History'!$B:$B,$A$11,'BA History'!AE:AE, 1)</f>
        <v>3</v>
      </c>
      <c r="AO11" s="64">
        <f>COUNTIFS('BA History'!$B:$B,$A$11,'BA History'!AF:AF, 1)</f>
        <v>6</v>
      </c>
      <c r="AP11" s="64">
        <f>COUNTIFS('BA History'!$B:$B,$A$11,'BA History'!AG:AG, 1)</f>
        <v>5</v>
      </c>
      <c r="AQ11" s="64">
        <f>COUNTIFS('BA History'!$B:$B,$A$11,'BA History'!AH:AH, 1)</f>
        <v>12</v>
      </c>
      <c r="AR11" s="64">
        <f>COUNTIFS('BA History'!$B:$B,$A$11,'BA History'!AI:AI, 1)</f>
        <v>3</v>
      </c>
      <c r="AS11" s="64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64">
        <f>COUNTIFS('BA History'!$B:$B,$A$12,'BA History'!L:L, 1)</f>
        <v>0</v>
      </c>
      <c r="V12" s="64">
        <f>COUNTIFS('BA History'!$B:$B,$A$12,'BA History'!M:M, 1)</f>
        <v>1</v>
      </c>
      <c r="W12" s="64">
        <f>COUNTIFS('BA History'!$B:$B,$A$12,'BA History'!N:N, 1)</f>
        <v>1</v>
      </c>
      <c r="X12" s="64">
        <f>COUNTIFS('BA History'!$B:$B,$A$12,'BA History'!O:O, 1)</f>
        <v>1</v>
      </c>
      <c r="Y12" s="64">
        <f>COUNTIFS('BA History'!$B:$B,$A$12,'BA History'!P:P, 1)</f>
        <v>1</v>
      </c>
      <c r="Z12" s="64">
        <f>COUNTIFS('BA History'!$B:$B,$A$12,'BA History'!Q:Q, 1)</f>
        <v>2</v>
      </c>
      <c r="AA12" s="64">
        <f>COUNTIFS('BA History'!$B:$B,$A$12,'BA History'!R:R, 1)</f>
        <v>0</v>
      </c>
      <c r="AB12" s="64">
        <f>COUNTIFS('BA History'!$B:$B,$A$12,'BA History'!S:S, 1)</f>
        <v>0</v>
      </c>
      <c r="AC12" s="64">
        <f>COUNTIFS('BA History'!$B:$B,$A$12,'BA History'!T:T, 1)</f>
        <v>0</v>
      </c>
      <c r="AD12" s="64">
        <f>COUNTIFS('BA History'!$B:$B,$A12,'BA History'!U:U, 1)</f>
        <v>0</v>
      </c>
      <c r="AE12" s="64">
        <f>COUNTIFS('BA History'!$B:$B,$A$12,'BA History'!V:V, 1)</f>
        <v>1</v>
      </c>
      <c r="AF12" s="64">
        <f>COUNTIFS('BA History'!$B:$B,$A$12,'BA History'!W:W, 1)</f>
        <v>2</v>
      </c>
      <c r="AG12" s="64">
        <f>COUNTIFS('BA History'!$B:$B,$A$12,'BA History'!X:X, 1)</f>
        <v>0</v>
      </c>
      <c r="AH12" s="64">
        <f>COUNTIFS('BA History'!$B:$B,$A$12,'BA History'!Y:Y, 1)</f>
        <v>0</v>
      </c>
      <c r="AI12" s="64">
        <f>COUNTIFS('BA History'!$B:$B,$A$12,'BA History'!Z:Z, 1)</f>
        <v>3</v>
      </c>
      <c r="AJ12" s="64">
        <f>COUNTIFS('BA History'!$B:$B,$A12,'BA History'!AA:AA, 1)</f>
        <v>0</v>
      </c>
      <c r="AK12" s="64">
        <f>COUNTIFS('BA History'!$B:$B,$A12,'BA History'!AB:AB, 1)</f>
        <v>0</v>
      </c>
      <c r="AL12" s="64">
        <f>COUNTIFS('BA History'!$B:$B,$A$12,'BA History'!AC:AC, 1)</f>
        <v>4</v>
      </c>
      <c r="AM12" s="64">
        <f>COUNTIFS('BA History'!$B:$B,$A12,'BA History'!AD:AD, 1)</f>
        <v>0</v>
      </c>
      <c r="AN12" s="64">
        <f>COUNTIFS('BA History'!$B:$B,$A$12,'BA History'!AE:AE, 1)</f>
        <v>0</v>
      </c>
      <c r="AO12" s="64">
        <f>COUNTIFS('BA History'!$B:$B,$A$12,'BA History'!AF:AF, 1)</f>
        <v>1</v>
      </c>
      <c r="AP12" s="64">
        <f>COUNTIFS('BA History'!$B:$B,$A$12,'BA History'!AG:AG, 1)</f>
        <v>0</v>
      </c>
      <c r="AQ12" s="64">
        <f>COUNTIFS('BA History'!$B:$B,$A$12,'BA History'!AH:AH, 1)</f>
        <v>0</v>
      </c>
      <c r="AR12" s="64">
        <f>COUNTIFS('BA History'!$B:$B,$A$12,'BA History'!AI:AI, 1)</f>
        <v>4</v>
      </c>
      <c r="AS12" s="64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245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64">
        <f>COUNTIFS('BA History'!$B:$B,$A$13,'BA History'!L:L, 1)</f>
        <v>0</v>
      </c>
      <c r="V13" s="64">
        <f>COUNTIFS('BA History'!$B:$B,$A$13,'BA History'!M:M, 1)</f>
        <v>1</v>
      </c>
      <c r="W13" s="64">
        <f>COUNTIFS('BA History'!$B:$B,$A$13,'BA History'!N:N, 1)</f>
        <v>2</v>
      </c>
      <c r="X13" s="64">
        <f>COUNTIFS('BA History'!$B:$B,$A$13,'BA History'!O:O, 1)</f>
        <v>1</v>
      </c>
      <c r="Y13" s="64">
        <f>COUNTIFS('BA History'!$B:$B,$A$13,'BA History'!P:P, 1)</f>
        <v>0</v>
      </c>
      <c r="Z13" s="64">
        <f>COUNTIFS('BA History'!$B:$B,$A$13,'BA History'!Q:Q, 1)</f>
        <v>0</v>
      </c>
      <c r="AA13" s="64">
        <f>COUNTIFS('BA History'!$B:$B,$A$13,'BA History'!R:R, 1)</f>
        <v>0</v>
      </c>
      <c r="AB13" s="64">
        <f>COUNTIFS('BA History'!$B:$B,$A$13,'BA History'!S:S, 1)</f>
        <v>0</v>
      </c>
      <c r="AC13" s="64">
        <f>COUNTIFS('BA History'!$B:$B,$A$13,'BA History'!T:T, 1)</f>
        <v>0</v>
      </c>
      <c r="AD13" s="64">
        <f>COUNTIFS('BA History'!$B:$B,$A$13,'BA History'!U:U, 1)</f>
        <v>0</v>
      </c>
      <c r="AE13" s="64">
        <f>COUNTIFS('BA History'!$B:$B,$A$13,'BA History'!V:V, 1)</f>
        <v>0</v>
      </c>
      <c r="AF13" s="64">
        <f>COUNTIFS('BA History'!$B:$B,$A$13,'BA History'!W:W, 1)</f>
        <v>0</v>
      </c>
      <c r="AG13" s="64">
        <f>COUNTIFS('BA History'!$B:$B,$A$13,'BA History'!X:X, 1)</f>
        <v>0</v>
      </c>
      <c r="AH13" s="64">
        <f>COUNTIFS('BA History'!$B:$B,$A$13,'BA History'!Y:Y, 1)</f>
        <v>0</v>
      </c>
      <c r="AI13" s="64">
        <f>COUNTIFS('BA History'!$B:$B,$A$13,'BA History'!Z:Z, 1)</f>
        <v>1</v>
      </c>
      <c r="AJ13" s="64">
        <f>COUNTIFS('BA History'!$B:$B,$A$13,'BA History'!AA:AA, 1)</f>
        <v>0</v>
      </c>
      <c r="AK13" s="64">
        <f>COUNTIFS('BA History'!$B:$B,$A$13,'BA History'!AB:AB, 1)</f>
        <v>0</v>
      </c>
      <c r="AL13" s="64">
        <f>COUNTIFS('BA History'!$B:$B,$A$13,'BA History'!AC:AC, 1)</f>
        <v>1</v>
      </c>
      <c r="AM13" s="64">
        <f>COUNTIFS('BA History'!$B:$B,$A$13,'BA History'!AD:AD, 1)</f>
        <v>0</v>
      </c>
      <c r="AN13" s="64">
        <f>COUNTIFS('BA History'!$B:$B,$A$13,'BA History'!AE:AE, 1)</f>
        <v>0</v>
      </c>
      <c r="AO13" s="64">
        <f>COUNTIFS('BA History'!$B:$B,$A$13,'BA History'!AF:AF, 1)</f>
        <v>0</v>
      </c>
      <c r="AP13" s="64">
        <f>COUNTIFS('BA History'!$B:$B,$A$13,'BA History'!AG:AG, 1)</f>
        <v>0</v>
      </c>
      <c r="AQ13" s="64">
        <f>COUNTIFS('BA History'!$B:$B,$A$13,'BA History'!AH:AH, 1)</f>
        <v>0</v>
      </c>
      <c r="AR13" s="64">
        <f>COUNTIFS('BA History'!$B:$B,$A$13,'BA History'!AI:AI, 1)</f>
        <v>0</v>
      </c>
      <c r="AS13" s="64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510</v>
      </c>
      <c r="H14" s="27">
        <f>AVERAGEIFS('BA History'!C:C,'BA History'!B:B,A14)</f>
        <v>12.439024390243903</v>
      </c>
      <c r="I14" s="27">
        <f t="array" ref="I14">MEDIAN(IF('BA History'!B:B=A14, 'BA History'!C:C))</f>
        <v>11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16</v>
      </c>
      <c r="M14" s="33">
        <f>LOOKUP(2, 1/('BA History'!$B:$B=A14), 'BA History'!$AO:$AO)</f>
        <v>0.6097560975609756</v>
      </c>
      <c r="N14" s="12">
        <f>SUMIFS('BA History'!F:F,'BA History'!B:B,A14)</f>
        <v>94</v>
      </c>
      <c r="O14" s="2">
        <f>SUMIFS('BA History'!E:E,'BA History'!B:B,A14)-N14</f>
        <v>82</v>
      </c>
      <c r="P14" s="33">
        <f>LOOKUP(2, 1/('BA History'!$B:$B=A14), 'BA History'!$AM:$AM)</f>
        <v>0.53536585365853662</v>
      </c>
      <c r="Q14" s="12">
        <f>SUMIFS('BA History'!H:H,'BA History'!B:B,A14)</f>
        <v>369</v>
      </c>
      <c r="R14" s="2">
        <f>SUMIFS('BA History'!G:G,'BA History'!B:B,A14)-Q14</f>
        <v>357</v>
      </c>
      <c r="S14" s="43">
        <f>LOOKUP(2, 1/('BA History'!$B:$B=A14), 'BA History'!$AN:$AN)</f>
        <v>0.5075609756097561</v>
      </c>
      <c r="T14" s="12">
        <f>COUNTIFS('BA History'!$B:$B,$A$14,'BA History'!K:K, 1)</f>
        <v>6</v>
      </c>
      <c r="U14" s="64">
        <f>COUNTIFS('BA History'!$B:$B,$A$14,'BA History'!L:L, 1)</f>
        <v>5</v>
      </c>
      <c r="V14" s="64">
        <f>COUNTIFS('BA History'!$B:$B,$A$14,'BA History'!M:M, 1)</f>
        <v>9</v>
      </c>
      <c r="W14" s="64">
        <f>COUNTIFS('BA History'!$B:$B,$A$14,'BA History'!N:N, 1)</f>
        <v>10</v>
      </c>
      <c r="X14" s="64">
        <f>COUNTIFS('BA History'!$B:$B,$A$14,'BA History'!O:O, 1)</f>
        <v>4</v>
      </c>
      <c r="Y14" s="64">
        <f>COUNTIFS('BA History'!$B:$B,$A$14,'BA History'!P:P, 1)</f>
        <v>1</v>
      </c>
      <c r="Z14" s="64">
        <f>COUNTIFS('BA History'!$B:$B,$A$14,'BA History'!Q:Q, 1)</f>
        <v>3</v>
      </c>
      <c r="AA14" s="64">
        <f>COUNTIFS('BA History'!$B:$B,$A$14,'BA History'!R:R, 1)</f>
        <v>1</v>
      </c>
      <c r="AB14" s="64">
        <f>COUNTIFS('BA History'!$B:$B,$A$14,'BA History'!S:S, 1)</f>
        <v>1</v>
      </c>
      <c r="AC14" s="64">
        <f>COUNTIFS('BA History'!$B:$B,$A$14,'BA History'!T:T, 1)</f>
        <v>0</v>
      </c>
      <c r="AD14" s="64">
        <f>COUNTIFS('BA History'!$B:$B,$A14,'BA History'!U:U, 1)</f>
        <v>0</v>
      </c>
      <c r="AE14" s="64">
        <f>COUNTIFS('BA History'!$B:$B,$A$14,'BA History'!V:V, 1)</f>
        <v>3</v>
      </c>
      <c r="AF14" s="64">
        <f>COUNTIFS('BA History'!$B:$B,$A$14,'BA History'!W:W, 1)</f>
        <v>3</v>
      </c>
      <c r="AG14" s="64">
        <f>COUNTIFS('BA History'!$B:$B,$A$14,'BA History'!X:X, 1)</f>
        <v>4</v>
      </c>
      <c r="AH14" s="64">
        <f>COUNTIFS('BA History'!$B:$B,$A$14,'BA History'!Y:Y, 1)</f>
        <v>1</v>
      </c>
      <c r="AI14" s="64">
        <f>COUNTIFS('BA History'!$B:$B,$A$14,'BA History'!Z:Z, 1)</f>
        <v>5</v>
      </c>
      <c r="AJ14" s="64">
        <f>COUNTIFS('BA History'!$B:$B,$A14,'BA History'!AA:AA, 1)</f>
        <v>0</v>
      </c>
      <c r="AK14" s="64">
        <f>COUNTIFS('BA History'!$B:$B,$A14,'BA History'!AB:AB, 1)</f>
        <v>1</v>
      </c>
      <c r="AL14" s="64">
        <f>COUNTIFS('BA History'!$B:$B,$A$14,'BA History'!AC:AC, 1)</f>
        <v>8</v>
      </c>
      <c r="AM14" s="64">
        <f>COUNTIFS('BA History'!$B:$B,$A14,'BA History'!AD:AD, 1)</f>
        <v>0</v>
      </c>
      <c r="AN14" s="64">
        <f>COUNTIFS('BA History'!$B:$B,$A$14,'BA History'!AE:AE, 1)</f>
        <v>0</v>
      </c>
      <c r="AO14" s="64">
        <f>COUNTIFS('BA History'!$B:$B,$A$14,'BA History'!AF:AF, 1)</f>
        <v>4</v>
      </c>
      <c r="AP14" s="64">
        <f>COUNTIFS('BA History'!$B:$B,$A$14,'BA History'!AG:AG, 1)</f>
        <v>8</v>
      </c>
      <c r="AQ14" s="64">
        <f>COUNTIFS('BA History'!$B:$B,$A$14,'BA History'!AH:AH, 1)</f>
        <v>8</v>
      </c>
      <c r="AR14" s="64">
        <f>COUNTIFS('BA History'!$B:$B,$A$14,'BA History'!AI:AI, 1)</f>
        <v>9</v>
      </c>
      <c r="AS14" s="64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417</v>
      </c>
      <c r="H15" s="27">
        <f>AVERAGEIFS('BA History'!C:C,'BA History'!B:B,A15)</f>
        <v>12.636363636363637</v>
      </c>
      <c r="I15" s="27">
        <f t="array" ref="I15">MEDIAN(IF('BA History'!B:B=A15, 'BA History'!C:C))</f>
        <v>13</v>
      </c>
      <c r="J15" s="13">
        <f t="array" ref="J15">MAX(IF('BA History'!B:B=A15, 'BA History'!C:C))</f>
        <v>23</v>
      </c>
      <c r="K15" s="12">
        <f>COUNTIFS('BA History'!B:B,A15,'BA History'!D:D, 1)</f>
        <v>15</v>
      </c>
      <c r="L15" s="2">
        <f>COUNTIFS('BA History'!B:B,A15,'BA History'!D:D, 0)</f>
        <v>18</v>
      </c>
      <c r="M15" s="33">
        <f>LOOKUP(2, 1/('BA History'!$B:$B=A15), 'BA History'!$AO:$AO)</f>
        <v>0.45454545454545453</v>
      </c>
      <c r="N15" s="12">
        <f>SUMIFS('BA History'!F:F,'BA History'!B:B,A15)</f>
        <v>63</v>
      </c>
      <c r="O15" s="2">
        <f>SUMIFS('BA History'!E:E,'BA History'!B:B,A15)-N15</f>
        <v>74</v>
      </c>
      <c r="P15" s="33">
        <f>LOOKUP(2, 1/('BA History'!$B:$B=A15), 'BA History'!$AM:$AM)</f>
        <v>0.44242424242424244</v>
      </c>
      <c r="Q15" s="12">
        <f>SUMIFS('BA History'!H:H,'BA History'!B:B,A15)</f>
        <v>277</v>
      </c>
      <c r="R15" s="2">
        <f>SUMIFS('BA History'!G:G,'BA History'!B:B,A15)-Q15</f>
        <v>287</v>
      </c>
      <c r="S15" s="43">
        <f>LOOKUP(2, 1/('BA History'!$B:$B=A15), 'BA History'!$AN:$AN)</f>
        <v>0.48000000000000009</v>
      </c>
      <c r="T15" s="12">
        <f>COUNTIFS('BA History'!$B:$B,$A$15,'BA History'!K:K, 1)</f>
        <v>5</v>
      </c>
      <c r="U15" s="64">
        <f>COUNTIFS('BA History'!$B:$B,$A$15,'BA History'!L:L, 1)</f>
        <v>4</v>
      </c>
      <c r="V15" s="64">
        <f>COUNTIFS('BA History'!$B:$B,$A$15,'BA History'!M:M, 1)</f>
        <v>8</v>
      </c>
      <c r="W15" s="64">
        <f>COUNTIFS('BA History'!$B:$B,$A$15,'BA History'!N:N, 1)</f>
        <v>8</v>
      </c>
      <c r="X15" s="64">
        <f>COUNTIFS('BA History'!$B:$B,$A$15,'BA History'!O:O, 1)</f>
        <v>6</v>
      </c>
      <c r="Y15" s="64">
        <f>COUNTIFS('BA History'!$B:$B,$A$15,'BA History'!P:P, 1)</f>
        <v>0</v>
      </c>
      <c r="Z15" s="64">
        <f>COUNTIFS('BA History'!$B:$B,$A$15,'BA History'!Q:Q, 1)</f>
        <v>0</v>
      </c>
      <c r="AA15" s="64">
        <f>COUNTIFS('BA History'!$B:$B,$A$15,'BA History'!R:R, 1)</f>
        <v>0</v>
      </c>
      <c r="AB15" s="64">
        <f>COUNTIFS('BA History'!$B:$B,$A$15,'BA History'!S:S, 1)</f>
        <v>0</v>
      </c>
      <c r="AC15" s="64">
        <f>COUNTIFS('BA History'!$B:$B,$A$15,'BA History'!T:T, 1)</f>
        <v>0</v>
      </c>
      <c r="AD15" s="64">
        <f>COUNTIFS('BA History'!$B:$B,$A15,'BA History'!U:U, 1)</f>
        <v>0</v>
      </c>
      <c r="AE15" s="64">
        <f>COUNTIFS('BA History'!$B:$B,$A$15,'BA History'!V:V, 1)</f>
        <v>3</v>
      </c>
      <c r="AF15" s="64">
        <f>COUNTIFS('BA History'!$B:$B,$A$15,'BA History'!W:W, 1)</f>
        <v>0</v>
      </c>
      <c r="AG15" s="64">
        <f>COUNTIFS('BA History'!$B:$B,$A$15,'BA History'!X:X, 1)</f>
        <v>1</v>
      </c>
      <c r="AH15" s="64">
        <f>COUNTIFS('BA History'!$B:$B,$A$15,'BA History'!Y:Y, 1)</f>
        <v>0</v>
      </c>
      <c r="AI15" s="64">
        <f>COUNTIFS('BA History'!$B:$B,$A$15,'BA History'!Z:Z, 1)</f>
        <v>3</v>
      </c>
      <c r="AJ15" s="64">
        <f>COUNTIFS('BA History'!$B:$B,$A15,'BA History'!AA:AA, 1)</f>
        <v>0</v>
      </c>
      <c r="AK15" s="64">
        <f>COUNTIFS('BA History'!$B:$B,$A15,'BA History'!AB:AB, 1)</f>
        <v>0</v>
      </c>
      <c r="AL15" s="64">
        <f>COUNTIFS('BA History'!$B:$B,$A$15,'BA History'!AC:AC, 1)</f>
        <v>2</v>
      </c>
      <c r="AM15" s="64">
        <f>COUNTIFS('BA History'!$B:$B,$A15,'BA History'!AD:AD, 1)</f>
        <v>0</v>
      </c>
      <c r="AN15" s="64">
        <f>COUNTIFS('BA History'!$B:$B,$A$15,'BA History'!AE:AE, 1)</f>
        <v>0</v>
      </c>
      <c r="AO15" s="64">
        <f>COUNTIFS('BA History'!$B:$B,$A$15,'BA History'!AF:AF, 1)</f>
        <v>7</v>
      </c>
      <c r="AP15" s="64">
        <f>COUNTIFS('BA History'!$B:$B,$A$15,'BA History'!AG:AG, 1)</f>
        <v>7</v>
      </c>
      <c r="AQ15" s="64">
        <f>COUNTIFS('BA History'!$B:$B,$A$15,'BA History'!AH:AH, 1)</f>
        <v>6</v>
      </c>
      <c r="AR15" s="64">
        <f>COUNTIFS('BA History'!$B:$B,$A$15,'BA History'!AI:AI, 1)</f>
        <v>3</v>
      </c>
      <c r="AS15" s="64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64">
        <f>COUNTIFS('BA History'!$B:$B,$A$16,'BA History'!L:L, 1)</f>
        <v>2</v>
      </c>
      <c r="V16" s="64">
        <f>COUNTIFS('BA History'!$B:$B,$A$16,'BA History'!M:M, 1)</f>
        <v>2</v>
      </c>
      <c r="W16" s="64">
        <f>COUNTIFS('BA History'!$B:$B,$A$16,'BA History'!N:N, 1)</f>
        <v>5</v>
      </c>
      <c r="X16" s="64">
        <f>COUNTIFS('BA History'!$B:$B,$A$16,'BA History'!O:O, 1)</f>
        <v>1</v>
      </c>
      <c r="Y16" s="64">
        <f>COUNTIFS('BA History'!$B:$B,$A$16,'BA History'!P:P, 1)</f>
        <v>0</v>
      </c>
      <c r="Z16" s="64">
        <f>COUNTIFS('BA History'!$B:$B,$A$16,'BA History'!Q:Q, 1)</f>
        <v>1</v>
      </c>
      <c r="AA16" s="64">
        <f>COUNTIFS('BA History'!$B:$B,$A$16,'BA History'!R:R, 1)</f>
        <v>1</v>
      </c>
      <c r="AB16" s="64">
        <f>COUNTIFS('BA History'!$B:$B,$A$16,'BA History'!S:S, 1)</f>
        <v>1</v>
      </c>
      <c r="AC16" s="64">
        <f>COUNTIFS('BA History'!$B:$B,$A$16,'BA History'!T:T, 1)</f>
        <v>0</v>
      </c>
      <c r="AD16" s="64">
        <f>COUNTIFS('BA History'!$B:$B,$A16,'BA History'!U:U, 1)</f>
        <v>0</v>
      </c>
      <c r="AE16" s="64">
        <f>COUNTIFS('BA History'!$B:$B,$A$16,'BA History'!V:V, 1)</f>
        <v>6</v>
      </c>
      <c r="AF16" s="64">
        <f>COUNTIFS('BA History'!$B:$B,$A$16,'BA History'!W:W, 1)</f>
        <v>1</v>
      </c>
      <c r="AG16" s="64">
        <f>COUNTIFS('BA History'!$B:$B,$A$16,'BA History'!X:X, 1)</f>
        <v>0</v>
      </c>
      <c r="AH16" s="64">
        <f>COUNTIFS('BA History'!$B:$B,$A$16,'BA History'!Y:Y, 1)</f>
        <v>0</v>
      </c>
      <c r="AI16" s="64">
        <f>COUNTIFS('BA History'!$B:$B,$A$16,'BA History'!Z:Z, 1)</f>
        <v>1</v>
      </c>
      <c r="AJ16" s="64">
        <f>COUNTIFS('BA History'!$B:$B,$A16,'BA History'!AA:AA, 1)</f>
        <v>0</v>
      </c>
      <c r="AK16" s="64">
        <f>COUNTIFS('BA History'!$B:$B,$A16,'BA History'!AB:AB, 1)</f>
        <v>1</v>
      </c>
      <c r="AL16" s="64">
        <f>COUNTIFS('BA History'!$B:$B,$A$16,'BA History'!AC:AC, 1)</f>
        <v>5</v>
      </c>
      <c r="AM16" s="64">
        <f>COUNTIFS('BA History'!$B:$B,$A16,'BA History'!AD:AD, 1)</f>
        <v>0</v>
      </c>
      <c r="AN16" s="64">
        <f>COUNTIFS('BA History'!$B:$B,$A$16,'BA History'!AE:AE, 1)</f>
        <v>2</v>
      </c>
      <c r="AO16" s="64">
        <f>COUNTIFS('BA History'!$B:$B,$A$16,'BA History'!AF:AF, 1)</f>
        <v>6</v>
      </c>
      <c r="AP16" s="64">
        <f>COUNTIFS('BA History'!$B:$B,$A$16,'BA History'!AG:AG, 1)</f>
        <v>3</v>
      </c>
      <c r="AQ16" s="64">
        <f>COUNTIFS('BA History'!$B:$B,$A$16,'BA History'!AH:AH, 1)</f>
        <v>2</v>
      </c>
      <c r="AR16" s="64">
        <f>COUNTIFS('BA History'!$B:$B,$A$16,'BA History'!AI:AI, 1)</f>
        <v>1</v>
      </c>
      <c r="AS16" s="64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64">
        <f>COUNTIFS('BA History'!$B:$B,$A$17,'BA History'!L:L, 1)</f>
        <v>0</v>
      </c>
      <c r="V17" s="64">
        <f>COUNTIFS('BA History'!$B:$B,$A$17,'BA History'!M:M, 1)</f>
        <v>0</v>
      </c>
      <c r="W17" s="64">
        <f>COUNTIFS('BA History'!$B:$B,$A$17,'BA History'!N:N, 1)</f>
        <v>0</v>
      </c>
      <c r="X17" s="64">
        <f>COUNTIFS('BA History'!$B:$B,$A$17,'BA History'!O:O, 1)</f>
        <v>0</v>
      </c>
      <c r="Y17" s="64">
        <f>COUNTIFS('BA History'!$B:$B,$A$17,'BA History'!P:P, 1)</f>
        <v>0</v>
      </c>
      <c r="Z17" s="64">
        <f>COUNTIFS('BA History'!$B:$B,$A$17,'BA History'!Q:Q, 1)</f>
        <v>0</v>
      </c>
      <c r="AA17" s="64">
        <f>COUNTIFS('BA History'!$B:$B,$A$17,'BA History'!R:R, 1)</f>
        <v>0</v>
      </c>
      <c r="AB17" s="64">
        <f>COUNTIFS('BA History'!$B:$B,$A$17,'BA History'!S:S, 1)</f>
        <v>0</v>
      </c>
      <c r="AC17" s="64">
        <f>COUNTIFS('BA History'!$B:$B,$A$17,'BA History'!T:T, 1)</f>
        <v>0</v>
      </c>
      <c r="AD17" s="64">
        <f>COUNTIFS('BA History'!$B:$B,$A17,'BA History'!U:U, 1)</f>
        <v>0</v>
      </c>
      <c r="AE17" s="64">
        <f>COUNTIFS('BA History'!$B:$B,$A$17,'BA History'!V:V, 1)</f>
        <v>0</v>
      </c>
      <c r="AF17" s="64">
        <f>COUNTIFS('BA History'!$B:$B,$A$17,'BA History'!W:W, 1)</f>
        <v>0</v>
      </c>
      <c r="AG17" s="64">
        <f>COUNTIFS('BA History'!$B:$B,$A$17,'BA History'!X:X, 1)</f>
        <v>0</v>
      </c>
      <c r="AH17" s="64">
        <f>COUNTIFS('BA History'!$B:$B,$A$17,'BA History'!Y:Y, 1)</f>
        <v>0</v>
      </c>
      <c r="AI17" s="64">
        <f>COUNTIFS('BA History'!$B:$B,$A$17,'BA History'!Z:Z, 1)</f>
        <v>0</v>
      </c>
      <c r="AJ17" s="64">
        <f>COUNTIFS('BA History'!$B:$B,$A17,'BA History'!AA:AA, 1)</f>
        <v>0</v>
      </c>
      <c r="AK17" s="64">
        <f>COUNTIFS('BA History'!$B:$B,$A17,'BA History'!AB:AB, 1)</f>
        <v>0</v>
      </c>
      <c r="AL17" s="64">
        <f>COUNTIFS('BA History'!$B:$B,$A$17,'BA History'!AC:AC, 1)</f>
        <v>1</v>
      </c>
      <c r="AM17" s="64">
        <f>COUNTIFS('BA History'!$B:$B,$A17,'BA History'!AD:AD, 1)</f>
        <v>0</v>
      </c>
      <c r="AN17" s="64">
        <f>COUNTIFS('BA History'!$B:$B,$A$17,'BA History'!AE:AE, 1)</f>
        <v>0</v>
      </c>
      <c r="AO17" s="64">
        <f>COUNTIFS('BA History'!$B:$B,$A$17,'BA History'!AF:AF, 1)</f>
        <v>0</v>
      </c>
      <c r="AP17" s="64">
        <f>COUNTIFS('BA History'!$B:$B,$A$17,'BA History'!AG:AG, 1)</f>
        <v>0</v>
      </c>
      <c r="AQ17" s="64">
        <f>COUNTIFS('BA History'!$B:$B,$A$17,'BA History'!AH:AH, 1)</f>
        <v>0</v>
      </c>
      <c r="AR17" s="64">
        <f>COUNTIFS('BA History'!$B:$B,$A$17,'BA History'!AI:AI, 1)</f>
        <v>0</v>
      </c>
      <c r="AS17" s="64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569</v>
      </c>
      <c r="H18" s="27">
        <f>AVERAGEIFS('BA History'!C:C,'BA History'!B:B,A18)</f>
        <v>14.973684210526315</v>
      </c>
      <c r="I18" s="27">
        <f t="array" ref="I18">MEDIAN(IF('BA History'!B:B=A18, 'BA History'!C:C))</f>
        <v>13</v>
      </c>
      <c r="J18" s="13">
        <f t="array" ref="J18">MAX(IF('BA History'!B:B=A18, 'BA History'!C:C))</f>
        <v>37</v>
      </c>
      <c r="K18" s="12">
        <f>COUNTIFS('BA History'!B:B,A18,'BA History'!D:D, 1)</f>
        <v>15</v>
      </c>
      <c r="L18" s="2">
        <f>COUNTIFS('BA History'!B:B,A18,'BA History'!D:D, 0)</f>
        <v>23</v>
      </c>
      <c r="M18" s="33">
        <f>LOOKUP(2, 1/('BA History'!$B:$B=A18), 'BA History'!$AO:$AO)</f>
        <v>0.39473684210526316</v>
      </c>
      <c r="N18" s="12">
        <f>SUMIFS('BA History'!F:F,'BA History'!B:B,A18)</f>
        <v>73</v>
      </c>
      <c r="O18" s="2">
        <f>SUMIFS('BA History'!E:E,'BA History'!B:B,A18)-N18</f>
        <v>88</v>
      </c>
      <c r="P18" s="33">
        <f>LOOKUP(2, 1/('BA History'!$B:$B=A18), 'BA History'!$AM:$AM)</f>
        <v>0.43815789473684208</v>
      </c>
      <c r="Q18" s="12">
        <f>SUMIFS('BA History'!H:H,'BA History'!B:B,A18)</f>
        <v>321</v>
      </c>
      <c r="R18" s="2">
        <f>SUMIFS('BA History'!G:G,'BA History'!B:B,A18)-Q18</f>
        <v>341</v>
      </c>
      <c r="S18" s="43">
        <f>LOOKUP(2, 1/('BA History'!$B:$B=A18), 'BA History'!$AN:$AN)</f>
        <v>0.47947368421052639</v>
      </c>
      <c r="T18" s="12">
        <f>COUNTIFS('BA History'!$B:$B,$A$18,'BA History'!K:K, 1)</f>
        <v>4</v>
      </c>
      <c r="U18" s="64">
        <f>COUNTIFS('BA History'!$B:$B,$A$18,'BA History'!L:L, 1)</f>
        <v>1</v>
      </c>
      <c r="V18" s="64">
        <f>COUNTIFS('BA History'!$B:$B,$A$18,'BA History'!M:M, 1)</f>
        <v>8</v>
      </c>
      <c r="W18" s="64">
        <f>COUNTIFS('BA History'!$B:$B,$A$18,'BA History'!N:N, 1)</f>
        <v>10</v>
      </c>
      <c r="X18" s="64">
        <f>COUNTIFS('BA History'!$B:$B,$A$18,'BA History'!O:O, 1)</f>
        <v>5</v>
      </c>
      <c r="Y18" s="64">
        <f>COUNTIFS('BA History'!$B:$B,$A$18,'BA History'!P:P, 1)</f>
        <v>0</v>
      </c>
      <c r="Z18" s="64">
        <f>COUNTIFS('BA History'!$B:$B,$A$18,'BA History'!Q:Q, 1)</f>
        <v>2</v>
      </c>
      <c r="AA18" s="64">
        <f>COUNTIFS('BA History'!$B:$B,$A$18,'BA History'!R:R, 1)</f>
        <v>2</v>
      </c>
      <c r="AB18" s="64">
        <f>COUNTIFS('BA History'!$B:$B,$A$18,'BA History'!S:S, 1)</f>
        <v>0</v>
      </c>
      <c r="AC18" s="64">
        <f>COUNTIFS('BA History'!$B:$B,$A$18,'BA History'!T:T, 1)</f>
        <v>0</v>
      </c>
      <c r="AD18" s="64">
        <f>COUNTIFS('BA History'!$B:$B,$A18,'BA History'!U:U, 1)</f>
        <v>0</v>
      </c>
      <c r="AE18" s="64">
        <f>COUNTIFS('BA History'!$B:$B,$A$18,'BA History'!V:V, 1)</f>
        <v>1</v>
      </c>
      <c r="AF18" s="64">
        <f>COUNTIFS('BA History'!$B:$B,$A$18,'BA History'!W:W, 1)</f>
        <v>3</v>
      </c>
      <c r="AG18" s="64">
        <f>COUNTIFS('BA History'!$B:$B,$A$18,'BA History'!X:X, 1)</f>
        <v>1</v>
      </c>
      <c r="AH18" s="64">
        <f>COUNTIFS('BA History'!$B:$B,$A$18,'BA History'!Y:Y, 1)</f>
        <v>0</v>
      </c>
      <c r="AI18" s="64">
        <f>COUNTIFS('BA History'!$B:$B,$A$18,'BA History'!Z:Z, 1)</f>
        <v>3</v>
      </c>
      <c r="AJ18" s="64">
        <f>COUNTIFS('BA History'!$B:$B,$A18,'BA History'!AA:AA, 1)</f>
        <v>0</v>
      </c>
      <c r="AK18" s="64">
        <f>COUNTIFS('BA History'!$B:$B,$A18,'BA History'!AB:AB, 1)</f>
        <v>1</v>
      </c>
      <c r="AL18" s="64">
        <f>COUNTIFS('BA History'!$B:$B,$A$18,'BA History'!AC:AC, 1)</f>
        <v>7</v>
      </c>
      <c r="AM18" s="64">
        <f>COUNTIFS('BA History'!$B:$B,$A18,'BA History'!AD:AD, 1)</f>
        <v>0</v>
      </c>
      <c r="AN18" s="64">
        <f>COUNTIFS('BA History'!$B:$B,$A$18,'BA History'!AE:AE, 1)</f>
        <v>0</v>
      </c>
      <c r="AO18" s="64">
        <f>COUNTIFS('BA History'!$B:$B,$A$18,'BA History'!AF:AF, 1)</f>
        <v>9</v>
      </c>
      <c r="AP18" s="64">
        <f>COUNTIFS('BA History'!$B:$B,$A$18,'BA History'!AG:AG, 1)</f>
        <v>8</v>
      </c>
      <c r="AQ18" s="64">
        <f>COUNTIFS('BA History'!$B:$B,$A$18,'BA History'!AH:AH, 1)</f>
        <v>2</v>
      </c>
      <c r="AR18" s="64">
        <f>COUNTIFS('BA History'!$B:$B,$A$18,'BA History'!AI:AI, 1)</f>
        <v>5</v>
      </c>
      <c r="AS18" s="64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64">
        <f>COUNTIFS('BA History'!$B:$B,$A$19,'BA History'!L:L, 1)</f>
        <v>0</v>
      </c>
      <c r="V19" s="64">
        <f>COUNTIFS('BA History'!$B:$B,$A$19,'BA History'!M:M, 1)</f>
        <v>0</v>
      </c>
      <c r="W19" s="64">
        <f>COUNTIFS('BA History'!$B:$B,$A$19,'BA History'!N:N, 1)</f>
        <v>0</v>
      </c>
      <c r="X19" s="64">
        <f>COUNTIFS('BA History'!$B:$B,$A$19,'BA History'!O:O, 1)</f>
        <v>0</v>
      </c>
      <c r="Y19" s="64">
        <f>COUNTIFS('BA History'!$B:$B,$A$19,'BA History'!P:P, 1)</f>
        <v>0</v>
      </c>
      <c r="Z19" s="64">
        <f>COUNTIFS('BA History'!$B:$B,$A$19,'BA History'!Q:Q, 1)</f>
        <v>0</v>
      </c>
      <c r="AA19" s="64">
        <f>COUNTIFS('BA History'!$B:$B,$A$19,'BA History'!R:R, 1)</f>
        <v>0</v>
      </c>
      <c r="AB19" s="64">
        <f>COUNTIFS('BA History'!$B:$B,$A$19,'BA History'!S:S, 1)</f>
        <v>0</v>
      </c>
      <c r="AC19" s="64">
        <f>COUNTIFS('BA History'!$B:$B,$A$19,'BA History'!T:T, 1)</f>
        <v>0</v>
      </c>
      <c r="AD19" s="64">
        <f>COUNTIFS('BA History'!$B:$B,$A19,'BA History'!U:U, 1)</f>
        <v>0</v>
      </c>
      <c r="AE19" s="64">
        <f>COUNTIFS('BA History'!$B:$B,$A$19,'BA History'!V:V, 1)</f>
        <v>0</v>
      </c>
      <c r="AF19" s="64">
        <f>COUNTIFS('BA History'!$B:$B,$A$19,'BA History'!W:W, 1)</f>
        <v>0</v>
      </c>
      <c r="AG19" s="64">
        <f>COUNTIFS('BA History'!$B:$B,$A$19,'BA History'!X:X, 1)</f>
        <v>0</v>
      </c>
      <c r="AH19" s="64">
        <f>COUNTIFS('BA History'!$B:$B,$A$19,'BA History'!Y:Y, 1)</f>
        <v>0</v>
      </c>
      <c r="AI19" s="64">
        <f>COUNTIFS('BA History'!$B:$B,$A$19,'BA History'!Z:Z, 1)</f>
        <v>0</v>
      </c>
      <c r="AJ19" s="64">
        <f>COUNTIFS('BA History'!$B:$B,$A19,'BA History'!AA:AA, 1)</f>
        <v>0</v>
      </c>
      <c r="AK19" s="64">
        <f>COUNTIFS('BA History'!$B:$B,$A19,'BA History'!AB:AB, 1)</f>
        <v>0</v>
      </c>
      <c r="AL19" s="64">
        <f>COUNTIFS('BA History'!$B:$B,$A$19,'BA History'!AC:AC, 1)</f>
        <v>0</v>
      </c>
      <c r="AM19" s="64">
        <f>COUNTIFS('BA History'!$B:$B,$A19,'BA History'!AD:AD, 1)</f>
        <v>0</v>
      </c>
      <c r="AN19" s="64">
        <f>COUNTIFS('BA History'!$B:$B,$A$19,'BA History'!AE:AE, 1)</f>
        <v>0</v>
      </c>
      <c r="AO19" s="64">
        <f>COUNTIFS('BA History'!$B:$B,$A$19,'BA History'!AF:AF, 1)</f>
        <v>0</v>
      </c>
      <c r="AP19" s="64">
        <f>COUNTIFS('BA History'!$B:$B,$A$19,'BA History'!AG:AG, 1)</f>
        <v>0</v>
      </c>
      <c r="AQ19" s="64">
        <f>COUNTIFS('BA History'!$B:$B,$A$19,'BA History'!AH:AH, 1)</f>
        <v>0</v>
      </c>
      <c r="AR19" s="64">
        <f>COUNTIFS('BA History'!$B:$B,$A$20,'BA History'!AI:AI, 1)</f>
        <v>0</v>
      </c>
      <c r="AS19" s="64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64">
        <f>COUNTIFS('BA History'!$B:$B,$A$20,'BA History'!L:L, 1)</f>
        <v>0</v>
      </c>
      <c r="V20" s="64">
        <f>COUNTIFS('BA History'!$B:$B,$A$20,'BA History'!M:M, 1)</f>
        <v>1</v>
      </c>
      <c r="W20" s="64">
        <f>COUNTIFS('BA History'!$B:$B,$A$20,'BA History'!N:N, 1)</f>
        <v>2</v>
      </c>
      <c r="X20" s="64">
        <f>COUNTIFS('BA History'!$B:$B,$A$20,'BA History'!O:O, 1)</f>
        <v>1</v>
      </c>
      <c r="Y20" s="64">
        <f>COUNTIFS('BA History'!$B:$B,$A$20,'BA History'!P:P, 1)</f>
        <v>0</v>
      </c>
      <c r="Z20" s="64">
        <f>COUNTIFS('BA History'!$B:$B,$A$20,'BA History'!Q:Q, 1)</f>
        <v>0</v>
      </c>
      <c r="AA20" s="64">
        <f>COUNTIFS('BA History'!$B:$B,$A$20,'BA History'!R:R, 1)</f>
        <v>0</v>
      </c>
      <c r="AB20" s="64">
        <f>COUNTIFS('BA History'!$B:$B,$A$20,'BA History'!S:S, 1)</f>
        <v>0</v>
      </c>
      <c r="AC20" s="64">
        <f>COUNTIFS('BA History'!$B:$B,$A$20,'BA History'!T:T, 1)</f>
        <v>0</v>
      </c>
      <c r="AD20" s="64">
        <f>COUNTIFS('BA History'!$B:$B,$A20,'BA History'!U:U, 1)</f>
        <v>0</v>
      </c>
      <c r="AE20" s="64">
        <f>COUNTIFS('BA History'!$B:$B,$A$20,'BA History'!V:V, 1)</f>
        <v>1</v>
      </c>
      <c r="AF20" s="64">
        <f>COUNTIFS('BA History'!$B:$B,$A$20,'BA History'!W:W, 1)</f>
        <v>0</v>
      </c>
      <c r="AG20" s="64">
        <f>COUNTIFS('BA History'!$B:$B,$A$20,'BA History'!X:X, 1)</f>
        <v>0</v>
      </c>
      <c r="AH20" s="64">
        <f>COUNTIFS('BA History'!$B:$B,$A$20,'BA History'!Y:Y, 1)</f>
        <v>0</v>
      </c>
      <c r="AI20" s="64">
        <f>COUNTIFS('BA History'!$B:$B,$A$20,'BA History'!Z:Z, 1)</f>
        <v>2</v>
      </c>
      <c r="AJ20" s="64">
        <f>COUNTIFS('BA History'!$B:$B,$A20,'BA History'!AA:AA, 1)</f>
        <v>0</v>
      </c>
      <c r="AK20" s="64">
        <f>COUNTIFS('BA History'!$B:$B,$A20,'BA History'!AB:AB, 1)</f>
        <v>0</v>
      </c>
      <c r="AL20" s="64">
        <f>COUNTIFS('BA History'!$B:$B,$A$20,'BA History'!AC:AC, 1)</f>
        <v>1</v>
      </c>
      <c r="AM20" s="64">
        <f>COUNTIFS('BA History'!$B:$B,$A20,'BA History'!AD:AD, 1)</f>
        <v>0</v>
      </c>
      <c r="AN20" s="64">
        <f>COUNTIFS('BA History'!$B:$B,$A$20,'BA History'!AE:AE, 1)</f>
        <v>1</v>
      </c>
      <c r="AO20" s="64">
        <f>COUNTIFS('BA History'!$B:$B,$A$20,'BA History'!AF:AF, 1)</f>
        <v>2</v>
      </c>
      <c r="AP20" s="64">
        <f>COUNTIFS('BA History'!$B:$B,$A$20,'BA History'!AG:AG, 1)</f>
        <v>2</v>
      </c>
      <c r="AQ20" s="64">
        <f>COUNTIFS('BA History'!$B:$B,$A$20,'BA History'!AH:AH, 1)</f>
        <v>0</v>
      </c>
      <c r="AR20" s="64">
        <f>COUNTIFS('BA History'!$B:$B,$A$20,'BA History'!AI:AI, 1)</f>
        <v>0</v>
      </c>
      <c r="AS20" s="64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2</v>
      </c>
      <c r="F21" s="2"/>
      <c r="G21" s="12">
        <f>SUMIFS('BA History'!C:C,'BA History'!B:B,A21)</f>
        <v>1217</v>
      </c>
      <c r="H21" s="27">
        <f>AVERAGEIFS('BA History'!C:C,'BA History'!B:B,A21)</f>
        <v>17.897058823529413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33</v>
      </c>
      <c r="L21" s="2">
        <f>COUNTIFS('BA History'!B:B,A21,'BA History'!D:D, 0)</f>
        <v>35</v>
      </c>
      <c r="M21" s="33">
        <f>LOOKUP(2, 1/('BA History'!$B:$B=A21), 'BA History'!$AO:$AO)</f>
        <v>0.48529411764705882</v>
      </c>
      <c r="N21" s="12">
        <f>SUMIFS('BA History'!F:F,'BA History'!B:B,A21)</f>
        <v>133</v>
      </c>
      <c r="O21" s="2">
        <f>SUMIFS('BA History'!E:E,'BA History'!B:B,A21)-N21</f>
        <v>137</v>
      </c>
      <c r="P21" s="33">
        <f>LOOKUP(2, 1/('BA History'!$B:$B=A21), 'BA History'!$AM:$AM)</f>
        <v>0.49602941176470594</v>
      </c>
      <c r="Q21" s="12">
        <f>SUMIFS('BA History'!H:H,'BA History'!B:B,A21)</f>
        <v>570</v>
      </c>
      <c r="R21" s="2">
        <f>SUMIFS('BA History'!G:G,'BA History'!B:B,A21)-Q21</f>
        <v>573</v>
      </c>
      <c r="S21" s="43">
        <f>LOOKUP(2, 1/('BA History'!$B:$B=A21), 'BA History'!$AN:$AN)</f>
        <v>0.50367647058823528</v>
      </c>
      <c r="T21" s="12">
        <f>COUNTIFS('BA History'!$B:$B,$A$21,'BA History'!K:K, 1)</f>
        <v>6</v>
      </c>
      <c r="U21" s="64">
        <f>COUNTIFS('BA History'!$B:$B,$A$21,'BA History'!L:L, 1)</f>
        <v>9</v>
      </c>
      <c r="V21" s="64">
        <f>COUNTIFS('BA History'!$B:$B,$A$21,'BA History'!M:M, 1)</f>
        <v>10</v>
      </c>
      <c r="W21" s="64">
        <f>COUNTIFS('BA History'!$B:$B,$A$21,'BA History'!N:N, 1)</f>
        <v>13</v>
      </c>
      <c r="X21" s="64">
        <f>COUNTIFS('BA History'!$B:$B,$A$21,'BA History'!O:O, 1)</f>
        <v>5</v>
      </c>
      <c r="Y21" s="64">
        <f>COUNTIFS('BA History'!$B:$B,$A$21,'BA History'!P:P, 1)</f>
        <v>2</v>
      </c>
      <c r="Z21" s="64">
        <f>COUNTIFS('BA History'!$B:$B,$A$21,'BA History'!Q:Q, 1)</f>
        <v>5</v>
      </c>
      <c r="AA21" s="64">
        <f>COUNTIFS('BA History'!$B:$B,$A$21,'BA History'!R:R, 1)</f>
        <v>2</v>
      </c>
      <c r="AB21" s="64">
        <f>COUNTIFS('BA History'!$B:$B,$A$21,'BA History'!S:S, 1)</f>
        <v>0</v>
      </c>
      <c r="AC21" s="64">
        <f>COUNTIFS('BA History'!$B:$B,$A$21,'BA History'!T:T, 1)</f>
        <v>1</v>
      </c>
      <c r="AD21" s="64">
        <f>COUNTIFS('BA History'!$B:$B,$A21,'BA History'!U:U, 1)</f>
        <v>0</v>
      </c>
      <c r="AE21" s="64">
        <f>COUNTIFS('BA History'!$B:$B,$A$21,'BA History'!V:V, 1)</f>
        <v>1</v>
      </c>
      <c r="AF21" s="64">
        <f>COUNTIFS('BA History'!$B:$B,$A$21,'BA History'!W:W, 1)</f>
        <v>10</v>
      </c>
      <c r="AG21" s="64">
        <f>COUNTIFS('BA History'!$B:$B,$A$21,'BA History'!X:X, 1)</f>
        <v>3</v>
      </c>
      <c r="AH21" s="64">
        <f>COUNTIFS('BA History'!$B:$B,$A$21,'BA History'!Y:Y, 1)</f>
        <v>1</v>
      </c>
      <c r="AI21" s="64">
        <f>COUNTIFS('BA History'!$B:$B,$A$21,'BA History'!Z:Z, 1)</f>
        <v>5</v>
      </c>
      <c r="AJ21" s="64">
        <f>COUNTIFS('BA History'!$B:$B,$A21,'BA History'!AA:AA, 1)</f>
        <v>0</v>
      </c>
      <c r="AK21" s="64">
        <f>COUNTIFS('BA History'!$B:$B,$A21,'BA History'!AB:AB, 1)</f>
        <v>0</v>
      </c>
      <c r="AL21" s="64">
        <f>COUNTIFS('BA History'!$B:$B,$A$21,'BA History'!AC:AC, 1)</f>
        <v>13</v>
      </c>
      <c r="AM21" s="64">
        <f>COUNTIFS('BA History'!$B:$B,$A21,'BA History'!AD:AD, 1)</f>
        <v>0</v>
      </c>
      <c r="AN21" s="64">
        <f>COUNTIFS('BA History'!$B:$B,$A$21,'BA History'!AE:AE, 1)</f>
        <v>2</v>
      </c>
      <c r="AO21" s="64">
        <f>COUNTIFS('BA History'!$B:$B,$A$21,'BA History'!AF:AF, 1)</f>
        <v>17</v>
      </c>
      <c r="AP21" s="64">
        <f>COUNTIFS('BA History'!$B:$B,$A$21,'BA History'!AG:AG, 1)</f>
        <v>4</v>
      </c>
      <c r="AQ21" s="64">
        <f>COUNTIFS('BA History'!$B:$B,$A$21,'BA History'!AH:AH, 1)</f>
        <v>13</v>
      </c>
      <c r="AR21" s="64">
        <f>COUNTIFS('BA History'!$B:$B,$A$21,'BA History'!AI:AI, 1)</f>
        <v>5</v>
      </c>
      <c r="AS21" s="64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64">
        <f>COUNTIFS('BA History'!$B:$B,$A$22,'BA History'!L:L, 1)</f>
        <v>2</v>
      </c>
      <c r="V22" s="64">
        <f>COUNTIFS('BA History'!$B:$B,$A$22,'BA History'!M:M, 1)</f>
        <v>2</v>
      </c>
      <c r="W22" s="64">
        <f>COUNTIFS('BA History'!$B:$B,$A$22,'BA History'!N:N, 1)</f>
        <v>4</v>
      </c>
      <c r="X22" s="64">
        <f>COUNTIFS('BA History'!$B:$B,$A$22,'BA History'!O:O, 1)</f>
        <v>1</v>
      </c>
      <c r="Y22" s="64">
        <f>COUNTIFS('BA History'!$B:$B,$A$22,'BA History'!P:P, 1)</f>
        <v>0</v>
      </c>
      <c r="Z22" s="64">
        <f>COUNTIFS('BA History'!$B:$B,$A$22,'BA History'!Q:Q, 1)</f>
        <v>1</v>
      </c>
      <c r="AA22" s="64">
        <f>COUNTIFS('BA History'!$B:$B,$A$22,'BA History'!R:R, 1)</f>
        <v>0</v>
      </c>
      <c r="AB22" s="64">
        <f>COUNTIFS('BA History'!$B:$B,$A$22,'BA History'!S:S, 1)</f>
        <v>0</v>
      </c>
      <c r="AC22" s="64">
        <f>COUNTIFS('BA History'!$B:$B,$A$22,'BA History'!T:T, 1)</f>
        <v>0</v>
      </c>
      <c r="AD22" s="64">
        <f>COUNTIFS('BA History'!$B:$B,$A22,'BA History'!U:U, 1)</f>
        <v>0</v>
      </c>
      <c r="AE22" s="64">
        <f>COUNTIFS('BA History'!$B:$B,$A$22,'BA History'!V:V, 1)</f>
        <v>5</v>
      </c>
      <c r="AF22" s="64">
        <f>COUNTIFS('BA History'!$B:$B,$A$22,'BA History'!W:W, 1)</f>
        <v>0</v>
      </c>
      <c r="AG22" s="64">
        <f>COUNTIFS('BA History'!$B:$B,$A$22,'BA History'!X:X, 1)</f>
        <v>1</v>
      </c>
      <c r="AH22" s="64">
        <f>COUNTIFS('BA History'!$B:$B,$A$22,'BA History'!Y:Y, 1)</f>
        <v>0</v>
      </c>
      <c r="AI22" s="64">
        <f>COUNTIFS('BA History'!$B:$B,$A$22,'BA History'!Z:Z, 1)</f>
        <v>1</v>
      </c>
      <c r="AJ22" s="64">
        <f>COUNTIFS('BA History'!$B:$B,$A22,'BA History'!AA:AA, 1)</f>
        <v>0</v>
      </c>
      <c r="AK22" s="64">
        <f>COUNTIFS('BA History'!$B:$B,$A22,'BA History'!AB:AB, 1)</f>
        <v>1</v>
      </c>
      <c r="AL22" s="64">
        <f>COUNTIFS('BA History'!$B:$B,$A$22,'BA History'!AC:AC, 1)</f>
        <v>4</v>
      </c>
      <c r="AM22" s="64">
        <f>COUNTIFS('BA History'!$B:$B,$A22,'BA History'!AD:AD, 1)</f>
        <v>0</v>
      </c>
      <c r="AN22" s="64">
        <f>COUNTIFS('BA History'!$B:$B,$A$22,'BA History'!AE:AE, 1)</f>
        <v>0</v>
      </c>
      <c r="AO22" s="64">
        <f>COUNTIFS('BA History'!$B:$B,$A$22,'BA History'!AF:AF, 1)</f>
        <v>5</v>
      </c>
      <c r="AP22" s="64">
        <f>COUNTIFS('BA History'!$B:$B,$A$22,'BA History'!AG:AG, 1)</f>
        <v>4</v>
      </c>
      <c r="AQ22" s="64">
        <f>COUNTIFS('BA History'!$B:$B,$A$22,'BA History'!AH:AH, 1)</f>
        <v>1</v>
      </c>
      <c r="AR22" s="64">
        <f>COUNTIFS('BA History'!$B:$B,$A$22,'BA History'!AI:AI, 1)</f>
        <v>0</v>
      </c>
      <c r="AS22" s="64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1362</v>
      </c>
      <c r="H23" s="27">
        <f>AVERAGEIFS('BA History'!C:C,'BA History'!B:B,A23)</f>
        <v>17.024999999999999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49</v>
      </c>
      <c r="L23" s="2">
        <f>COUNTIFS('BA History'!B:B,A23,'BA History'!D:D, 0)</f>
        <v>31</v>
      </c>
      <c r="M23" s="33">
        <f>LOOKUP(2, 1/('BA History'!$B:$B=A23), 'BA History'!$AO:$AO)</f>
        <v>0.61250000000000004</v>
      </c>
      <c r="N23" s="12">
        <f>SUMIFS('BA History'!F:F,'BA History'!B:B,A23)</f>
        <v>178</v>
      </c>
      <c r="O23" s="2">
        <f>SUMIFS('BA History'!E:E,'BA History'!B:B,A23)-N23</f>
        <v>144</v>
      </c>
      <c r="P23" s="33">
        <f>LOOKUP(2, 1/('BA History'!$B:$B=A23), 'BA History'!$AM:$AM)</f>
        <v>0.5575</v>
      </c>
      <c r="Q23" s="12">
        <f>SUMIFS('BA History'!H:H,'BA History'!B:B,A23)</f>
        <v>716</v>
      </c>
      <c r="R23" s="2">
        <f>SUMIFS('BA History'!G:G,'BA History'!B:B,A23)-Q23</f>
        <v>623</v>
      </c>
      <c r="S23" s="43">
        <f>LOOKUP(2, 1/('BA History'!$B:$B=A23), 'BA History'!$AN:$AN)</f>
        <v>0.54237500000000005</v>
      </c>
      <c r="T23" s="12">
        <f>COUNTIFS('BA History'!$B:$B,$A$23,'BA History'!K:K, 1)</f>
        <v>10</v>
      </c>
      <c r="U23" s="64">
        <f>COUNTIFS('BA History'!$B:$B,$A$23,'BA History'!L:L, 1)</f>
        <v>5</v>
      </c>
      <c r="V23" s="64">
        <f>COUNTIFS('BA History'!$B:$B,$A$23,'BA History'!M:M, 1)</f>
        <v>20</v>
      </c>
      <c r="W23" s="64">
        <f>COUNTIFS('BA History'!$B:$B,$A$23,'BA History'!N:N, 1)</f>
        <v>23</v>
      </c>
      <c r="X23" s="64">
        <f>COUNTIFS('BA History'!$B:$B,$A$23,'BA History'!O:O, 1)</f>
        <v>3</v>
      </c>
      <c r="Y23" s="64">
        <f>COUNTIFS('BA History'!$B:$B,$A$23,'BA History'!P:P, 1)</f>
        <v>1</v>
      </c>
      <c r="Z23" s="64">
        <f>COUNTIFS('BA History'!$B:$B,$A$23,'BA History'!Q:Q, 1)</f>
        <v>4</v>
      </c>
      <c r="AA23" s="64">
        <f>COUNTIFS('BA History'!$B:$B,$A$23,'BA History'!R:R, 1)</f>
        <v>3</v>
      </c>
      <c r="AB23" s="64">
        <f>COUNTIFS('BA History'!$B:$B,$A$23,'BA History'!S:S, 1)</f>
        <v>2</v>
      </c>
      <c r="AC23" s="64">
        <f>COUNTIFS('BA History'!$B:$B,$A$23,'BA History'!T:T, 1)</f>
        <v>0</v>
      </c>
      <c r="AD23" s="64">
        <f>COUNTIFS('BA History'!$B:$B,$A23,'BA History'!U:U, 1)</f>
        <v>0</v>
      </c>
      <c r="AE23" s="64">
        <f>COUNTIFS('BA History'!$B:$B,$A$23,'BA History'!V:V, 1)</f>
        <v>3</v>
      </c>
      <c r="AF23" s="64">
        <f>COUNTIFS('BA History'!$B:$B,$A$23,'BA History'!W:W, 1)</f>
        <v>6</v>
      </c>
      <c r="AG23" s="64">
        <f>COUNTIFS('BA History'!$B:$B,$A$23,'BA History'!X:X, 1)</f>
        <v>5</v>
      </c>
      <c r="AH23" s="64">
        <f>COUNTIFS('BA History'!$B:$B,$A$23,'BA History'!Y:Y, 1)</f>
        <v>1</v>
      </c>
      <c r="AI23" s="64">
        <f>COUNTIFS('BA History'!$B:$B,$A$23,'BA History'!Z:Z, 1)</f>
        <v>10</v>
      </c>
      <c r="AJ23" s="64">
        <f>COUNTIFS('BA History'!$B:$B,$A23,'BA History'!AA:AA, 1)</f>
        <v>0</v>
      </c>
      <c r="AK23" s="64">
        <f>COUNTIFS('BA History'!$B:$B,$A23,'BA History'!AB:AB, 1)</f>
        <v>0</v>
      </c>
      <c r="AL23" s="64">
        <f>COUNTIFS('BA History'!$B:$B,$A$23,'BA History'!AC:AC, 1)</f>
        <v>15</v>
      </c>
      <c r="AM23" s="64">
        <f>COUNTIFS('BA History'!$B:$B,$A23,'BA History'!AD:AD, 1)</f>
        <v>0</v>
      </c>
      <c r="AN23" s="64">
        <f>COUNTIFS('BA History'!$B:$B,$A$23,'BA History'!AE:AE, 1)</f>
        <v>4</v>
      </c>
      <c r="AO23" s="64">
        <f>COUNTIFS('BA History'!$B:$B,$A$23,'BA History'!AF:AF, 1)</f>
        <v>19</v>
      </c>
      <c r="AP23" s="64">
        <f>COUNTIFS('BA History'!$B:$B,$A$23,'BA History'!AG:AG, 1)</f>
        <v>10</v>
      </c>
      <c r="AQ23" s="64">
        <f>COUNTIFS('BA History'!$B:$B,$A$23,'BA History'!AH:AH, 1)</f>
        <v>16</v>
      </c>
      <c r="AR23" s="64">
        <f>COUNTIFS('BA History'!$B:$B,$A$23,'BA History'!AI:AI, 1)</f>
        <v>16</v>
      </c>
      <c r="AS23" s="64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64">
        <f>COUNTIFS('BA History'!$B:$B,$A$24,'BA History'!L:L, 1)</f>
        <v>0</v>
      </c>
      <c r="V24" s="64">
        <f>COUNTIFS('BA History'!$B:$B,$A$24,'BA History'!M:M, 1)</f>
        <v>0</v>
      </c>
      <c r="W24" s="64">
        <f>COUNTIFS('BA History'!$B:$B,$A$24,'BA History'!N:N, 1)</f>
        <v>0</v>
      </c>
      <c r="X24" s="64">
        <f>COUNTIFS('BA History'!$B:$B,$A$24,'BA History'!O:O, 1)</f>
        <v>0</v>
      </c>
      <c r="Y24" s="64">
        <f>COUNTIFS('BA History'!$B:$B,$A$24,'BA History'!P:P, 1)</f>
        <v>0</v>
      </c>
      <c r="Z24" s="64">
        <f>COUNTIFS('BA History'!$B:$B,$A$24,'BA History'!Q:Q, 1)</f>
        <v>0</v>
      </c>
      <c r="AA24" s="64">
        <f>COUNTIFS('BA History'!$B:$B,$A$24,'BA History'!R:R, 1)</f>
        <v>0</v>
      </c>
      <c r="AB24" s="64">
        <f>COUNTIFS('BA History'!$B:$B,$A$24,'BA History'!S:S, 1)</f>
        <v>0</v>
      </c>
      <c r="AC24" s="64">
        <f>COUNTIFS('BA History'!$B:$B,$A$24,'BA History'!T:T, 1)</f>
        <v>0</v>
      </c>
      <c r="AD24" s="64">
        <f>COUNTIFS('BA History'!$B:$B,$A24,'BA History'!U:U, 1)</f>
        <v>0</v>
      </c>
      <c r="AE24" s="64">
        <f>COUNTIFS('BA History'!$B:$B,$A$24,'BA History'!V:V, 1)</f>
        <v>0</v>
      </c>
      <c r="AF24" s="64">
        <f>COUNTIFS('BA History'!$B:$B,$A$24,'BA History'!W:W, 1)</f>
        <v>0</v>
      </c>
      <c r="AG24" s="64">
        <f>COUNTIFS('BA History'!$B:$B,$A$24,'BA History'!X:X, 1)</f>
        <v>0</v>
      </c>
      <c r="AH24" s="64">
        <f>COUNTIFS('BA History'!$B:$B,$A$24,'BA History'!Y:Y, 1)</f>
        <v>0</v>
      </c>
      <c r="AI24" s="64">
        <f>COUNTIFS('BA History'!$B:$B,$A$24,'BA History'!Z:Z, 1)</f>
        <v>1</v>
      </c>
      <c r="AJ24" s="64">
        <f>COUNTIFS('BA History'!$B:$B,$A24,'BA History'!AA:AA, 1)</f>
        <v>0</v>
      </c>
      <c r="AK24" s="64">
        <f>COUNTIFS('BA History'!$B:$B,$A24,'BA History'!AB:AB, 1)</f>
        <v>0</v>
      </c>
      <c r="AL24" s="64">
        <f>COUNTIFS('BA History'!$B:$B,$A$24,'BA History'!AC:AC, 1)</f>
        <v>1</v>
      </c>
      <c r="AM24" s="64">
        <f>COUNTIFS('BA History'!$B:$B,$A24,'BA History'!AD:AD, 1)</f>
        <v>0</v>
      </c>
      <c r="AN24" s="64">
        <f>COUNTIFS('BA History'!$B:$B,$A$24,'BA History'!AE:AE, 1)</f>
        <v>1</v>
      </c>
      <c r="AO24" s="64">
        <f>COUNTIFS('BA History'!$B:$B,$A$24,'BA History'!AF:AF, 1)</f>
        <v>3</v>
      </c>
      <c r="AP24" s="64">
        <f>COUNTIFS('BA History'!$B:$B,$A$24,'BA History'!AG:AG, 1)</f>
        <v>0</v>
      </c>
      <c r="AQ24" s="64">
        <f>COUNTIFS('BA History'!$B:$B,$A$24,'BA History'!AH:AH, 1)</f>
        <v>0</v>
      </c>
      <c r="AR24" s="64">
        <f>COUNTIFS('BA History'!$B:$B,$A$24,'BA History'!AI:AI, 1)</f>
        <v>0</v>
      </c>
      <c r="AS24" s="64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222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1906</v>
      </c>
      <c r="H25" s="27">
        <f>AVERAGEIFS('BA History'!C:C,'BA History'!B:B,A25)</f>
        <v>26.109589041095891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37</v>
      </c>
      <c r="M25" s="33">
        <f>LOOKUP(2, 1/('BA History'!$B:$B=A25), 'BA History'!$AO:$AO)</f>
        <v>0.49315068493150682</v>
      </c>
      <c r="N25" s="12">
        <f>SUMIFS('BA History'!F:F,'BA History'!B:B,A25)</f>
        <v>143</v>
      </c>
      <c r="O25" s="2">
        <f>SUMIFS('BA History'!E:E,'BA History'!B:B,A25)-N25</f>
        <v>146</v>
      </c>
      <c r="P25" s="33">
        <f>LOOKUP(2, 1/('BA History'!$B:$B=A25), 'BA History'!$AM:$AM)</f>
        <v>0.4945205479452055</v>
      </c>
      <c r="Q25" s="12">
        <f>SUMIFS('BA History'!H:H,'BA History'!B:B,A25)</f>
        <v>593</v>
      </c>
      <c r="R25" s="2">
        <f>SUMIFS('BA History'!G:G,'BA History'!B:B,A25)-Q25</f>
        <v>602</v>
      </c>
      <c r="S25" s="43">
        <f>LOOKUP(2, 1/('BA History'!$B:$B=A25), 'BA History'!$AN:$AN)</f>
        <v>0.4989041095890413</v>
      </c>
      <c r="T25" s="12">
        <f>COUNTIFS('BA History'!$B:$B,$A$25,'BA History'!K:K, 1)</f>
        <v>5</v>
      </c>
      <c r="U25" s="64">
        <f>COUNTIFS('BA History'!$B:$B,$A$25,'BA History'!L:L, 1)</f>
        <v>7</v>
      </c>
      <c r="V25" s="64">
        <f>COUNTIFS('BA History'!$B:$B,$A$25,'BA History'!M:M, 1)</f>
        <v>13</v>
      </c>
      <c r="W25" s="64">
        <f>COUNTIFS('BA History'!$B:$B,$A$25,'BA History'!N:N, 1)</f>
        <v>19</v>
      </c>
      <c r="X25" s="64">
        <f>COUNTIFS('BA History'!$B:$B,$A$25,'BA History'!O:O, 1)</f>
        <v>5</v>
      </c>
      <c r="Y25" s="64">
        <f>COUNTIFS('BA History'!$B:$B,$A$25,'BA History'!P:P, 1)</f>
        <v>1</v>
      </c>
      <c r="Z25" s="64">
        <f>COUNTIFS('BA History'!$B:$B,$A$25,'BA History'!Q:Q, 1)</f>
        <v>1</v>
      </c>
      <c r="AA25" s="64">
        <f>COUNTIFS('BA History'!$B:$B,$A$25,'BA History'!R:R, 1)</f>
        <v>2</v>
      </c>
      <c r="AB25" s="64">
        <f>COUNTIFS('BA History'!$B:$B,$A$25,'BA History'!S:S, 1)</f>
        <v>3</v>
      </c>
      <c r="AC25" s="64">
        <f>COUNTIFS('BA History'!$B:$B,$A$25,'BA History'!T:T, 1)</f>
        <v>0</v>
      </c>
      <c r="AD25" s="64">
        <f>COUNTIFS('BA History'!$B:$B,$A25,'BA History'!U:U, 1)</f>
        <v>0</v>
      </c>
      <c r="AE25" s="64">
        <f>COUNTIFS('BA History'!$B:$B,$A$25,'BA History'!V:V, 1)</f>
        <v>2</v>
      </c>
      <c r="AF25" s="64">
        <f>COUNTIFS('BA History'!$B:$B,$A$25,'BA History'!W:W, 1)</f>
        <v>6</v>
      </c>
      <c r="AG25" s="64">
        <f>COUNTIFS('BA History'!$B:$B,$A$25,'BA History'!X:X, 1)</f>
        <v>3</v>
      </c>
      <c r="AH25" s="64">
        <f>COUNTIFS('BA History'!$B:$B,$A$25,'BA History'!Y:Y, 1)</f>
        <v>0</v>
      </c>
      <c r="AI25" s="64">
        <f>COUNTIFS('BA History'!$B:$B,$A$25,'BA History'!Z:Z, 1)</f>
        <v>10</v>
      </c>
      <c r="AJ25" s="64">
        <f>COUNTIFS('BA History'!$B:$B,$A25,'BA History'!AA:AA, 1)</f>
        <v>0</v>
      </c>
      <c r="AK25" s="64">
        <f>COUNTIFS('BA History'!$B:$B,$A25,'BA History'!AB:AB, 1)</f>
        <v>0</v>
      </c>
      <c r="AL25" s="64">
        <f>COUNTIFS('BA History'!$B:$B,$A$25,'BA History'!AC:AC, 1)</f>
        <v>14</v>
      </c>
      <c r="AM25" s="64">
        <f>COUNTIFS('BA History'!$B:$B,$A25,'BA History'!AD:AD, 1)</f>
        <v>1</v>
      </c>
      <c r="AN25" s="64">
        <f>COUNTIFS('BA History'!$B:$B,$A$25,'BA History'!AE:AE, 1)</f>
        <v>2</v>
      </c>
      <c r="AO25" s="64">
        <f>COUNTIFS('BA History'!$B:$B,$A$25,'BA History'!AF:AF, 1)</f>
        <v>12</v>
      </c>
      <c r="AP25" s="64">
        <f>COUNTIFS('BA History'!$B:$B,$A$25,'BA History'!AG:AG, 1)</f>
        <v>5</v>
      </c>
      <c r="AQ25" s="64">
        <f>COUNTIFS('BA History'!$B:$B,$A$25,'BA History'!AH:AH, 1)</f>
        <v>19</v>
      </c>
      <c r="AR25" s="64">
        <f>COUNTIFS('BA History'!$B:$B,$A$25,'BA History'!AI:AI, 1)</f>
        <v>11</v>
      </c>
      <c r="AS25" s="64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64">
        <f>COUNTIFS('BA History'!$B:$B,$A$26,'BA History'!L:L, 1)</f>
        <v>1</v>
      </c>
      <c r="V26" s="64">
        <f>COUNTIFS('BA History'!$B:$B,$A$26,'BA History'!M:M, 1)</f>
        <v>0</v>
      </c>
      <c r="W26" s="64">
        <f>COUNTIFS('BA History'!$B:$B,$A$26,'BA History'!N:N, 1)</f>
        <v>0</v>
      </c>
      <c r="X26" s="64">
        <f>COUNTIFS('BA History'!$B:$B,$A$26,'BA History'!O:O, 1)</f>
        <v>0</v>
      </c>
      <c r="Y26" s="64">
        <f>COUNTIFS('BA History'!$B:$B,$A$26,'BA History'!P:P, 1)</f>
        <v>0</v>
      </c>
      <c r="Z26" s="64">
        <f>COUNTIFS('BA History'!$B:$B,$A$26,'BA History'!Q:Q, 1)</f>
        <v>0</v>
      </c>
      <c r="AA26" s="64">
        <f>COUNTIFS('BA History'!$B:$B,$A$26,'BA History'!R:R, 1)</f>
        <v>0</v>
      </c>
      <c r="AB26" s="64">
        <f>COUNTIFS('BA History'!$B:$B,$A$26,'BA History'!S:S, 1)</f>
        <v>0</v>
      </c>
      <c r="AC26" s="64">
        <f>COUNTIFS('BA History'!$B:$B,$A$26,'BA History'!T:T, 1)</f>
        <v>0</v>
      </c>
      <c r="AD26" s="64">
        <f>COUNTIFS('BA History'!$B:$B,$A26,'BA History'!U:U, 1)</f>
        <v>0</v>
      </c>
      <c r="AE26" s="64">
        <f>COUNTIFS('BA History'!$B:$B,$A$26,'BA History'!V:V, 1)</f>
        <v>0</v>
      </c>
      <c r="AF26" s="64">
        <f>COUNTIFS('BA History'!$B:$B,$A$26,'BA History'!W:W, 1)</f>
        <v>0</v>
      </c>
      <c r="AG26" s="64">
        <f>COUNTIFS('BA History'!$B:$B,$A$26,'BA History'!X:X, 1)</f>
        <v>0</v>
      </c>
      <c r="AH26" s="64">
        <f>COUNTIFS('BA History'!$B:$B,$A$26,'BA History'!Y:Y, 1)</f>
        <v>0</v>
      </c>
      <c r="AI26" s="64">
        <f>COUNTIFS('BA History'!$B:$B,$A$26,'BA History'!Z:Z, 1)</f>
        <v>0</v>
      </c>
      <c r="AJ26" s="64">
        <f>COUNTIFS('BA History'!$B:$B,$A26,'BA History'!AA:AA, 1)</f>
        <v>0</v>
      </c>
      <c r="AK26" s="64">
        <f>COUNTIFS('BA History'!$B:$B,$A26,'BA History'!AB:AB, 1)</f>
        <v>0</v>
      </c>
      <c r="AL26" s="64">
        <f>COUNTIFS('BA History'!$B:$B,$A$26,'BA History'!AC:AC, 1)</f>
        <v>0</v>
      </c>
      <c r="AM26" s="64">
        <f>COUNTIFS('BA History'!$B:$B,$A26,'BA History'!AD:AD, 1)</f>
        <v>0</v>
      </c>
      <c r="AN26" s="64">
        <f>COUNTIFS('BA History'!$B:$B,$A$26,'BA History'!AE:AE, 1)</f>
        <v>0</v>
      </c>
      <c r="AO26" s="64">
        <f>COUNTIFS('BA History'!$B:$B,$A$26,'BA History'!AF:AF, 1)</f>
        <v>0</v>
      </c>
      <c r="AP26" s="64">
        <f>COUNTIFS('BA History'!$B:$B,$A$26,'BA History'!AG:AG, 1)</f>
        <v>0</v>
      </c>
      <c r="AQ26" s="64">
        <f>COUNTIFS('BA History'!$B:$B,$A$26,'BA History'!AH:AH, 1)</f>
        <v>0</v>
      </c>
      <c r="AR26" s="64">
        <f>COUNTIFS('BA History'!$B:$B,$A$26,'BA History'!AI:AI, 1)</f>
        <v>0</v>
      </c>
      <c r="AS26" s="64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64">
        <f>COUNTIFS('BA History'!$B:$B,$A$27,'BA History'!L:L, 1)</f>
        <v>4</v>
      </c>
      <c r="V27" s="64">
        <f>COUNTIFS('BA History'!$B:$B,$A$27,'BA History'!M:M, 1)</f>
        <v>5</v>
      </c>
      <c r="W27" s="64">
        <f>COUNTIFS('BA History'!$B:$B,$A$27,'BA History'!N:N, 1)</f>
        <v>5</v>
      </c>
      <c r="X27" s="64">
        <f>COUNTIFS('BA History'!$B:$B,$A$27,'BA History'!O:O, 1)</f>
        <v>2</v>
      </c>
      <c r="Y27" s="64">
        <f>COUNTIFS('BA History'!$B:$B,$A$27,'BA History'!P:P, 1)</f>
        <v>0</v>
      </c>
      <c r="Z27" s="64">
        <f>COUNTIFS('BA History'!$B:$B,$A$27,'BA History'!Q:Q, 1)</f>
        <v>0</v>
      </c>
      <c r="AA27" s="64">
        <f>COUNTIFS('BA History'!$B:$B,$A$27,'BA History'!R:R, 1)</f>
        <v>1</v>
      </c>
      <c r="AB27" s="64">
        <f>COUNTIFS('BA History'!$B:$B,$A$27,'BA History'!S:S, 1)</f>
        <v>0</v>
      </c>
      <c r="AC27" s="64">
        <f>COUNTIFS('BA History'!$B:$B,$A$27,'BA History'!T:T, 1)</f>
        <v>0</v>
      </c>
      <c r="AD27" s="64">
        <f>COUNTIFS('BA History'!$B:$B,$A27,'BA History'!U:U, 1)</f>
        <v>0</v>
      </c>
      <c r="AE27" s="64">
        <f>COUNTIFS('BA History'!$B:$B,$A$27,'BA History'!V:V, 1)</f>
        <v>1</v>
      </c>
      <c r="AF27" s="64">
        <f>COUNTIFS('BA History'!$B:$B,$A$27,'BA History'!W:W, 1)</f>
        <v>1</v>
      </c>
      <c r="AG27" s="64">
        <f>COUNTIFS('BA History'!$B:$B,$A$27,'BA History'!X:X, 1)</f>
        <v>3</v>
      </c>
      <c r="AH27" s="64">
        <f>COUNTIFS('BA History'!$B:$B,$A$27,'BA History'!Y:Y, 1)</f>
        <v>1</v>
      </c>
      <c r="AI27" s="64">
        <f>COUNTIFS('BA History'!$B:$B,$A$27,'BA History'!Z:Z, 1)</f>
        <v>1</v>
      </c>
      <c r="AJ27" s="64">
        <f>COUNTIFS('BA History'!$B:$B,$A27,'BA History'!AA:AA, 1)</f>
        <v>0</v>
      </c>
      <c r="AK27" s="64">
        <f>COUNTIFS('BA History'!$B:$B,$A27,'BA History'!AB:AB, 1)</f>
        <v>0</v>
      </c>
      <c r="AL27" s="64">
        <f>COUNTIFS('BA History'!$B:$B,$A$27,'BA History'!AC:AC, 1)</f>
        <v>8</v>
      </c>
      <c r="AM27" s="64">
        <f>COUNTIFS('BA History'!$B:$B,$A27,'BA History'!AD:AD, 1)</f>
        <v>0</v>
      </c>
      <c r="AN27" s="64">
        <f>COUNTIFS('BA History'!$B:$B,$A$27,'BA History'!AE:AE, 1)</f>
        <v>3</v>
      </c>
      <c r="AO27" s="64">
        <f>COUNTIFS('BA History'!$B:$B,$A$27,'BA History'!AF:AF, 1)</f>
        <v>6</v>
      </c>
      <c r="AP27" s="64">
        <f>COUNTIFS('BA History'!$B:$B,$A$27,'BA History'!AG:AG, 1)</f>
        <v>1</v>
      </c>
      <c r="AQ27" s="64">
        <f>COUNTIFS('BA History'!$B:$B,$A$27,'BA History'!AH:AH, 1)</f>
        <v>4</v>
      </c>
      <c r="AR27" s="64">
        <f>COUNTIFS('BA History'!$B:$B,$A$27,'BA History'!AI:AI, 1)</f>
        <v>4</v>
      </c>
      <c r="AS27" s="64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64">
        <f>COUNTIFS('BA History'!$B:$B,$A$28,'BA History'!L:L, 1)</f>
        <v>4</v>
      </c>
      <c r="V28" s="64">
        <f>COUNTIFS('BA History'!$B:$B,$A$28,'BA History'!M:M, 1)</f>
        <v>4</v>
      </c>
      <c r="W28" s="64">
        <f>COUNTIFS('BA History'!$B:$B,$A$28,'BA History'!N:N, 1)</f>
        <v>5</v>
      </c>
      <c r="X28" s="64">
        <f>COUNTIFS('BA History'!$B:$B,$A$28,'BA History'!O:O, 1)</f>
        <v>4</v>
      </c>
      <c r="Y28" s="64">
        <f>COUNTIFS('BA History'!$B:$B,$A$28,'BA History'!P:P, 1)</f>
        <v>1</v>
      </c>
      <c r="Z28" s="64">
        <f>COUNTIFS('BA History'!$B:$B,$A$28,'BA History'!Q:Q, 1)</f>
        <v>2</v>
      </c>
      <c r="AA28" s="64">
        <f>COUNTIFS('BA History'!$B:$B,$A$28,'BA History'!R:R, 1)</f>
        <v>1</v>
      </c>
      <c r="AB28" s="64">
        <f>COUNTIFS('BA History'!$B:$B,$A$28,'BA History'!S:S, 1)</f>
        <v>1</v>
      </c>
      <c r="AC28" s="64">
        <f>COUNTIFS('BA History'!$B:$B,$A$28,'BA History'!T:T, 1)</f>
        <v>1</v>
      </c>
      <c r="AD28" s="64">
        <f>COUNTIFS('BA History'!$B:$B,$A28,'BA History'!U:U, 1)</f>
        <v>0</v>
      </c>
      <c r="AE28" s="64">
        <f>COUNTIFS('BA History'!$B:$B,$A$28,'BA History'!V:V, 1)</f>
        <v>3</v>
      </c>
      <c r="AF28" s="64">
        <f>COUNTIFS('BA History'!$B:$B,$A$28,'BA History'!W:W, 1)</f>
        <v>2</v>
      </c>
      <c r="AG28" s="64">
        <f>COUNTIFS('BA History'!$B:$B,$A$28,'BA History'!X:X, 1)</f>
        <v>0</v>
      </c>
      <c r="AH28" s="64">
        <f>COUNTIFS('BA History'!$B:$B,$A$28,'BA History'!Y:Y, 1)</f>
        <v>1</v>
      </c>
      <c r="AI28" s="64">
        <f>COUNTIFS('BA History'!$B:$B,$A$28,'BA History'!Z:Z, 1)</f>
        <v>4</v>
      </c>
      <c r="AJ28" s="64">
        <f>COUNTIFS('BA History'!$B:$B,$A28,'BA History'!AA:AA, 1)</f>
        <v>0</v>
      </c>
      <c r="AK28" s="64">
        <f>COUNTIFS('BA History'!$B:$B,$A28,'BA History'!AB:AB, 1)</f>
        <v>0</v>
      </c>
      <c r="AL28" s="64">
        <f>COUNTIFS('BA History'!$B:$B,$A$28,'BA History'!AC:AC, 1)</f>
        <v>4</v>
      </c>
      <c r="AM28" s="64">
        <f>COUNTIFS('BA History'!$B:$B,$A28,'BA History'!AD:AD, 1)</f>
        <v>0</v>
      </c>
      <c r="AN28" s="64">
        <f>COUNTIFS('BA History'!$B:$B,$A$28,'BA History'!AE:AE, 1)</f>
        <v>2</v>
      </c>
      <c r="AO28" s="64">
        <f>COUNTIFS('BA History'!$B:$B,$A$28,'BA History'!AF:AF, 1)</f>
        <v>4</v>
      </c>
      <c r="AP28" s="64">
        <f>COUNTIFS('BA History'!$B:$B,$A$28,'BA History'!AG:AG, 1)</f>
        <v>4</v>
      </c>
      <c r="AQ28" s="64">
        <f>COUNTIFS('BA History'!$B:$B,$A$28,'BA History'!AH:AH, 1)</f>
        <v>6</v>
      </c>
      <c r="AR28" s="64">
        <f>COUNTIFS('BA History'!$B:$B,$A$28,'BA History'!AI:AI, 1)</f>
        <v>2</v>
      </c>
      <c r="AS28" s="64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558</v>
      </c>
      <c r="H29" s="27">
        <f>AVERAGEIFS('BA History'!C:C,'BA History'!B:B,A29)</f>
        <v>15.5</v>
      </c>
      <c r="I29" s="27">
        <f t="array" ref="I29">MEDIAN(IF('BA History'!B:B=A29, 'BA History'!C:C))</f>
        <v>14.5</v>
      </c>
      <c r="J29" s="13">
        <f t="array" ref="J29">MAX(IF('BA History'!B:B=A29, 'BA History'!C:C))</f>
        <v>36</v>
      </c>
      <c r="K29" s="12">
        <f>COUNTIFS('BA History'!B:B,A29,'BA History'!D:D, 1)</f>
        <v>16</v>
      </c>
      <c r="L29" s="2">
        <f>COUNTIFS('BA History'!B:B,A29,'BA History'!D:D, 0)</f>
        <v>20</v>
      </c>
      <c r="M29" s="33">
        <f>LOOKUP(2, 1/('BA History'!$B:$B=A29), 'BA History'!$AO:$AO)</f>
        <v>0.44444444444444442</v>
      </c>
      <c r="N29" s="12">
        <f>SUMIFS('BA History'!F:F,'BA History'!B:B,A29)</f>
        <v>69</v>
      </c>
      <c r="O29" s="2">
        <f>SUMIFS('BA History'!E:E,'BA History'!B:B,A29)-N29</f>
        <v>69</v>
      </c>
      <c r="P29" s="33">
        <f>LOOKUP(2, 1/('BA History'!$B:$B=A29), 'BA History'!$AM:$AM)</f>
        <v>0.51388888888888884</v>
      </c>
      <c r="Q29" s="12">
        <f>SUMIFS('BA History'!H:H,'BA History'!B:B,A29)</f>
        <v>281</v>
      </c>
      <c r="R29" s="2">
        <f>SUMIFS('BA History'!G:G,'BA History'!B:B,A29)-Q29</f>
        <v>287</v>
      </c>
      <c r="S29" s="43">
        <f>LOOKUP(2, 1/('BA History'!$B:$B=A29), 'BA History'!$AN:$AN)</f>
        <v>0.49944444444444447</v>
      </c>
      <c r="T29" s="12">
        <f>COUNTIFS('BA History'!$B:$B,$A$29,'BA History'!K:K, 1)</f>
        <v>3</v>
      </c>
      <c r="U29" s="64">
        <f>COUNTIFS('BA History'!$B:$B,$A$29,'BA History'!L:L, 1)</f>
        <v>6</v>
      </c>
      <c r="V29" s="64">
        <f>COUNTIFS('BA History'!$B:$B,$A$29,'BA History'!M:M, 1)</f>
        <v>1</v>
      </c>
      <c r="W29" s="64">
        <f>COUNTIFS('BA History'!$B:$B,$A$29,'BA History'!N:N, 1)</f>
        <v>8</v>
      </c>
      <c r="X29" s="64">
        <f>COUNTIFS('BA History'!$B:$B,$A$29,'BA History'!O:O, 1)</f>
        <v>2</v>
      </c>
      <c r="Y29" s="64">
        <f>COUNTIFS('BA History'!$B:$B,$A$29,'BA History'!P:P, 1)</f>
        <v>0</v>
      </c>
      <c r="Z29" s="64">
        <f>COUNTIFS('BA History'!$B:$B,$A$29,'BA History'!Q:Q, 1)</f>
        <v>2</v>
      </c>
      <c r="AA29" s="64">
        <f>COUNTIFS('BA History'!$B:$B,$A$29,'BA History'!R:R, 1)</f>
        <v>1</v>
      </c>
      <c r="AB29" s="64">
        <f>COUNTIFS('BA History'!$B:$B,$A$29,'BA History'!S:S, 1)</f>
        <v>0</v>
      </c>
      <c r="AC29" s="64">
        <f>COUNTIFS('BA History'!$B:$B,$A$29,'BA History'!T:T, 1)</f>
        <v>0</v>
      </c>
      <c r="AD29" s="64">
        <f>COUNTIFS('BA History'!$B:$B,$A29,'BA History'!U:U, 1)</f>
        <v>0</v>
      </c>
      <c r="AE29" s="64">
        <f>COUNTIFS('BA History'!$B:$B,$A$29,'BA History'!V:V, 1)</f>
        <v>1</v>
      </c>
      <c r="AF29" s="64">
        <f>COUNTIFS('BA History'!$B:$B,$A$29,'BA History'!W:W, 1)</f>
        <v>3</v>
      </c>
      <c r="AG29" s="64">
        <f>COUNTIFS('BA History'!$B:$B,$A$29,'BA History'!X:X, 1)</f>
        <v>2</v>
      </c>
      <c r="AH29" s="64">
        <f>COUNTIFS('BA History'!$B:$B,$A$29,'BA History'!Y:Y, 1)</f>
        <v>1</v>
      </c>
      <c r="AI29" s="64">
        <f>COUNTIFS('BA History'!$B:$B,$A$29,'BA History'!Z:Z, 1)</f>
        <v>4</v>
      </c>
      <c r="AJ29" s="64">
        <f>COUNTIFS('BA History'!$B:$B,$A29,'BA History'!AA:AA, 1)</f>
        <v>0</v>
      </c>
      <c r="AK29" s="64">
        <f>COUNTIFS('BA History'!$B:$B,$A29,'BA History'!AB:AB, 1)</f>
        <v>0</v>
      </c>
      <c r="AL29" s="64">
        <f>COUNTIFS('BA History'!$B:$B,$A$29,'BA History'!AC:AC, 1)</f>
        <v>12</v>
      </c>
      <c r="AM29" s="64">
        <f>COUNTIFS('BA History'!$B:$B,$A29,'BA History'!AD:AD, 1)</f>
        <v>0</v>
      </c>
      <c r="AN29" s="64">
        <f>COUNTIFS('BA History'!$B:$B,$A$29,'BA History'!AE:AE, 1)</f>
        <v>1</v>
      </c>
      <c r="AO29" s="64">
        <f>COUNTIFS('BA History'!$B:$B,$A$29,'BA History'!AF:AF, 1)</f>
        <v>9</v>
      </c>
      <c r="AP29" s="64">
        <f>COUNTIFS('BA History'!$B:$B,$A$29,'BA History'!AG:AG, 1)</f>
        <v>3</v>
      </c>
      <c r="AQ29" s="64">
        <f>COUNTIFS('BA History'!$B:$B,$A$29,'BA History'!AH:AH, 1)</f>
        <v>2</v>
      </c>
      <c r="AR29" s="64">
        <f>COUNTIFS('BA History'!$B:$B,$A$29,'BA History'!AI:AI, 1)</f>
        <v>7</v>
      </c>
      <c r="AS29" s="64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64">
        <f>COUNTIFS('BA History'!$B:$B,$A$30,'BA History'!L:L, 1)</f>
        <v>0</v>
      </c>
      <c r="V30" s="64">
        <f>COUNTIFS('BA History'!$B:$B,$A$30,'BA History'!M:M, 1)</f>
        <v>0</v>
      </c>
      <c r="W30" s="64">
        <f>COUNTIFS('BA History'!$B:$B,$A$30,'BA History'!N:N, 1)</f>
        <v>0</v>
      </c>
      <c r="X30" s="64">
        <f>COUNTIFS('BA History'!$B:$B,$A$30,'BA History'!O:O, 1)</f>
        <v>0</v>
      </c>
      <c r="Y30" s="64">
        <f>COUNTIFS('BA History'!$B:$B,$A$30,'BA History'!P:P, 1)</f>
        <v>0</v>
      </c>
      <c r="Z30" s="64">
        <f>COUNTIFS('BA History'!$B:$B,$A$30,'BA History'!Q:Q, 1)</f>
        <v>0</v>
      </c>
      <c r="AA30" s="64">
        <f>COUNTIFS('BA History'!$B:$B,$A$30,'BA History'!R:R, 1)</f>
        <v>0</v>
      </c>
      <c r="AB30" s="64">
        <f>COUNTIFS('BA History'!$B:$B,$A$30,'BA History'!S:S, 1)</f>
        <v>0</v>
      </c>
      <c r="AC30" s="64">
        <f>COUNTIFS('BA History'!$B:$B,$A$30,'BA History'!T:T, 1)</f>
        <v>0</v>
      </c>
      <c r="AD30" s="64">
        <f>COUNTIFS('BA History'!$B:$B,$A30,'BA History'!U:U, 1)</f>
        <v>0</v>
      </c>
      <c r="AE30" s="64">
        <f>COUNTIFS('BA History'!$B:$B,$A$30,'BA History'!V:V, 1)</f>
        <v>0</v>
      </c>
      <c r="AF30" s="64">
        <f>COUNTIFS('BA History'!$B:$B,$A$30,'BA History'!W:W, 1)</f>
        <v>0</v>
      </c>
      <c r="AG30" s="64">
        <f>COUNTIFS('BA History'!$B:$B,$A$30,'BA History'!X:X, 1)</f>
        <v>0</v>
      </c>
      <c r="AH30" s="64">
        <f>COUNTIFS('BA History'!$B:$B,$A$30,'BA History'!Y:Y, 1)</f>
        <v>0</v>
      </c>
      <c r="AI30" s="64">
        <f>COUNTIFS('BA History'!$B:$B,$A$30,'BA History'!Z:Z, 1)</f>
        <v>1</v>
      </c>
      <c r="AJ30" s="64">
        <f>COUNTIFS('BA History'!$B:$B,$A30,'BA History'!AA:AA, 1)</f>
        <v>0</v>
      </c>
      <c r="AK30" s="64">
        <f>COUNTIFS('BA History'!$B:$B,$A30,'BA History'!AB:AB, 1)</f>
        <v>0</v>
      </c>
      <c r="AL30" s="64">
        <f>COUNTIFS('BA History'!$B:$B,$A$30,'BA History'!AC:AC, 1)</f>
        <v>0</v>
      </c>
      <c r="AM30" s="64">
        <f>COUNTIFS('BA History'!$B:$B,$A30,'BA History'!AD:AD, 1)</f>
        <v>0</v>
      </c>
      <c r="AN30" s="64">
        <f>COUNTIFS('BA History'!$B:$B,$A$30,'BA History'!AE:AE, 1)</f>
        <v>0</v>
      </c>
      <c r="AO30" s="64">
        <f>COUNTIFS('BA History'!$B:$B,$A$30,'BA History'!AF:AF, 1)</f>
        <v>0</v>
      </c>
      <c r="AP30" s="64">
        <f>COUNTIFS('BA History'!$B:$B,$A$30,'BA History'!AG:AG, 1)</f>
        <v>1</v>
      </c>
      <c r="AQ30" s="64">
        <f>COUNTIFS('BA History'!$B:$B,$A$30,'BA History'!AH:AH, 1)</f>
        <v>0</v>
      </c>
      <c r="AR30" s="64">
        <f>COUNTIFS('BA History'!$B:$B,$A$30,'BA History'!AI:AI, 1)</f>
        <v>0</v>
      </c>
      <c r="AS30" s="64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90</v>
      </c>
      <c r="H31" s="27">
        <f>AVERAGEIFS('BA History'!C:C,'BA History'!B:B,A31)</f>
        <v>6.9230769230769234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9</v>
      </c>
      <c r="M31" s="33">
        <f>LOOKUP(2, 1/('BA History'!$B:$B=A31), 'BA History'!$AO:$AO)</f>
        <v>0.30769230769230771</v>
      </c>
      <c r="N31" s="12">
        <f>SUMIFS('BA History'!F:F,'BA History'!B:B,A31)</f>
        <v>24</v>
      </c>
      <c r="O31" s="2">
        <f>SUMIFS('BA History'!E:E,'BA History'!B:B,A31)-N31</f>
        <v>31</v>
      </c>
      <c r="P31" s="33">
        <f>LOOKUP(2, 1/('BA History'!$B:$B=A31), 'BA History'!$AM:$AM)</f>
        <v>0.43846153846153846</v>
      </c>
      <c r="Q31" s="12">
        <f>SUMIFS('BA History'!H:H,'BA History'!B:B,A31)</f>
        <v>101</v>
      </c>
      <c r="R31" s="2">
        <f>SUMIFS('BA History'!G:G,'BA History'!B:B,A31)-Q31</f>
        <v>118</v>
      </c>
      <c r="S31" s="43">
        <f>LOOKUP(2, 1/('BA History'!$B:$B=A31), 'BA History'!$AN:$AN)</f>
        <v>0.47000000000000003</v>
      </c>
      <c r="T31" s="12">
        <f>COUNTIFS('BA History'!$B:$B,$A$31,'BA History'!K:K, 1)</f>
        <v>3</v>
      </c>
      <c r="U31" s="64">
        <f>COUNTIFS('BA History'!$B:$B,$A$31,'BA History'!L:L, 1)</f>
        <v>2</v>
      </c>
      <c r="V31" s="64">
        <f>COUNTIFS('BA History'!$B:$B,$A$31,'BA History'!M:M, 1)</f>
        <v>3</v>
      </c>
      <c r="W31" s="64">
        <f>COUNTIFS('BA History'!$B:$B,$A$31,'BA History'!N:N, 1)</f>
        <v>3</v>
      </c>
      <c r="X31" s="64">
        <f>COUNTIFS('BA History'!$B:$B,$A$31,'BA History'!O:O, 1)</f>
        <v>0</v>
      </c>
      <c r="Y31" s="64">
        <f>COUNTIFS('BA History'!$B:$B,$A$31,'BA History'!P:P, 1)</f>
        <v>1</v>
      </c>
      <c r="Z31" s="64">
        <f>COUNTIFS('BA History'!$B:$B,$A$31,'BA History'!Q:Q, 1)</f>
        <v>1</v>
      </c>
      <c r="AA31" s="64">
        <f>COUNTIFS('BA History'!$B:$B,$A$31,'BA History'!R:R, 1)</f>
        <v>0</v>
      </c>
      <c r="AB31" s="64">
        <f>COUNTIFS('BA History'!$B:$B,$A$31,'BA History'!S:S, 1)</f>
        <v>1</v>
      </c>
      <c r="AC31" s="64">
        <f>COUNTIFS('BA History'!$B:$B,$A$31,'BA History'!T:T, 1)</f>
        <v>0</v>
      </c>
      <c r="AD31" s="64">
        <f>COUNTIFS('BA History'!$B:$B,$A31,'BA History'!U:U, 1)</f>
        <v>0</v>
      </c>
      <c r="AE31" s="64">
        <f>COUNTIFS('BA History'!$B:$B,$A$31,'BA History'!V:V, 1)</f>
        <v>0</v>
      </c>
      <c r="AF31" s="64">
        <f>COUNTIFS('BA History'!$B:$B,$A$31,'BA History'!W:W, 1)</f>
        <v>0</v>
      </c>
      <c r="AG31" s="64">
        <f>COUNTIFS('BA History'!$B:$B,$A$31,'BA History'!X:X, 1)</f>
        <v>2</v>
      </c>
      <c r="AH31" s="64">
        <f>COUNTIFS('BA History'!$B:$B,$A$31,'BA History'!Y:Y, 1)</f>
        <v>0</v>
      </c>
      <c r="AI31" s="64">
        <f>COUNTIFS('BA History'!$B:$B,$A$31,'BA History'!Z:Z, 1)</f>
        <v>1</v>
      </c>
      <c r="AJ31" s="64">
        <f>COUNTIFS('BA History'!$B:$B,$A31,'BA History'!AA:AA, 1)</f>
        <v>0</v>
      </c>
      <c r="AK31" s="64">
        <f>COUNTIFS('BA History'!$B:$B,$A31,'BA History'!AB:AB, 1)</f>
        <v>0</v>
      </c>
      <c r="AL31" s="64">
        <f>COUNTIFS('BA History'!$B:$B,$A$31,'BA History'!AC:AC, 1)</f>
        <v>2</v>
      </c>
      <c r="AM31" s="64">
        <f>COUNTIFS('BA History'!$B:$B,$A31,'BA History'!AD:AD, 1)</f>
        <v>0</v>
      </c>
      <c r="AN31" s="64">
        <f>COUNTIFS('BA History'!$B:$B,$A$31,'BA History'!AE:AE, 1)</f>
        <v>0</v>
      </c>
      <c r="AO31" s="64">
        <f>COUNTIFS('BA History'!$B:$B,$A$31,'BA History'!AF:AF, 1)</f>
        <v>2</v>
      </c>
      <c r="AP31" s="64">
        <f>COUNTIFS('BA History'!$B:$B,$A$31,'BA History'!AG:AG, 1)</f>
        <v>0</v>
      </c>
      <c r="AQ31" s="64">
        <f>COUNTIFS('BA History'!$B:$B,$A$31,'BA History'!AH:AH, 1)</f>
        <v>2</v>
      </c>
      <c r="AR31" s="64">
        <f>COUNTIFS('BA History'!$B:$B,$A$31,'BA History'!AI:AI, 1)</f>
        <v>1</v>
      </c>
      <c r="AS31" s="64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467</v>
      </c>
      <c r="H32" s="27">
        <f>AVERAGEIFS('BA History'!C:C,'BA History'!B:B,A32)</f>
        <v>18.68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12</v>
      </c>
      <c r="L32" s="2">
        <f>COUNTIFS('BA History'!B:B,A32,'BA History'!D:D, 0)</f>
        <v>13</v>
      </c>
      <c r="M32" s="33">
        <f>LOOKUP(2, 1/('BA History'!$B:$B=A32), 'BA History'!$AO:$AO)</f>
        <v>0.48</v>
      </c>
      <c r="N32" s="12">
        <f>SUMIFS('BA History'!F:F,'BA History'!B:B,A32)</f>
        <v>53</v>
      </c>
      <c r="O32" s="2">
        <f>SUMIFS('BA History'!E:E,'BA History'!B:B,A32)-N32</f>
        <v>52</v>
      </c>
      <c r="P32" s="33">
        <f>LOOKUP(2, 1/('BA History'!$B:$B=A32), 'BA History'!$AM:$AM)</f>
        <v>0.51200000000000001</v>
      </c>
      <c r="Q32" s="12">
        <f>SUMIFS('BA History'!H:H,'BA History'!B:B,A32)</f>
        <v>222</v>
      </c>
      <c r="R32" s="2">
        <f>SUMIFS('BA History'!G:G,'BA History'!B:B,A32)-Q32</f>
        <v>228</v>
      </c>
      <c r="S32" s="43">
        <f>LOOKUP(2, 1/('BA History'!$B:$B=A32), 'BA History'!$AN:$AN)</f>
        <v>0.49639999999999995</v>
      </c>
      <c r="T32" s="12">
        <f>COUNTIFS('BA History'!$B:$B,$A$32,'BA History'!K:K, 1)</f>
        <v>0</v>
      </c>
      <c r="U32" s="64">
        <f>COUNTIFS('BA History'!$B:$B,$A$32,'BA History'!L:L, 1)</f>
        <v>4</v>
      </c>
      <c r="V32" s="64">
        <f>COUNTIFS('BA History'!$B:$B,$A$32,'BA History'!M:M, 1)</f>
        <v>9</v>
      </c>
      <c r="W32" s="64">
        <f>COUNTIFS('BA History'!$B:$B,$A$32,'BA History'!N:N, 1)</f>
        <v>7</v>
      </c>
      <c r="X32" s="64">
        <f>COUNTIFS('BA History'!$B:$B,$A$32,'BA History'!O:O, 1)</f>
        <v>4</v>
      </c>
      <c r="Y32" s="64">
        <f>COUNTIFS('BA History'!$B:$B,$A$32,'BA History'!P:P, 1)</f>
        <v>2</v>
      </c>
      <c r="Z32" s="64">
        <f>COUNTIFS('BA History'!$B:$B,$A$32,'BA History'!Q:Q, 1)</f>
        <v>0</v>
      </c>
      <c r="AA32" s="64">
        <f>COUNTIFS('BA History'!$B:$B,$A$32,'BA History'!R:R, 1)</f>
        <v>0</v>
      </c>
      <c r="AB32" s="64">
        <f>COUNTIFS('BA History'!$B:$B,$A$32,'BA History'!S:S, 1)</f>
        <v>0</v>
      </c>
      <c r="AC32" s="64">
        <f>COUNTIFS('BA History'!$B:$B,$A$32,'BA History'!T:T, 1)</f>
        <v>0</v>
      </c>
      <c r="AD32" s="64">
        <f>COUNTIFS('BA History'!$B:$B,$A32,'BA History'!U:U, 1)</f>
        <v>0</v>
      </c>
      <c r="AE32" s="64">
        <f>COUNTIFS('BA History'!$B:$B,$A$32,'BA History'!V:V, 1)</f>
        <v>3</v>
      </c>
      <c r="AF32" s="64">
        <f>COUNTIFS('BA History'!$B:$B,$A$32,'BA History'!W:W, 1)</f>
        <v>1</v>
      </c>
      <c r="AG32" s="64">
        <f>COUNTIFS('BA History'!$B:$B,$A$32,'BA History'!X:X, 1)</f>
        <v>0</v>
      </c>
      <c r="AH32" s="64">
        <f>COUNTIFS('BA History'!$B:$B,$A$32,'BA History'!Y:Y, 1)</f>
        <v>0</v>
      </c>
      <c r="AI32" s="64">
        <f>COUNTIFS('BA History'!$B:$B,$A$32,'BA History'!Z:Z, 1)</f>
        <v>2</v>
      </c>
      <c r="AJ32" s="64">
        <f>COUNTIFS('BA History'!$B:$B,$A32,'BA History'!AA:AA, 1)</f>
        <v>0</v>
      </c>
      <c r="AK32" s="64">
        <f>COUNTIFS('BA History'!$B:$B,$A32,'BA History'!AB:AB, 1)</f>
        <v>1</v>
      </c>
      <c r="AL32" s="64">
        <f>COUNTIFS('BA History'!$B:$B,$A$32,'BA History'!AC:AC, 1)</f>
        <v>3</v>
      </c>
      <c r="AM32" s="64">
        <f>COUNTIFS('BA History'!$B:$B,$A32,'BA History'!AD:AD, 1)</f>
        <v>0</v>
      </c>
      <c r="AN32" s="64">
        <f>COUNTIFS('BA History'!$B:$B,$A$32,'BA History'!AE:AE, 1)</f>
        <v>0</v>
      </c>
      <c r="AO32" s="64">
        <f>COUNTIFS('BA History'!$B:$B,$A$32,'BA History'!AF:AF, 1)</f>
        <v>4</v>
      </c>
      <c r="AP32" s="64">
        <f>COUNTIFS('BA History'!$B:$B,$A$32,'BA History'!AG:AG, 1)</f>
        <v>4</v>
      </c>
      <c r="AQ32" s="64">
        <f>COUNTIFS('BA History'!$B:$B,$A$32,'BA History'!AH:AH, 1)</f>
        <v>4</v>
      </c>
      <c r="AR32" s="64">
        <f>COUNTIFS('BA History'!$B:$B,$A$32,'BA History'!AI:AI, 1)</f>
        <v>3</v>
      </c>
      <c r="AS32" s="64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>
        <v>1</v>
      </c>
      <c r="E33" s="1"/>
      <c r="F33" s="1"/>
      <c r="G33" s="12">
        <f>SUMIFS('BA History'!C:C,'BA History'!B:B,A33)</f>
        <v>230</v>
      </c>
      <c r="H33" s="27">
        <f>AVERAGEIFS('BA History'!C:C,'BA History'!B:B,A33)</f>
        <v>9.5833333333333339</v>
      </c>
      <c r="I33" s="27">
        <f t="array" ref="I33">MEDIAN(IF('BA History'!B:B=A33, 'BA History'!C:C))</f>
        <v>8</v>
      </c>
      <c r="J33" s="13">
        <f t="array" ref="J33">MAX(IF('BA History'!B:B=A33, 'BA History'!C:C))</f>
        <v>25</v>
      </c>
      <c r="K33" s="12">
        <f>COUNTIFS('BA History'!B:B,A33,'BA History'!D:D, 1)</f>
        <v>6</v>
      </c>
      <c r="L33" s="2">
        <f>COUNTIFS('BA History'!B:B,A33,'BA History'!D:D, 0)</f>
        <v>18</v>
      </c>
      <c r="M33" s="33">
        <f>LOOKUP(2, 1/('BA History'!$B:$B=A33), 'BA History'!$AO:$AO)</f>
        <v>0.25</v>
      </c>
      <c r="N33" s="12">
        <f>SUMIFS('BA History'!F:F,'BA History'!B:B,A33)</f>
        <v>32</v>
      </c>
      <c r="O33" s="2">
        <f>SUMIFS('BA History'!E:E,'BA History'!B:B,A33)-N33</f>
        <v>64</v>
      </c>
      <c r="P33" s="33">
        <f>LOOKUP(2, 1/('BA History'!$B:$B=A33), 'BA History'!$AM:$AM)</f>
        <v>0.3</v>
      </c>
      <c r="Q33" s="12">
        <f>SUMIFS('BA History'!H:H,'BA History'!B:B,A33)</f>
        <v>168</v>
      </c>
      <c r="R33" s="2">
        <f>SUMIFS('BA History'!G:G,'BA History'!B:B,A33)-Q33</f>
        <v>230</v>
      </c>
      <c r="S33" s="43">
        <f>LOOKUP(2, 1/('BA History'!$B:$B=A33), 'BA History'!$AN:$AN)</f>
        <v>0.41291666666666665</v>
      </c>
      <c r="T33" s="12">
        <f>COUNTIFS('BA History'!$B:$B,$A$33,'BA History'!K:K, 1)</f>
        <v>3</v>
      </c>
      <c r="U33" s="64">
        <f>COUNTIFS('BA History'!$B:$B,$A$33,'BA History'!L:L, 1)</f>
        <v>1</v>
      </c>
      <c r="V33" s="64">
        <f>COUNTIFS('BA History'!$B:$B,$A$33,'BA History'!M:M, 1)</f>
        <v>1</v>
      </c>
      <c r="W33" s="64">
        <f>COUNTIFS('BA History'!$B:$B,$A$33,'BA History'!N:N, 1)</f>
        <v>4</v>
      </c>
      <c r="X33" s="64">
        <f>COUNTIFS('BA History'!$B:$B,$A$33,'BA History'!O:O, 1)</f>
        <v>1</v>
      </c>
      <c r="Y33" s="64">
        <f>COUNTIFS('BA History'!$B:$B,$A$33,'BA History'!P:P, 1)</f>
        <v>0</v>
      </c>
      <c r="Z33" s="64">
        <f>COUNTIFS('BA History'!$B:$B,$A$33,'BA History'!Q:Q, 1)</f>
        <v>0</v>
      </c>
      <c r="AA33" s="64">
        <f>COUNTIFS('BA History'!$B:$B,$A$33,'BA History'!R:R, 1)</f>
        <v>1</v>
      </c>
      <c r="AB33" s="64">
        <f>COUNTIFS('BA History'!$B:$B,$A$33,'BA History'!S:S, 1)</f>
        <v>2</v>
      </c>
      <c r="AC33" s="64">
        <f>COUNTIFS('BA History'!$B:$B,$A$33,'BA History'!T:T, 1)</f>
        <v>0</v>
      </c>
      <c r="AD33" s="64">
        <f>COUNTIFS('BA History'!$B:$B,$A33,'BA History'!U:U, 1)</f>
        <v>0</v>
      </c>
      <c r="AE33" s="64">
        <f>COUNTIFS('BA History'!$B:$B,$A$33,'BA History'!V:V, 1)</f>
        <v>0</v>
      </c>
      <c r="AF33" s="64">
        <f>COUNTIFS('BA History'!$B:$B,$A$33,'BA History'!W:W, 1)</f>
        <v>1</v>
      </c>
      <c r="AG33" s="64">
        <f>COUNTIFS('BA History'!$B:$B,$A$33,'BA History'!X:X, 1)</f>
        <v>1</v>
      </c>
      <c r="AH33" s="64">
        <f>COUNTIFS('BA History'!$B:$B,$A$33,'BA History'!Y:Y, 1)</f>
        <v>0</v>
      </c>
      <c r="AI33" s="64">
        <f>COUNTIFS('BA History'!$B:$B,$A$33,'BA History'!Z:Z, 1)</f>
        <v>1</v>
      </c>
      <c r="AJ33" s="64">
        <f>COUNTIFS('BA History'!$B:$B,$A33,'BA History'!AA:AA, 1)</f>
        <v>0</v>
      </c>
      <c r="AK33" s="64">
        <f>COUNTIFS('BA History'!$B:$B,$A33,'BA History'!AB:AB, 1)</f>
        <v>0</v>
      </c>
      <c r="AL33" s="64">
        <f>COUNTIFS('BA History'!$B:$B,$A$33,'BA History'!AC:AC, 1)</f>
        <v>2</v>
      </c>
      <c r="AM33" s="64">
        <f>COUNTIFS('BA History'!$B:$B,$A33,'BA History'!AD:AD, 1)</f>
        <v>0</v>
      </c>
      <c r="AN33" s="64">
        <f>COUNTIFS('BA History'!$B:$B,$A$33,'BA History'!AE:AE, 1)</f>
        <v>0</v>
      </c>
      <c r="AO33" s="64">
        <f>COUNTIFS('BA History'!$B:$B,$A$33,'BA History'!AF:AF, 1)</f>
        <v>7</v>
      </c>
      <c r="AP33" s="64">
        <f>COUNTIFS('BA History'!$B:$B,$A$33,'BA History'!AG:AG, 1)</f>
        <v>1</v>
      </c>
      <c r="AQ33" s="64">
        <f>COUNTIFS('BA History'!$B:$B,$A$33,'BA History'!AH:AH, 1)</f>
        <v>4</v>
      </c>
      <c r="AR33" s="64">
        <f>COUNTIFS('BA History'!$B:$B,$A$33,'BA History'!AI:AI, 1)</f>
        <v>2</v>
      </c>
      <c r="AS33" s="64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445</v>
      </c>
      <c r="H34" s="27">
        <f>AVERAGEIFS('BA History'!C:C,'BA History'!B:B,A34)</f>
        <v>12.714285714285714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20</v>
      </c>
      <c r="L34" s="2">
        <f>COUNTIFS('BA History'!B:B,A34,'BA History'!D:D, 0)</f>
        <v>15</v>
      </c>
      <c r="M34" s="33">
        <f>LOOKUP(2, 1/('BA History'!$B:$B=A34), 'BA History'!$AO:$AO)</f>
        <v>0.5714285714285714</v>
      </c>
      <c r="N34" s="12">
        <f>SUMIFS('BA History'!F:F,'BA History'!B:B,A34)</f>
        <v>73</v>
      </c>
      <c r="O34" s="2">
        <f>SUMIFS('BA History'!E:E,'BA History'!B:B,A34)-N34</f>
        <v>70</v>
      </c>
      <c r="P34" s="33">
        <f>LOOKUP(2, 1/('BA History'!$B:$B=A34), 'BA History'!$AM:$AM)</f>
        <v>0.50285714285714289</v>
      </c>
      <c r="Q34" s="12">
        <f>SUMIFS('BA History'!H:H,'BA History'!B:B,A34)</f>
        <v>302</v>
      </c>
      <c r="R34" s="2">
        <f>SUMIFS('BA History'!G:G,'BA History'!B:B,A34)-Q34</f>
        <v>307</v>
      </c>
      <c r="S34" s="43">
        <f>LOOKUP(2, 1/('BA History'!$B:$B=A34), 'BA History'!$AN:$AN)</f>
        <v>0.49371428571428577</v>
      </c>
      <c r="T34" s="12">
        <f>COUNTIFS('BA History'!$B:$B,$A$34,'BA History'!K:K, 1)</f>
        <v>2</v>
      </c>
      <c r="U34" s="64">
        <f>COUNTIFS('BA History'!$B:$B,$A$34,'BA History'!L:L, 1)</f>
        <v>3</v>
      </c>
      <c r="V34" s="64">
        <f>COUNTIFS('BA History'!$B:$B,$A$34,'BA History'!M:M, 1)</f>
        <v>8</v>
      </c>
      <c r="W34" s="64">
        <f>COUNTIFS('BA History'!$B:$B,$A$34,'BA History'!N:N, 1)</f>
        <v>11</v>
      </c>
      <c r="X34" s="64">
        <f>COUNTIFS('BA History'!$B:$B,$A$34,'BA History'!O:O, 1)</f>
        <v>0</v>
      </c>
      <c r="Y34" s="64">
        <f>COUNTIFS('BA History'!$B:$B,$A$34,'BA History'!P:P, 1)</f>
        <v>0</v>
      </c>
      <c r="Z34" s="64">
        <f>COUNTIFS('BA History'!$B:$B,$A$34,'BA History'!Q:Q, 1)</f>
        <v>1</v>
      </c>
      <c r="AA34" s="64">
        <f>COUNTIFS('BA History'!$B:$B,$A$34,'BA History'!R:R, 1)</f>
        <v>0</v>
      </c>
      <c r="AB34" s="64">
        <f>COUNTIFS('BA History'!$B:$B,$A$34,'BA History'!S:S, 1)</f>
        <v>1</v>
      </c>
      <c r="AC34" s="64">
        <f>COUNTIFS('BA History'!$B:$B,$A$34,'BA History'!T:T, 1)</f>
        <v>0</v>
      </c>
      <c r="AD34" s="64">
        <f>COUNTIFS('BA History'!$B:$B,$A34,'BA History'!U:U, 1)</f>
        <v>0</v>
      </c>
      <c r="AE34" s="64">
        <f>COUNTIFS('BA History'!$B:$B,$A$34,'BA History'!V:V, 1)</f>
        <v>1</v>
      </c>
      <c r="AF34" s="64">
        <f>COUNTIFS('BA History'!$B:$B,$A$34,'BA History'!W:W, 1)</f>
        <v>2</v>
      </c>
      <c r="AG34" s="64">
        <f>COUNTIFS('BA History'!$B:$B,$A$34,'BA History'!X:X, 1)</f>
        <v>2</v>
      </c>
      <c r="AH34" s="64">
        <f>COUNTIFS('BA History'!$B:$B,$A$34,'BA History'!Y:Y, 1)</f>
        <v>0</v>
      </c>
      <c r="AI34" s="64">
        <f>COUNTIFS('BA History'!$B:$B,$A$34,'BA History'!Z:Z, 1)</f>
        <v>5</v>
      </c>
      <c r="AJ34" s="64">
        <f>COUNTIFS('BA History'!$B:$B,$A34,'BA History'!AA:AA, 1)</f>
        <v>0</v>
      </c>
      <c r="AK34" s="64">
        <f>COUNTIFS('BA History'!$B:$B,$A34,'BA History'!AB:AB, 1)</f>
        <v>1</v>
      </c>
      <c r="AL34" s="64">
        <f>COUNTIFS('BA History'!$B:$B,$A$34,'BA History'!AC:AC, 1)</f>
        <v>8</v>
      </c>
      <c r="AM34" s="64">
        <f>COUNTIFS('BA History'!$B:$B,$A34,'BA History'!AD:AD, 1)</f>
        <v>0</v>
      </c>
      <c r="AN34" s="64">
        <f>COUNTIFS('BA History'!$B:$B,$A$34,'BA History'!AE:AE, 1)</f>
        <v>2</v>
      </c>
      <c r="AO34" s="64">
        <f>COUNTIFS('BA History'!$B:$B,$A$34,'BA History'!AF:AF, 1)</f>
        <v>9</v>
      </c>
      <c r="AP34" s="64">
        <f>COUNTIFS('BA History'!$B:$B,$A$34,'BA History'!AG:AG, 1)</f>
        <v>6</v>
      </c>
      <c r="AQ34" s="64">
        <f>COUNTIFS('BA History'!$B:$B,$A$34,'BA History'!AH:AH, 1)</f>
        <v>5</v>
      </c>
      <c r="AR34" s="64">
        <f>COUNTIFS('BA History'!$B:$B,$A$34,'BA History'!AI:AI, 1)</f>
        <v>5</v>
      </c>
      <c r="AS34" s="64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62</v>
      </c>
      <c r="H35" s="27">
        <f>AVERAGEIFS('BA History'!C:C,'BA History'!B:B,A35)</f>
        <v>15.5</v>
      </c>
      <c r="I35" s="27">
        <f t="array" ref="I35">MEDIAN(IF('BA History'!B:B=A35, 'BA History'!C:C))</f>
        <v>17.5</v>
      </c>
      <c r="J35" s="13">
        <f t="array" ref="J35">MAX(IF('BA History'!B:B=A35, 'BA History'!C:C))</f>
        <v>23</v>
      </c>
      <c r="K35" s="12">
        <f>COUNTIFS('BA History'!B:B,A35,'BA History'!D:D, 1)</f>
        <v>1</v>
      </c>
      <c r="L35" s="2">
        <f>COUNTIFS('BA History'!B:B,A35,'BA History'!D:D, 0)</f>
        <v>3</v>
      </c>
      <c r="M35" s="33">
        <f>LOOKUP(2, 1/('BA History'!$B:$B=A35), 'BA History'!$AO:$AO)</f>
        <v>0.25</v>
      </c>
      <c r="N35" s="12">
        <f>SUMIFS('BA History'!F:F,'BA History'!B:B,A35)</f>
        <v>6</v>
      </c>
      <c r="O35" s="2">
        <f>SUMIFS('BA History'!E:E,'BA History'!B:B,A35)-N35</f>
        <v>10</v>
      </c>
      <c r="P35" s="33">
        <f>LOOKUP(2, 1/('BA History'!$B:$B=A35), 'BA History'!$AM:$AM)</f>
        <v>0.35</v>
      </c>
      <c r="Q35" s="12">
        <f>SUMIFS('BA History'!H:H,'BA History'!B:B,A35)</f>
        <v>29</v>
      </c>
      <c r="R35" s="2">
        <f>SUMIFS('BA History'!G:G,'BA History'!B:B,A35)-Q35</f>
        <v>36</v>
      </c>
      <c r="S35" s="43">
        <f>LOOKUP(2, 1/('BA History'!$B:$B=A35), 'BA History'!$AN:$AN)</f>
        <v>0.40749999999999997</v>
      </c>
      <c r="T35" s="12">
        <f>COUNTIFS('BA History'!$B:$B,$A$35,'BA History'!K:K, 1)</f>
        <v>0</v>
      </c>
      <c r="U35" s="64">
        <f>COUNTIFS('BA History'!$B:$B,$A$35,'BA History'!L:L, 1)</f>
        <v>1</v>
      </c>
      <c r="V35" s="64">
        <f>COUNTIFS('BA History'!$B:$B,$A$35,'BA History'!M:M, 1)</f>
        <v>2</v>
      </c>
      <c r="W35" s="64">
        <f>COUNTIFS('BA History'!$B:$B,$A$35,'BA History'!N:N, 1)</f>
        <v>1</v>
      </c>
      <c r="X35" s="64">
        <f>COUNTIFS('BA History'!$B:$B,$A$35,'BA History'!O:O, 1)</f>
        <v>1</v>
      </c>
      <c r="Y35" s="64">
        <f>COUNTIFS('BA History'!$B:$B,$A$35,'BA History'!P:P, 1)</f>
        <v>0</v>
      </c>
      <c r="Z35" s="64">
        <f>COUNTIFS('BA History'!$B:$B,$A$35,'BA History'!Q:Q, 1)</f>
        <v>1</v>
      </c>
      <c r="AA35" s="64">
        <f>COUNTIFS('BA History'!$B:$B,$A$35,'BA History'!R:R, 1)</f>
        <v>0</v>
      </c>
      <c r="AB35" s="64">
        <f>COUNTIFS('BA History'!$B:$B,$A$35,'BA History'!S:S, 1)</f>
        <v>0</v>
      </c>
      <c r="AC35" s="64">
        <f>COUNTIFS('BA History'!$B:$B,$A$35,'BA History'!T:T, 1)</f>
        <v>0</v>
      </c>
      <c r="AD35" s="64">
        <f>COUNTIFS('BA History'!$B:$B,$A35,'BA History'!U:U, 1)</f>
        <v>0</v>
      </c>
      <c r="AE35" s="64">
        <f>COUNTIFS('BA History'!$B:$B,$A$35,'BA History'!V:V, 1)</f>
        <v>0</v>
      </c>
      <c r="AF35" s="64">
        <f>COUNTIFS('BA History'!$B:$B,$A$35,'BA History'!W:W, 1)</f>
        <v>0</v>
      </c>
      <c r="AG35" s="64">
        <f>COUNTIFS('BA History'!$B:$B,$A$35,'BA History'!X:X, 1)</f>
        <v>0</v>
      </c>
      <c r="AH35" s="64">
        <f>COUNTIFS('BA History'!$B:$B,$A$35,'BA History'!Y:Y, 1)</f>
        <v>0</v>
      </c>
      <c r="AI35" s="64">
        <f>COUNTIFS('BA History'!$B:$B,$A$35,'BA History'!Z:Z, 1)</f>
        <v>0</v>
      </c>
      <c r="AJ35" s="64">
        <f>COUNTIFS('BA History'!$B:$B,$A35,'BA History'!AA:AA, 1)</f>
        <v>0</v>
      </c>
      <c r="AK35" s="64">
        <f>COUNTIFS('BA History'!$B:$B,$A35,'BA History'!AB:AB, 1)</f>
        <v>0</v>
      </c>
      <c r="AL35" s="64">
        <f>COUNTIFS('BA History'!$B:$B,$A$35,'BA History'!AC:AC, 1)</f>
        <v>0</v>
      </c>
      <c r="AM35" s="64">
        <f>COUNTIFS('BA History'!$B:$B,$A35,'BA History'!AD:AD, 1)</f>
        <v>0</v>
      </c>
      <c r="AN35" s="64">
        <f>COUNTIFS('BA History'!$B:$B,$A$35,'BA History'!AE:AE, 1)</f>
        <v>0</v>
      </c>
      <c r="AO35" s="64">
        <f>COUNTIFS('BA History'!$B:$B,$A$35,'BA History'!AF:AF, 1)</f>
        <v>0</v>
      </c>
      <c r="AP35" s="64">
        <f>COUNTIFS('BA History'!$B:$B,$A$35,'BA History'!AG:AG, 1)</f>
        <v>0</v>
      </c>
      <c r="AQ35" s="64">
        <f>COUNTIFS('BA History'!$B:$B,$A$35,'BA History'!AH:AH, 1)</f>
        <v>0</v>
      </c>
      <c r="AR35" s="64">
        <f>COUNTIFS('BA History'!$B:$B,$A$35,'BA History'!AI:AI, 1)</f>
        <v>0</v>
      </c>
      <c r="AS35" s="64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64">
        <f>COUNTIFS('BA History'!$B:$B,$A$36,'BA History'!L:L, 1)</f>
        <v>0</v>
      </c>
      <c r="V36" s="64">
        <f>COUNTIFS('BA History'!$B:$B,$A$36,'BA History'!M:M, 1)</f>
        <v>0</v>
      </c>
      <c r="W36" s="64">
        <f>COUNTIFS('BA History'!$B:$B,$A$36,'BA History'!N:N, 1)</f>
        <v>0</v>
      </c>
      <c r="X36" s="64">
        <f>COUNTIFS('BA History'!$B:$B,$A$36,'BA History'!O:O, 1)</f>
        <v>0</v>
      </c>
      <c r="Y36" s="64">
        <f>COUNTIFS('BA History'!$B:$B,$A$36,'BA History'!P:P, 1)</f>
        <v>0</v>
      </c>
      <c r="Z36" s="64">
        <f>COUNTIFS('BA History'!$B:$B,$A$36,'BA History'!Q:Q, 1)</f>
        <v>0</v>
      </c>
      <c r="AA36" s="64">
        <f>COUNTIFS('BA History'!$B:$B,$A$36,'BA History'!R:R, 1)</f>
        <v>0</v>
      </c>
      <c r="AB36" s="64">
        <f>COUNTIFS('BA History'!$B:$B,$A$36,'BA History'!S:S, 1)</f>
        <v>0</v>
      </c>
      <c r="AC36" s="64">
        <f>COUNTIFS('BA History'!$B:$B,$A$36,'BA History'!T:T, 1)</f>
        <v>0</v>
      </c>
      <c r="AD36" s="64">
        <f>COUNTIFS('BA History'!$B:$B,$A36,'BA History'!U:U, 1)</f>
        <v>0</v>
      </c>
      <c r="AE36" s="64">
        <f>COUNTIFS('BA History'!$B:$B,$A$36,'BA History'!V:V, 1)</f>
        <v>0</v>
      </c>
      <c r="AF36" s="64">
        <f>COUNTIFS('BA History'!$B:$B,$A$36,'BA History'!W:W, 1)</f>
        <v>0</v>
      </c>
      <c r="AG36" s="64">
        <f>COUNTIFS('BA History'!$B:$B,$A$36,'BA History'!X:X, 1)</f>
        <v>0</v>
      </c>
      <c r="AH36" s="64">
        <f>COUNTIFS('BA History'!$B:$B,$A$36,'BA History'!Y:Y, 1)</f>
        <v>0</v>
      </c>
      <c r="AI36" s="64">
        <f>COUNTIFS('BA History'!$B:$B,$A$36,'BA History'!Z:Z, 1)</f>
        <v>0</v>
      </c>
      <c r="AJ36" s="64">
        <f>COUNTIFS('BA History'!$B:$B,$A36,'BA History'!AA:AA, 1)</f>
        <v>0</v>
      </c>
      <c r="AK36" s="64">
        <f>COUNTIFS('BA History'!$B:$B,$A36,'BA History'!AB:AB, 1)</f>
        <v>0</v>
      </c>
      <c r="AL36" s="64">
        <f>COUNTIFS('BA History'!$B:$B,$A$36,'BA History'!AC:AC, 1)</f>
        <v>0</v>
      </c>
      <c r="AM36" s="64">
        <f>COUNTIFS('BA History'!$B:$B,$A36,'BA History'!AD:AD, 1)</f>
        <v>0</v>
      </c>
      <c r="AN36" s="64">
        <f>COUNTIFS('BA History'!$B:$B,$A$36,'BA History'!AE:AE, 1)</f>
        <v>0</v>
      </c>
      <c r="AO36" s="64">
        <f>COUNTIFS('BA History'!$B:$B,$A$36,'BA History'!AF:AF, 1)</f>
        <v>0</v>
      </c>
      <c r="AP36" s="64">
        <f>COUNTIFS('BA History'!$B:$B,$A$36,'BA History'!AG:AG, 1)</f>
        <v>0</v>
      </c>
      <c r="AQ36" s="64">
        <f>COUNTIFS('BA History'!$B:$B,$A$36,'BA History'!AH:AH, 1)</f>
        <v>2</v>
      </c>
      <c r="AR36" s="64">
        <f>COUNTIFS('BA History'!$B:$B,$A$36,'BA History'!AI:AI, 1)</f>
        <v>0</v>
      </c>
      <c r="AS36" s="64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64">
        <f>COUNTIFS('BA History'!$B:$B,$A$37,'BA History'!L:L, 1)</f>
        <v>0</v>
      </c>
      <c r="V37" s="64">
        <f>COUNTIFS('BA History'!$B:$B,$A$37,'BA History'!M:M, 1)</f>
        <v>0</v>
      </c>
      <c r="W37" s="64">
        <f>COUNTIFS('BA History'!$B:$B,$A$37,'BA History'!N:N, 1)</f>
        <v>0</v>
      </c>
      <c r="X37" s="64">
        <f>COUNTIFS('BA History'!$B:$B,$A$37,'BA History'!O:O, 1)</f>
        <v>0</v>
      </c>
      <c r="Y37" s="64">
        <f>COUNTIFS('BA History'!$B:$B,$A$37,'BA History'!P:P, 1)</f>
        <v>0</v>
      </c>
      <c r="Z37" s="64">
        <f>COUNTIFS('BA History'!$B:$B,$A$37,'BA History'!Q:Q, 1)</f>
        <v>0</v>
      </c>
      <c r="AA37" s="64">
        <f>COUNTIFS('BA History'!$B:$B,$A$37,'BA History'!R:R, 1)</f>
        <v>0</v>
      </c>
      <c r="AB37" s="64">
        <f>COUNTIFS('BA History'!$B:$B,$A$37,'BA History'!S:S, 1)</f>
        <v>0</v>
      </c>
      <c r="AC37" s="64">
        <f>COUNTIFS('BA History'!$B:$B,$A$37,'BA History'!T:T, 1)</f>
        <v>0</v>
      </c>
      <c r="AD37" s="64">
        <f>COUNTIFS('BA History'!$B:$B,$A37,'BA History'!U:U, 1)</f>
        <v>0</v>
      </c>
      <c r="AE37" s="64">
        <f>COUNTIFS('BA History'!$B:$B,$A$37,'BA History'!V:V, 1)</f>
        <v>0</v>
      </c>
      <c r="AF37" s="64">
        <f>COUNTIFS('BA History'!$B:$B,$A$37,'BA History'!W:W, 1)</f>
        <v>1</v>
      </c>
      <c r="AG37" s="64">
        <f>COUNTIFS('BA History'!$B:$B,$A$37,'BA History'!X:X, 1)</f>
        <v>0</v>
      </c>
      <c r="AH37" s="64">
        <f>COUNTIFS('BA History'!$B:$B,$A$37,'BA History'!Y:Y, 1)</f>
        <v>0</v>
      </c>
      <c r="AI37" s="64">
        <f>COUNTIFS('BA History'!$B:$B,$A$37,'BA History'!Z:Z, 1)</f>
        <v>0</v>
      </c>
      <c r="AJ37" s="64">
        <f>COUNTIFS('BA History'!$B:$B,$A37,'BA History'!AA:AA, 1)</f>
        <v>0</v>
      </c>
      <c r="AK37" s="64">
        <f>COUNTIFS('BA History'!$B:$B,$A37,'BA History'!AB:AB, 1)</f>
        <v>0</v>
      </c>
      <c r="AL37" s="64">
        <f>COUNTIFS('BA History'!$B:$B,$A$37,'BA History'!AC:AC, 1)</f>
        <v>0</v>
      </c>
      <c r="AM37" s="64">
        <f>COUNTIFS('BA History'!$B:$B,$A37,'BA History'!AD:AD, 1)</f>
        <v>0</v>
      </c>
      <c r="AN37" s="64">
        <f>COUNTIFS('BA History'!$B:$B,$A$37,'BA History'!AE:AE, 1)</f>
        <v>0</v>
      </c>
      <c r="AO37" s="64">
        <f>COUNTIFS('BA History'!$B:$B,$A$37,'BA History'!AF:AF, 1)</f>
        <v>1</v>
      </c>
      <c r="AP37" s="64">
        <f>COUNTIFS('BA History'!$B:$B,$A$37,'BA History'!AG:AG, 1)</f>
        <v>1</v>
      </c>
      <c r="AQ37" s="64">
        <f>COUNTIFS('BA History'!$B:$B,$A$37,'BA History'!AH:AH, 1)</f>
        <v>0</v>
      </c>
      <c r="AR37" s="64">
        <f>COUNTIFS('BA History'!$B:$B,$A$37,'BA History'!AI:AI, 1)</f>
        <v>0</v>
      </c>
      <c r="AS37" s="64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740</v>
      </c>
      <c r="H38" s="27">
        <f>AVERAGEIFS('BA History'!C:C,'BA History'!B:B,A38)</f>
        <v>16.818181818181817</v>
      </c>
      <c r="I38" s="27">
        <f t="array" ref="I38">MEDIAN(IF('BA History'!B:B=A38, 'BA History'!C:C))</f>
        <v>16.5</v>
      </c>
      <c r="J38" s="13">
        <f t="array" ref="J38">MAX(IF('BA History'!B:B=A38, 'BA History'!C:C))</f>
        <v>38</v>
      </c>
      <c r="K38" s="12">
        <f>COUNTIFS('BA History'!B:B,A38,'BA History'!D:D, 1)</f>
        <v>18</v>
      </c>
      <c r="L38" s="2">
        <f>COUNTIFS('BA History'!B:B,A38,'BA History'!D:D, 0)</f>
        <v>26</v>
      </c>
      <c r="M38" s="33">
        <f>LOOKUP(2, 1/('BA History'!$B:$B=A38), 'BA History'!$AO:$AO)</f>
        <v>0.40909090909090912</v>
      </c>
      <c r="N38" s="12">
        <f>SUMIFS('BA History'!F:F,'BA History'!B:B,A38)</f>
        <v>81</v>
      </c>
      <c r="O38" s="2">
        <f>SUMIFS('BA History'!E:E,'BA History'!B:B,A38)-N38</f>
        <v>93</v>
      </c>
      <c r="P38" s="33">
        <f>LOOKUP(2, 1/('BA History'!$B:$B=A38), 'BA History'!$AM:$AM)</f>
        <v>0.46363636363636362</v>
      </c>
      <c r="Q38" s="12">
        <f>SUMIFS('BA History'!H:H,'BA History'!B:B,A38)</f>
        <v>358</v>
      </c>
      <c r="R38" s="2">
        <f>SUMIFS('BA History'!G:G,'BA History'!B:B,A38)-Q38</f>
        <v>381</v>
      </c>
      <c r="S38" s="43">
        <f>LOOKUP(2, 1/('BA History'!$B:$B=A38), 'BA History'!$AN:$AN)</f>
        <v>0.48863636363636365</v>
      </c>
      <c r="T38" s="12">
        <f>COUNTIFS('BA History'!$B:$B,$A$38,'BA History'!K:K, 1)</f>
        <v>8</v>
      </c>
      <c r="U38" s="64">
        <f>COUNTIFS('BA History'!$B:$B,$A$38,'BA History'!L:L, 1)</f>
        <v>3</v>
      </c>
      <c r="V38" s="64">
        <f>COUNTIFS('BA History'!$B:$B,$A$38,'BA History'!M:M, 1)</f>
        <v>9</v>
      </c>
      <c r="W38" s="64">
        <f>COUNTIFS('BA History'!$B:$B,$A$38,'BA History'!N:N, 1)</f>
        <v>5</v>
      </c>
      <c r="X38" s="64">
        <f>COUNTIFS('BA History'!$B:$B,$A$38,'BA History'!O:O, 1)</f>
        <v>4</v>
      </c>
      <c r="Y38" s="64">
        <f>COUNTIFS('BA History'!$B:$B,$A$38,'BA History'!P:P, 1)</f>
        <v>0</v>
      </c>
      <c r="Z38" s="64">
        <f>COUNTIFS('BA History'!$B:$B,$A$38,'BA History'!Q:Q, 1)</f>
        <v>2</v>
      </c>
      <c r="AA38" s="64">
        <f>COUNTIFS('BA History'!$B:$B,$A$38,'BA History'!R:R, 1)</f>
        <v>1</v>
      </c>
      <c r="AB38" s="64">
        <f>COUNTIFS('BA History'!$B:$B,$A$38,'BA History'!S:S, 1)</f>
        <v>1</v>
      </c>
      <c r="AC38" s="64">
        <f>COUNTIFS('BA History'!$B:$B,$A$38,'BA History'!T:T, 1)</f>
        <v>0</v>
      </c>
      <c r="AD38" s="64">
        <f>COUNTIFS('BA History'!$B:$B,$A38,'BA History'!U:U, 1)</f>
        <v>0</v>
      </c>
      <c r="AE38" s="64">
        <f>COUNTIFS('BA History'!$B:$B,$A$38,'BA History'!V:V, 1)</f>
        <v>2</v>
      </c>
      <c r="AF38" s="64">
        <f>COUNTIFS('BA History'!$B:$B,$A$38,'BA History'!W:W, 1)</f>
        <v>2</v>
      </c>
      <c r="AG38" s="64">
        <f>COUNTIFS('BA History'!$B:$B,$A$38,'BA History'!X:X, 1)</f>
        <v>1</v>
      </c>
      <c r="AH38" s="64">
        <f>COUNTIFS('BA History'!$B:$B,$A$38,'BA History'!Y:Y, 1)</f>
        <v>0</v>
      </c>
      <c r="AI38" s="64">
        <f>COUNTIFS('BA History'!$B:$B,$A$38,'BA History'!Z:Z, 1)</f>
        <v>6</v>
      </c>
      <c r="AJ38" s="64">
        <f>COUNTIFS('BA History'!$B:$B,$A38,'BA History'!AA:AA, 1)</f>
        <v>0</v>
      </c>
      <c r="AK38" s="64">
        <f>COUNTIFS('BA History'!$B:$B,$A38,'BA History'!AB:AB, 1)</f>
        <v>0</v>
      </c>
      <c r="AL38" s="64">
        <f>COUNTIFS('BA History'!$B:$B,$A$38,'BA History'!AC:AC, 1)</f>
        <v>7</v>
      </c>
      <c r="AM38" s="64">
        <f>COUNTIFS('BA History'!$B:$B,$A38,'BA History'!AD:AD, 1)</f>
        <v>0</v>
      </c>
      <c r="AN38" s="64">
        <f>COUNTIFS('BA History'!$B:$B,$A$38,'BA History'!AE:AE, 1)</f>
        <v>1</v>
      </c>
      <c r="AO38" s="64">
        <f>COUNTIFS('BA History'!$B:$B,$A$38,'BA History'!AF:AF, 1)</f>
        <v>11</v>
      </c>
      <c r="AP38" s="64">
        <f>COUNTIFS('BA History'!$B:$B,$A$38,'BA History'!AG:AG, 1)</f>
        <v>7</v>
      </c>
      <c r="AQ38" s="64">
        <f>COUNTIFS('BA History'!$B:$B,$A$38,'BA History'!AH:AH, 1)</f>
        <v>7</v>
      </c>
      <c r="AR38" s="64">
        <f>COUNTIFS('BA History'!$B:$B,$A$38,'BA History'!AI:AI, 1)</f>
        <v>3</v>
      </c>
      <c r="AS38" s="64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64">
        <f>COUNTIFS('BA History'!$B:$B,$A$39,'BA History'!L:L, 1)</f>
        <v>3</v>
      </c>
      <c r="V39" s="64">
        <f>COUNTIFS('BA History'!$B:$B,$A$39,'BA History'!M:M, 1)</f>
        <v>13</v>
      </c>
      <c r="W39" s="64">
        <f>COUNTIFS('BA History'!$B:$B,$A$39,'BA History'!N:N, 1)</f>
        <v>14</v>
      </c>
      <c r="X39" s="64">
        <f>COUNTIFS('BA History'!$B:$B,$A$39,'BA History'!O:O, 1)</f>
        <v>4</v>
      </c>
      <c r="Y39" s="64">
        <f>COUNTIFS('BA History'!$B:$B,$A$39,'BA History'!P:P, 1)</f>
        <v>1</v>
      </c>
      <c r="Z39" s="64">
        <f>COUNTIFS('BA History'!$B:$B,$A$39,'BA History'!Q:Q, 1)</f>
        <v>3</v>
      </c>
      <c r="AA39" s="64">
        <f>COUNTIFS('BA History'!$B:$B,$A$39,'BA History'!R:R, 1)</f>
        <v>5</v>
      </c>
      <c r="AB39" s="64">
        <f>COUNTIFS('BA History'!$B:$B,$A$39,'BA History'!S:S, 1)</f>
        <v>3</v>
      </c>
      <c r="AC39" s="64">
        <f>COUNTIFS('BA History'!$B:$B,$A$39,'BA History'!T:T, 1)</f>
        <v>0</v>
      </c>
      <c r="AD39" s="64">
        <f>COUNTIFS('BA History'!$B:$B,$A39,'BA History'!U:U, 1)</f>
        <v>0</v>
      </c>
      <c r="AE39" s="64">
        <f>COUNTIFS('BA History'!$B:$B,$A$39,'BA History'!V:V, 1)</f>
        <v>6</v>
      </c>
      <c r="AF39" s="64">
        <f>COUNTIFS('BA History'!$B:$B,$A$39,'BA History'!W:W, 1)</f>
        <v>6</v>
      </c>
      <c r="AG39" s="64">
        <f>COUNTIFS('BA History'!$B:$B,$A$39,'BA History'!X:X, 1)</f>
        <v>1</v>
      </c>
      <c r="AH39" s="64">
        <f>COUNTIFS('BA History'!$B:$B,$A$39,'BA History'!Y:Y, 1)</f>
        <v>1</v>
      </c>
      <c r="AI39" s="64">
        <f>COUNTIFS('BA History'!$B:$B,$A$39,'BA History'!Z:Z, 1)</f>
        <v>9</v>
      </c>
      <c r="AJ39" s="64">
        <f>COUNTIFS('BA History'!$B:$B,$A39,'BA History'!AA:AA, 1)</f>
        <v>0</v>
      </c>
      <c r="AK39" s="64">
        <f>COUNTIFS('BA History'!$B:$B,$A39,'BA History'!AB:AB, 1)</f>
        <v>1</v>
      </c>
      <c r="AL39" s="64">
        <f>COUNTIFS('BA History'!$B:$B,$A$39,'BA History'!AC:AC, 1)</f>
        <v>15</v>
      </c>
      <c r="AM39" s="64">
        <f>COUNTIFS('BA History'!$B:$B,$A39,'BA History'!AD:AD, 1)</f>
        <v>0</v>
      </c>
      <c r="AN39" s="64">
        <f>COUNTIFS('BA History'!$B:$B,$A$39,'BA History'!AE:AE, 1)</f>
        <v>2</v>
      </c>
      <c r="AO39" s="64">
        <f>COUNTIFS('BA History'!$B:$B,$A$39,'BA History'!AF:AF, 1)</f>
        <v>24</v>
      </c>
      <c r="AP39" s="64">
        <f>COUNTIFS('BA History'!$B:$B,$A$39,'BA History'!AG:AG, 1)</f>
        <v>6</v>
      </c>
      <c r="AQ39" s="64">
        <f>COUNTIFS('BA History'!$B:$B,$A$39,'BA History'!AH:AH, 1)</f>
        <v>12</v>
      </c>
      <c r="AR39" s="64">
        <f>COUNTIFS('BA History'!$B:$B,$A$39,'BA History'!AI:AI, 1)</f>
        <v>6</v>
      </c>
      <c r="AS39" s="64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64">
        <f>COUNTIFS('BA History'!$B:$B,$A$40,'BA History'!L:L, 1)</f>
        <v>12</v>
      </c>
      <c r="V40" s="64">
        <f>COUNTIFS('BA History'!$B:$B,$A$40,'BA History'!M:M, 1)</f>
        <v>14</v>
      </c>
      <c r="W40" s="64">
        <f>COUNTIFS('BA History'!$B:$B,$A$40,'BA History'!N:N, 1)</f>
        <v>11</v>
      </c>
      <c r="X40" s="64">
        <f>COUNTIFS('BA History'!$B:$B,$A$40,'BA History'!O:O, 1)</f>
        <v>4</v>
      </c>
      <c r="Y40" s="64">
        <f>COUNTIFS('BA History'!$B:$B,$A$40,'BA History'!P:P, 1)</f>
        <v>2</v>
      </c>
      <c r="Z40" s="64">
        <f>COUNTIFS('BA History'!$B:$B,$A$40,'BA History'!Q:Q, 1)</f>
        <v>4</v>
      </c>
      <c r="AA40" s="64">
        <f>COUNTIFS('BA History'!$B:$B,$A$40,'BA History'!R:R, 1)</f>
        <v>3</v>
      </c>
      <c r="AB40" s="64">
        <f>COUNTIFS('BA History'!$B:$B,$A$40,'BA History'!S:S, 1)</f>
        <v>1</v>
      </c>
      <c r="AC40" s="64">
        <f>COUNTIFS('BA History'!$B:$B,$A$40,'BA History'!T:T, 1)</f>
        <v>1</v>
      </c>
      <c r="AD40" s="64">
        <f>COUNTIFS('BA History'!$B:$B,$A40,'BA History'!U:U, 1)</f>
        <v>0</v>
      </c>
      <c r="AE40" s="64">
        <f>COUNTIFS('BA History'!$B:$B,$A$40,'BA History'!V:V, 1)</f>
        <v>5</v>
      </c>
      <c r="AF40" s="64">
        <f>COUNTIFS('BA History'!$B:$B,$A$40,'BA History'!W:W, 1)</f>
        <v>11</v>
      </c>
      <c r="AG40" s="64">
        <f>COUNTIFS('BA History'!$B:$B,$A$40,'BA History'!X:X, 1)</f>
        <v>2</v>
      </c>
      <c r="AH40" s="64">
        <f>COUNTIFS('BA History'!$B:$B,$A$40,'BA History'!Y:Y, 1)</f>
        <v>0</v>
      </c>
      <c r="AI40" s="64">
        <f>COUNTIFS('BA History'!$B:$B,$A$40,'BA History'!Z:Z, 1)</f>
        <v>11</v>
      </c>
      <c r="AJ40" s="64">
        <f>COUNTIFS('BA History'!$B:$B,$A40,'BA History'!AA:AA, 1)</f>
        <v>0</v>
      </c>
      <c r="AK40" s="64">
        <f>COUNTIFS('BA History'!$B:$B,$A40,'BA History'!AB:AB, 1)</f>
        <v>0</v>
      </c>
      <c r="AL40" s="64">
        <f>COUNTIFS('BA History'!$B:$B,$A$40,'BA History'!AC:AC, 1)</f>
        <v>17</v>
      </c>
      <c r="AM40" s="64">
        <f>COUNTIFS('BA History'!$B:$B,$A40,'BA History'!AD:AD, 1)</f>
        <v>0</v>
      </c>
      <c r="AN40" s="64">
        <f>COUNTIFS('BA History'!$B:$B,$A$40,'BA History'!AE:AE, 1)</f>
        <v>5</v>
      </c>
      <c r="AO40" s="64">
        <f>COUNTIFS('BA History'!$B:$B,$A$40,'BA History'!AF:AF, 1)</f>
        <v>18</v>
      </c>
      <c r="AP40" s="64">
        <f>COUNTIFS('BA History'!$B:$B,$A$40,'BA History'!AG:AG, 1)</f>
        <v>12</v>
      </c>
      <c r="AQ40" s="64">
        <f>COUNTIFS('BA History'!$B:$B,$A$40,'BA History'!AH:AH, 1)</f>
        <v>12</v>
      </c>
      <c r="AR40" s="64">
        <f>COUNTIFS('BA History'!$B:$B,$A$40,'BA History'!AI:AI, 1)</f>
        <v>10</v>
      </c>
      <c r="AS40" s="64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1077</v>
      </c>
      <c r="H41" s="27">
        <f>AVERAGEIFS('BA History'!C:C,'BA History'!B:B,A41)</f>
        <v>19.581818181818182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34</v>
      </c>
      <c r="L41" s="2">
        <f>COUNTIFS('BA History'!B:B,A41,'BA History'!D:D, 0)</f>
        <v>21</v>
      </c>
      <c r="M41" s="33">
        <f>LOOKUP(2, 1/('BA History'!$B:$B=A41), 'BA History'!$AO:$AO)</f>
        <v>0.61818181818181817</v>
      </c>
      <c r="N41" s="12">
        <f>SUMIFS('BA History'!F:F,'BA History'!B:B,A41)</f>
        <v>122</v>
      </c>
      <c r="O41" s="2">
        <f>SUMIFS('BA History'!E:E,'BA History'!B:B,A41)-N41</f>
        <v>100</v>
      </c>
      <c r="P41" s="33">
        <f>LOOKUP(2, 1/('BA History'!$B:$B=A41), 'BA History'!$AM:$AM)</f>
        <v>0.54945454545454542</v>
      </c>
      <c r="Q41" s="12">
        <f>SUMIFS('BA History'!H:H,'BA History'!B:B,A41)</f>
        <v>485</v>
      </c>
      <c r="R41" s="2">
        <f>SUMIFS('BA History'!G:G,'BA History'!B:B,A41)-Q41</f>
        <v>443</v>
      </c>
      <c r="S41" s="43">
        <f>LOOKUP(2, 1/('BA History'!$B:$B=A41), 'BA History'!$AN:$AN)</f>
        <v>0.52618181818181819</v>
      </c>
      <c r="T41" s="12">
        <f>COUNTIFS('BA History'!$B:$B,$A$41,'BA History'!K:K, 1)</f>
        <v>4</v>
      </c>
      <c r="U41" s="64">
        <f>COUNTIFS('BA History'!$B:$B,$A$41,'BA History'!L:L, 1)</f>
        <v>10</v>
      </c>
      <c r="V41" s="64">
        <f>COUNTIFS('BA History'!$B:$B,$A$41,'BA History'!M:M, 1)</f>
        <v>12</v>
      </c>
      <c r="W41" s="64">
        <f>COUNTIFS('BA History'!$B:$B,$A$41,'BA History'!N:N, 1)</f>
        <v>13</v>
      </c>
      <c r="X41" s="64">
        <f>COUNTIFS('BA History'!$B:$B,$A$41,'BA History'!O:O, 1)</f>
        <v>4</v>
      </c>
      <c r="Y41" s="64">
        <f>COUNTIFS('BA History'!$B:$B,$A$41,'BA History'!P:P, 1)</f>
        <v>0</v>
      </c>
      <c r="Z41" s="64">
        <f>COUNTIFS('BA History'!$B:$B,$A$41,'BA History'!Q:Q, 1)</f>
        <v>3</v>
      </c>
      <c r="AA41" s="64">
        <f>COUNTIFS('BA History'!$B:$B,$A$41,'BA History'!R:R, 1)</f>
        <v>0</v>
      </c>
      <c r="AB41" s="64">
        <f>COUNTIFS('BA History'!$B:$B,$A$41,'BA History'!S:S, 1)</f>
        <v>1</v>
      </c>
      <c r="AC41" s="64">
        <f>COUNTIFS('BA History'!$B:$B,$A$41,'BA History'!T:T, 1)</f>
        <v>0</v>
      </c>
      <c r="AD41" s="64">
        <f>COUNTIFS('BA History'!$B:$B,$A41,'BA History'!U:U, 1)</f>
        <v>0</v>
      </c>
      <c r="AE41" s="64">
        <f>COUNTIFS('BA History'!$B:$B,$A$41,'BA History'!V:V, 1)</f>
        <v>1</v>
      </c>
      <c r="AF41" s="64">
        <f>COUNTIFS('BA History'!$B:$B,$A$41,'BA History'!W:W, 1)</f>
        <v>6</v>
      </c>
      <c r="AG41" s="64">
        <f>COUNTIFS('BA History'!$B:$B,$A$41,'BA History'!X:X, 1)</f>
        <v>1</v>
      </c>
      <c r="AH41" s="64">
        <f>COUNTIFS('BA History'!$B:$B,$A$41,'BA History'!Y:Y, 1)</f>
        <v>1</v>
      </c>
      <c r="AI41" s="64">
        <f>COUNTIFS('BA History'!$B:$B,$A$41,'BA History'!Z:Z, 1)</f>
        <v>7</v>
      </c>
      <c r="AJ41" s="64">
        <f>COUNTIFS('BA History'!$B:$B,$A41,'BA History'!AA:AA, 1)</f>
        <v>0</v>
      </c>
      <c r="AK41" s="64">
        <f>COUNTIFS('BA History'!$B:$B,$A41,'BA History'!AB:AB, 1)</f>
        <v>0</v>
      </c>
      <c r="AL41" s="64">
        <f>COUNTIFS('BA History'!$B:$B,$A$41,'BA History'!AC:AC, 1)</f>
        <v>12</v>
      </c>
      <c r="AM41" s="64">
        <f>COUNTIFS('BA History'!$B:$B,$A41,'BA History'!AD:AD, 1)</f>
        <v>0</v>
      </c>
      <c r="AN41" s="64">
        <f>COUNTIFS('BA History'!$B:$B,$A$41,'BA History'!AE:AE, 1)</f>
        <v>6</v>
      </c>
      <c r="AO41" s="64">
        <f>COUNTIFS('BA History'!$B:$B,$A$41,'BA History'!AF:AF, 1)</f>
        <v>18</v>
      </c>
      <c r="AP41" s="64">
        <f>COUNTIFS('BA History'!$B:$B,$A$41,'BA History'!AG:AG, 1)</f>
        <v>9</v>
      </c>
      <c r="AQ41" s="64">
        <f>COUNTIFS('BA History'!$B:$B,$A$41,'BA History'!AH:AH, 1)</f>
        <v>9</v>
      </c>
      <c r="AR41" s="64">
        <f>COUNTIFS('BA History'!$B:$B,$A$41,'BA History'!AI:AI, 1)</f>
        <v>5</v>
      </c>
      <c r="AS41" s="64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64">
        <f>COUNTIFS('BA History'!$B:$B,$A$42,'BA History'!L:L, 1)</f>
        <v>1</v>
      </c>
      <c r="V42" s="64">
        <f>COUNTIFS('BA History'!$B:$B,$A$42,'BA History'!M:M, 1)</f>
        <v>1</v>
      </c>
      <c r="W42" s="64">
        <f>COUNTIFS('BA History'!$B:$B,$A$42,'BA History'!N:N, 1)</f>
        <v>1</v>
      </c>
      <c r="X42" s="64">
        <f>COUNTIFS('BA History'!$B:$B,$A$42,'BA History'!O:O, 1)</f>
        <v>2</v>
      </c>
      <c r="Y42" s="64">
        <f>COUNTIFS('BA History'!$B:$B,$A$42,'BA History'!P:P, 1)</f>
        <v>0</v>
      </c>
      <c r="Z42" s="64">
        <f>COUNTIFS('BA History'!$B:$B,$A$42,'BA History'!Q:Q, 1)</f>
        <v>0</v>
      </c>
      <c r="AA42" s="64">
        <f>COUNTIFS('BA History'!$B:$B,$A$42,'BA History'!R:R, 1)</f>
        <v>0</v>
      </c>
      <c r="AB42" s="64">
        <f>COUNTIFS('BA History'!$B:$B,$A$42,'BA History'!S:S, 1)</f>
        <v>0</v>
      </c>
      <c r="AC42" s="64">
        <f>COUNTIFS('BA History'!$B:$B,$A$42,'BA History'!T:T, 1)</f>
        <v>0</v>
      </c>
      <c r="AD42" s="64">
        <f>COUNTIFS('BA History'!$B:$B,$A42,'BA History'!U:U, 1)</f>
        <v>0</v>
      </c>
      <c r="AE42" s="64">
        <f>COUNTIFS('BA History'!$B:$B,$A$42,'BA History'!V:V, 1)</f>
        <v>1</v>
      </c>
      <c r="AF42" s="64">
        <f>COUNTIFS('BA History'!$B:$B,$A$42,'BA History'!W:W, 1)</f>
        <v>2</v>
      </c>
      <c r="AG42" s="64">
        <f>COUNTIFS('BA History'!$B:$B,$A$42,'BA History'!X:X, 1)</f>
        <v>0</v>
      </c>
      <c r="AH42" s="64">
        <f>COUNTIFS('BA History'!$B:$B,$A$42,'BA History'!Y:Y, 1)</f>
        <v>0</v>
      </c>
      <c r="AI42" s="64">
        <f>COUNTIFS('BA History'!$B:$B,$A$42,'BA History'!Z:Z, 1)</f>
        <v>2</v>
      </c>
      <c r="AJ42" s="64">
        <f>COUNTIFS('BA History'!$B:$B,$A42,'BA History'!AA:AA, 1)</f>
        <v>0</v>
      </c>
      <c r="AK42" s="64">
        <f>COUNTIFS('BA History'!$B:$B,$A42,'BA History'!AB:AB, 1)</f>
        <v>0</v>
      </c>
      <c r="AL42" s="64">
        <f>COUNTIFS('BA History'!$B:$B,$A$42,'BA History'!AC:AC, 1)</f>
        <v>0</v>
      </c>
      <c r="AM42" s="64">
        <f>COUNTIFS('BA History'!$B:$B,$A42,'BA History'!AD:AD, 1)</f>
        <v>0</v>
      </c>
      <c r="AN42" s="64">
        <f>COUNTIFS('BA History'!$B:$B,$A$42,'BA History'!AE:AE, 1)</f>
        <v>0</v>
      </c>
      <c r="AO42" s="64">
        <f>COUNTIFS('BA History'!$B:$B,$A$42,'BA History'!AF:AF, 1)</f>
        <v>1</v>
      </c>
      <c r="AP42" s="64">
        <f>COUNTIFS('BA History'!$B:$B,$A$42,'BA History'!AG:AG, 1)</f>
        <v>0</v>
      </c>
      <c r="AQ42" s="64">
        <f>COUNTIFS('BA History'!$B:$B,$A$42,'BA History'!AH:AH, 1)</f>
        <v>1</v>
      </c>
      <c r="AR42" s="64">
        <f>COUNTIFS('BA History'!$B:$B,$A$42,'BA History'!AI:AI, 1)</f>
        <v>0</v>
      </c>
      <c r="AS42" s="64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191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64">
        <f>COUNTIFS('BA History'!$B:$B,$A$43,'BA History'!L:L, 1)</f>
        <v>0</v>
      </c>
      <c r="V43" s="64">
        <f>COUNTIFS('BA History'!$B:$B,$A$43,'BA History'!M:M, 1)</f>
        <v>2</v>
      </c>
      <c r="W43" s="64">
        <f>COUNTIFS('BA History'!$B:$B,$A$43,'BA History'!N:N, 1)</f>
        <v>2</v>
      </c>
      <c r="X43" s="64">
        <f>COUNTIFS('BA History'!$B:$B,$A$43,'BA History'!O:O, 1)</f>
        <v>0</v>
      </c>
      <c r="Y43" s="64">
        <f>COUNTIFS('BA History'!$B:$B,$A$43,'BA History'!P:P, 1)</f>
        <v>0</v>
      </c>
      <c r="Z43" s="64">
        <f>COUNTIFS('BA History'!$B:$B,$A$43,'BA History'!Q:Q, 1)</f>
        <v>0</v>
      </c>
      <c r="AA43" s="64">
        <f>COUNTIFS('BA History'!$B:$B,$A$43,'BA History'!R:R, 1)</f>
        <v>0</v>
      </c>
      <c r="AB43" s="64">
        <f>COUNTIFS('BA History'!$B:$B,$A$43,'BA History'!S:S, 1)</f>
        <v>0</v>
      </c>
      <c r="AC43" s="64">
        <f>COUNTIFS('BA History'!$B:$B,$A$43,'BA History'!T:T, 1)</f>
        <v>0</v>
      </c>
      <c r="AD43" s="64">
        <f>COUNTIFS('BA History'!$B:$B,$A43,'BA History'!U:U, 1)</f>
        <v>0</v>
      </c>
      <c r="AE43" s="64">
        <f>COUNTIFS('BA History'!$B:$B,$A$43,'BA History'!V:V, 1)</f>
        <v>0</v>
      </c>
      <c r="AF43" s="64">
        <f>COUNTIFS('BA History'!$B:$B,$A$43,'BA History'!W:W, 1)</f>
        <v>0</v>
      </c>
      <c r="AG43" s="64">
        <f>COUNTIFS('BA History'!$B:$B,$A$43,'BA History'!X:X, 1)</f>
        <v>0</v>
      </c>
      <c r="AH43" s="64">
        <f>COUNTIFS('BA History'!$B:$B,$A$43,'BA History'!Y:Y, 1)</f>
        <v>0</v>
      </c>
      <c r="AI43" s="64">
        <f>COUNTIFS('BA History'!$B:$B,$A$43,'BA History'!Z:Z, 1)</f>
        <v>0</v>
      </c>
      <c r="AJ43" s="64">
        <f>COUNTIFS('BA History'!$B:$B,$A43,'BA History'!AA:AA, 1)</f>
        <v>0</v>
      </c>
      <c r="AK43" s="64">
        <f>COUNTIFS('BA History'!$B:$B,$A$43,'BA History'!AB:AB, 1)</f>
        <v>0</v>
      </c>
      <c r="AL43" s="64">
        <f>COUNTIFS('BA History'!$B:$B,$A$43,'BA History'!AC:AC, 1)</f>
        <v>0</v>
      </c>
      <c r="AM43" s="64">
        <f>COUNTIFS('BA History'!$B:$B,$A43,'BA History'!AD:AD, 1)</f>
        <v>0</v>
      </c>
      <c r="AN43" s="64">
        <f>COUNTIFS('BA History'!$B:$B,$A$43,'BA History'!AE:AE, 1)</f>
        <v>0</v>
      </c>
      <c r="AO43" s="64">
        <f>COUNTIFS('BA History'!$B:$B,$A$43,'BA History'!AF:AF, 1)</f>
        <v>1</v>
      </c>
      <c r="AP43" s="64">
        <f>COUNTIFS('BA History'!$B:$B,$A$43,'BA History'!AG:AG, 1)</f>
        <v>1</v>
      </c>
      <c r="AQ43" s="64">
        <f>COUNTIFS('BA History'!$B:$B,$A$43,'BA History'!AH:AH, 1)</f>
        <v>0</v>
      </c>
      <c r="AR43" s="64">
        <f>COUNTIFS('BA History'!$B:$B,$A$43,'BA History'!AI:AI, 1)</f>
        <v>1</v>
      </c>
      <c r="AS43" s="64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1417</v>
      </c>
      <c r="H44" s="27">
        <f>AVERAGEIFS('BA History'!C:C,'BA History'!B:B,A44)</f>
        <v>21.149253731343283</v>
      </c>
      <c r="I44" s="27">
        <f t="array" ref="I44">MEDIAN(IF('BA History'!B:B=A44, 'BA History'!C:C))</f>
        <v>19</v>
      </c>
      <c r="J44" s="13">
        <f t="array" ref="J44">MAX(IF('BA History'!B:B=A44, 'BA History'!C:C))</f>
        <v>45</v>
      </c>
      <c r="K44" s="12">
        <f>COUNTIFS('BA History'!B:B,A44,'BA History'!D:D, 1)</f>
        <v>39</v>
      </c>
      <c r="L44" s="2">
        <f>COUNTIFS('BA History'!B:B,A44,'BA History'!D:D, 0)</f>
        <v>28</v>
      </c>
      <c r="M44" s="33">
        <f>LOOKUP(2, 1/('BA History'!$B:$B=A44), 'BA History'!$AO:$AO)</f>
        <v>0.58208955223880599</v>
      </c>
      <c r="N44" s="12">
        <f>SUMIFS('BA History'!F:F,'BA History'!B:B,A44)</f>
        <v>143</v>
      </c>
      <c r="O44" s="2">
        <f>SUMIFS('BA History'!E:E,'BA History'!B:B,A44)-N44</f>
        <v>129</v>
      </c>
      <c r="P44" s="33">
        <f>LOOKUP(2, 1/('BA History'!$B:$B=A44), 'BA History'!$AM:$AM)</f>
        <v>0.52164179104477604</v>
      </c>
      <c r="Q44" s="12">
        <f>SUMIFS('BA History'!H:H,'BA History'!B:B,A44)</f>
        <v>582</v>
      </c>
      <c r="R44" s="2">
        <f>SUMIFS('BA History'!G:G,'BA History'!B:B,A44)-Q44</f>
        <v>551</v>
      </c>
      <c r="S44" s="43">
        <f>LOOKUP(2, 1/('BA History'!$B:$B=A44), 'BA History'!$AN:$AN)</f>
        <v>0.51477611940298507</v>
      </c>
      <c r="T44" s="12">
        <f>COUNTIFS('BA History'!$B:$B,$A$44,'BA History'!K:K, 1)</f>
        <v>10</v>
      </c>
      <c r="U44" s="64">
        <f>COUNTIFS('BA History'!$B:$B,$A$44,'BA History'!L:L, 1)</f>
        <v>5</v>
      </c>
      <c r="V44" s="64">
        <f>COUNTIFS('BA History'!$B:$B,$A$44,'BA History'!M:M, 1)</f>
        <v>12</v>
      </c>
      <c r="W44" s="64">
        <f>COUNTIFS('BA History'!$B:$B,$A$44,'BA History'!N:N, 1)</f>
        <v>20</v>
      </c>
      <c r="X44" s="64">
        <f>COUNTIFS('BA History'!$B:$B,$A$44,'BA History'!O:O, 1)</f>
        <v>4</v>
      </c>
      <c r="Y44" s="64">
        <f>COUNTIFS('BA History'!$B:$B,$A$44,'BA History'!P:P, 1)</f>
        <v>1</v>
      </c>
      <c r="Z44" s="64">
        <f>COUNTIFS('BA History'!$B:$B,$A$44,'BA History'!Q:Q, 1)</f>
        <v>5</v>
      </c>
      <c r="AA44" s="64">
        <f>COUNTIFS('BA History'!$B:$B,$A$44,'BA History'!R:R, 1)</f>
        <v>2</v>
      </c>
      <c r="AB44" s="64">
        <f>COUNTIFS('BA History'!$B:$B,$A$44,'BA History'!S:S, 1)</f>
        <v>2</v>
      </c>
      <c r="AC44" s="64">
        <f>COUNTIFS('BA History'!$B:$B,$A$44,'BA History'!T:T, 1)</f>
        <v>0</v>
      </c>
      <c r="AD44" s="64">
        <f>COUNTIFS('BA History'!$B:$B,$A44,'BA History'!U:U, 1)</f>
        <v>0</v>
      </c>
      <c r="AE44" s="64">
        <f>COUNTIFS('BA History'!$B:$B,$A$44,'BA History'!V:V, 1)</f>
        <v>3</v>
      </c>
      <c r="AF44" s="64">
        <f>COUNTIFS('BA History'!$B:$B,$A$44,'BA History'!W:W, 1)</f>
        <v>5</v>
      </c>
      <c r="AG44" s="64">
        <f>COUNTIFS('BA History'!$B:$B,$A$44,'BA History'!X:X, 1)</f>
        <v>2</v>
      </c>
      <c r="AH44" s="64">
        <f>COUNTIFS('BA History'!$B:$B,$A$44,'BA History'!Y:Y, 1)</f>
        <v>0</v>
      </c>
      <c r="AI44" s="64">
        <f>COUNTIFS('BA History'!$B:$B,$A$44,'BA History'!Z:Z, 1)</f>
        <v>11</v>
      </c>
      <c r="AJ44" s="64">
        <f>COUNTIFS('BA History'!$B:$B,$A44,'BA History'!AA:AA, 1)</f>
        <v>0</v>
      </c>
      <c r="AK44" s="64">
        <f>COUNTIFS('BA History'!$B:$B,$A44,'BA History'!AB:AB, 1)</f>
        <v>0</v>
      </c>
      <c r="AL44" s="64">
        <f>COUNTIFS('BA History'!$B:$B,$A$44,'BA History'!AC:AC, 1)</f>
        <v>12</v>
      </c>
      <c r="AM44" s="64">
        <f>COUNTIFS('BA History'!$B:$B,$A44,'BA History'!AD:AD, 1)</f>
        <v>0</v>
      </c>
      <c r="AN44" s="64">
        <f>COUNTIFS('BA History'!$B:$B,$A$44,'BA History'!AE:AE, 1)</f>
        <v>2</v>
      </c>
      <c r="AO44" s="64">
        <f>COUNTIFS('BA History'!$B:$B,$A$44,'BA History'!AF:AF, 1)</f>
        <v>19</v>
      </c>
      <c r="AP44" s="64">
        <f>COUNTIFS('BA History'!$B:$B,$A$44,'BA History'!AG:AG, 1)</f>
        <v>5</v>
      </c>
      <c r="AQ44" s="64">
        <f>COUNTIFS('BA History'!$B:$B,$A$44,'BA History'!AH:AH, 1)</f>
        <v>13</v>
      </c>
      <c r="AR44" s="64">
        <f>COUNTIFS('BA History'!$B:$B,$A$44,'BA History'!AI:AI, 1)</f>
        <v>8</v>
      </c>
      <c r="AS44" s="64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246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64">
        <f>COUNTIFS('BA History'!$B:$B,$A$45,'BA History'!L:L, 1)</f>
        <v>0</v>
      </c>
      <c r="V45" s="64">
        <f>COUNTIFS('BA History'!$B:$B,$A$45,'BA History'!M:M, 1)</f>
        <v>0</v>
      </c>
      <c r="W45" s="64">
        <f>COUNTIFS('BA History'!$B:$B,$A$45,'BA History'!N:N, 1)</f>
        <v>0</v>
      </c>
      <c r="X45" s="64">
        <f>COUNTIFS('BA History'!$B:$B,$A$45,'BA History'!O:O, 1)</f>
        <v>0</v>
      </c>
      <c r="Y45" s="64">
        <f>COUNTIFS('BA History'!$B:$B,$A$45,'BA History'!P:P, 1)</f>
        <v>0</v>
      </c>
      <c r="Z45" s="64">
        <f>COUNTIFS('BA History'!$B:$B,$A$45,'BA History'!Q:Q, 1)</f>
        <v>0</v>
      </c>
      <c r="AA45" s="64">
        <f>COUNTIFS('BA History'!$B:$B,$A$45,'BA History'!R:R, 1)</f>
        <v>0</v>
      </c>
      <c r="AB45" s="64">
        <f>COUNTIFS('BA History'!$B:$B,$A$45,'BA History'!S:S, 1)</f>
        <v>0</v>
      </c>
      <c r="AC45" s="64">
        <f>COUNTIFS('BA History'!$B:$B,$A$45,'BA History'!T:T, 1)</f>
        <v>0</v>
      </c>
      <c r="AD45" s="64">
        <f>COUNTIFS('BA History'!$B:$B,$A$45,'BA History'!U:U, 1)</f>
        <v>0</v>
      </c>
      <c r="AE45" s="64">
        <f>COUNTIFS('BA History'!$B:$B,$A$45,'BA History'!V:V, 1)</f>
        <v>0</v>
      </c>
      <c r="AF45" s="64">
        <f>COUNTIFS('BA History'!$B:$B,$A$45,'BA History'!W:W, 1)</f>
        <v>1</v>
      </c>
      <c r="AG45" s="64">
        <f>COUNTIFS('BA History'!$B:$B,$A$45,'BA History'!X:X, 1)</f>
        <v>0</v>
      </c>
      <c r="AH45" s="64">
        <f>COUNTIFS('BA History'!$B:$B,$A$45,'BA History'!Y:Y, 1)</f>
        <v>0</v>
      </c>
      <c r="AI45" s="64">
        <f>COUNTIFS('BA History'!$B:$B,$A$45,'BA History'!Z:Z, 1)</f>
        <v>0</v>
      </c>
      <c r="AJ45" s="64">
        <f>COUNTIFS('BA History'!$B:$B,$A$45,'BA History'!AA:AA, 1)</f>
        <v>0</v>
      </c>
      <c r="AK45" s="64">
        <f>COUNTIFS('BA History'!$B:$B,$A$45,'BA History'!AB:AB, 1)</f>
        <v>0</v>
      </c>
      <c r="AL45" s="64">
        <f>COUNTIFS('BA History'!$B:$B,$A$45,'BA History'!AC:AC, 1)</f>
        <v>0</v>
      </c>
      <c r="AM45" s="64">
        <f>COUNTIFS('BA History'!$B:$B,$A$45,'BA History'!AD:AD, 1)</f>
        <v>0</v>
      </c>
      <c r="AN45" s="64">
        <f>COUNTIFS('BA History'!$B:$B,$A$45,'BA History'!AE:AE, 1)</f>
        <v>0</v>
      </c>
      <c r="AO45" s="64">
        <f>COUNTIFS('BA History'!$B:$B,$A$45,'BA History'!AF:AF, 1)</f>
        <v>0</v>
      </c>
      <c r="AP45" s="64">
        <f>COUNTIFS('BA History'!$B:$B,$A$45,'BA History'!AG:AG, 1)</f>
        <v>0</v>
      </c>
      <c r="AQ45" s="64">
        <f>COUNTIFS('BA History'!$B:$B,$A$45,'BA History'!AH:AH, 1)</f>
        <v>0</v>
      </c>
      <c r="AR45" s="64">
        <f>COUNTIFS('BA History'!$B:$B,$A$45,'BA History'!AI:AI, 1)</f>
        <v>0</v>
      </c>
      <c r="AS45" s="64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1895</v>
      </c>
      <c r="H46" s="27">
        <f>AVERAGEIFS('BA History'!C:C,'BA History'!B:B,A46)</f>
        <v>19.141414141414142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59</v>
      </c>
      <c r="M46" s="33">
        <f>LOOKUP(2, 1/('BA History'!$B:$B=A46), 'BA History'!$AO:$AO)</f>
        <v>0.40404040404040403</v>
      </c>
      <c r="N46" s="12">
        <f>SUMIFS('BA History'!F:F,'BA History'!B:B,A46)</f>
        <v>192</v>
      </c>
      <c r="O46" s="2">
        <f>SUMIFS('BA History'!E:E,'BA History'!B:B,A46)-N46</f>
        <v>220</v>
      </c>
      <c r="P46" s="33">
        <f>LOOKUP(2, 1/('BA History'!$B:$B=A46), 'BA History'!$AM:$AM)</f>
        <v>0.466161616161616</v>
      </c>
      <c r="Q46" s="12">
        <f>SUMIFS('BA History'!H:H,'BA History'!B:B,A46)</f>
        <v>819</v>
      </c>
      <c r="R46" s="2">
        <f>SUMIFS('BA History'!G:G,'BA History'!B:B,A46)-Q46</f>
        <v>873</v>
      </c>
      <c r="S46" s="43">
        <f>LOOKUP(2, 1/('BA History'!$B:$B=A46), 'BA History'!$AN:$AN)</f>
        <v>0.48151515151515173</v>
      </c>
      <c r="T46" s="12">
        <f>COUNTIFS('BA History'!$B:$B,$A$46,'BA History'!K:K, 1)</f>
        <v>8</v>
      </c>
      <c r="U46" s="64">
        <f>COUNTIFS('BA History'!$B:$B,$A$46,'BA History'!L:L, 1)</f>
        <v>13</v>
      </c>
      <c r="V46" s="64">
        <f>COUNTIFS('BA History'!$B:$B,$A$46,'BA History'!M:M, 1)</f>
        <v>19</v>
      </c>
      <c r="W46" s="64">
        <f>COUNTIFS('BA History'!$B:$B,$A$46,'BA History'!N:N, 1)</f>
        <v>22</v>
      </c>
      <c r="X46" s="64">
        <f>COUNTIFS('BA History'!$B:$B,$A$46,'BA History'!O:O, 1)</f>
        <v>6</v>
      </c>
      <c r="Y46" s="64">
        <f>COUNTIFS('BA History'!$B:$B,$A$46,'BA History'!P:P, 1)</f>
        <v>1</v>
      </c>
      <c r="Z46" s="64">
        <f>COUNTIFS('BA History'!$B:$B,$A$46,'BA History'!Q:Q, 1)</f>
        <v>4</v>
      </c>
      <c r="AA46" s="64">
        <f>COUNTIFS('BA History'!$B:$B,$A$46,'BA History'!R:R, 1)</f>
        <v>4</v>
      </c>
      <c r="AB46" s="64">
        <f>COUNTIFS('BA History'!$B:$B,$A$46,'BA History'!S:S, 1)</f>
        <v>3</v>
      </c>
      <c r="AC46" s="64">
        <f>COUNTIFS('BA History'!$B:$B,$A$46,'BA History'!T:T, 1)</f>
        <v>0</v>
      </c>
      <c r="AD46" s="64">
        <f>COUNTIFS('BA History'!$B:$B,$A46,'BA History'!U:U, 1)</f>
        <v>0</v>
      </c>
      <c r="AE46" s="64">
        <f>COUNTIFS('BA History'!$B:$B,$A$46,'BA History'!V:V, 1)</f>
        <v>7</v>
      </c>
      <c r="AF46" s="64">
        <f>COUNTIFS('BA History'!$B:$B,$A$46,'BA History'!W:W, 1)</f>
        <v>11</v>
      </c>
      <c r="AG46" s="64">
        <f>COUNTIFS('BA History'!$B:$B,$A$46,'BA History'!X:X, 1)</f>
        <v>3</v>
      </c>
      <c r="AH46" s="64">
        <f>COUNTIFS('BA History'!$B:$B,$A$46,'BA History'!Y:Y, 1)</f>
        <v>1</v>
      </c>
      <c r="AI46" s="64">
        <f>COUNTIFS('BA History'!$B:$B,$A$46,'BA History'!Z:Z, 1)</f>
        <v>10</v>
      </c>
      <c r="AJ46" s="64">
        <f>COUNTIFS('BA History'!$B:$B,$A46,'BA History'!AA:AA, 1)</f>
        <v>0</v>
      </c>
      <c r="AK46" s="64">
        <f>COUNTIFS('BA History'!$B:$B,$A46,'BA History'!AB:AB, 1)</f>
        <v>0</v>
      </c>
      <c r="AL46" s="64">
        <f>COUNTIFS('BA History'!$B:$B,$A$46,'BA History'!AC:AC, 1)</f>
        <v>17</v>
      </c>
      <c r="AM46" s="64">
        <f>COUNTIFS('BA History'!$B:$B,$A46,'BA History'!AD:AD, 1)</f>
        <v>0</v>
      </c>
      <c r="AN46" s="64">
        <f>COUNTIFS('BA History'!$B:$B,$A$46,'BA History'!AE:AE, 1)</f>
        <v>2</v>
      </c>
      <c r="AO46" s="64">
        <f>COUNTIFS('BA History'!$B:$B,$A$46,'BA History'!AF:AF, 1)</f>
        <v>10</v>
      </c>
      <c r="AP46" s="64">
        <f>COUNTIFS('BA History'!$B:$B,$A$46,'BA History'!AG:AG, 1)</f>
        <v>9</v>
      </c>
      <c r="AQ46" s="64">
        <f>COUNTIFS('BA History'!$B:$B,$A$46,'BA History'!AH:AH, 1)</f>
        <v>24</v>
      </c>
      <c r="AR46" s="64">
        <f>COUNTIFS('BA History'!$B:$B,$A$46,'BA History'!AI:AI, 1)</f>
        <v>17</v>
      </c>
      <c r="AS46" s="64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64">
        <f>COUNTIFS('BA History'!$B:$B,$A$47,'BA History'!L:L, 1)</f>
        <v>0</v>
      </c>
      <c r="V47" s="64">
        <f>COUNTIFS('BA History'!$B:$B,$A$47,'BA History'!M:M, 1)</f>
        <v>1</v>
      </c>
      <c r="W47" s="64">
        <f>COUNTIFS('BA History'!$B:$B,$A$47,'BA History'!N:N, 1)</f>
        <v>1</v>
      </c>
      <c r="X47" s="64">
        <f>COUNTIFS('BA History'!$B:$B,$A$47,'BA History'!O:O, 1)</f>
        <v>0</v>
      </c>
      <c r="Y47" s="64">
        <f>COUNTIFS('BA History'!$B:$B,$A$47,'BA History'!P:P, 1)</f>
        <v>0</v>
      </c>
      <c r="Z47" s="64">
        <f>COUNTIFS('BA History'!$B:$B,$A$47,'BA History'!Q:Q, 1)</f>
        <v>0</v>
      </c>
      <c r="AA47" s="64">
        <f>COUNTIFS('BA History'!$B:$B,$A$47,'BA History'!R:R, 1)</f>
        <v>0</v>
      </c>
      <c r="AB47" s="64">
        <f>COUNTIFS('BA History'!$B:$B,$A$47,'BA History'!S:S, 1)</f>
        <v>0</v>
      </c>
      <c r="AC47" s="64">
        <f>COUNTIFS('BA History'!$B:$B,$A$47,'BA History'!T:T, 1)</f>
        <v>0</v>
      </c>
      <c r="AD47" s="64">
        <f>COUNTIFS('BA History'!$B:$B,$A47,'BA History'!U:U, 1)</f>
        <v>0</v>
      </c>
      <c r="AE47" s="64">
        <f>COUNTIFS('BA History'!$B:$B,$A$47,'BA History'!V:V, 1)</f>
        <v>0</v>
      </c>
      <c r="AF47" s="64">
        <f>COUNTIFS('BA History'!$B:$B,$A$47,'BA History'!W:W, 1)</f>
        <v>0</v>
      </c>
      <c r="AG47" s="64">
        <f>COUNTIFS('BA History'!$B:$B,$A$47,'BA History'!X:X, 1)</f>
        <v>0</v>
      </c>
      <c r="AH47" s="64">
        <f>COUNTIFS('BA History'!$B:$B,$A$47,'BA History'!Y:Y, 1)</f>
        <v>0</v>
      </c>
      <c r="AI47" s="64">
        <f>COUNTIFS('BA History'!$B:$B,$A$47,'BA History'!Z:Z, 1)</f>
        <v>1</v>
      </c>
      <c r="AJ47" s="64">
        <f>COUNTIFS('BA History'!$B:$B,$A47,'BA History'!AA:AA, 1)</f>
        <v>0</v>
      </c>
      <c r="AK47" s="64">
        <f>COUNTIFS('BA History'!$B:$B,$A47,'BA History'!AB:AB, 1)</f>
        <v>0</v>
      </c>
      <c r="AL47" s="64">
        <f>COUNTIFS('BA History'!$B:$B,$A$47,'BA History'!AC:AC, 1)</f>
        <v>2</v>
      </c>
      <c r="AM47" s="64">
        <f>COUNTIFS('BA History'!$B:$B,$A47,'BA History'!AD:AD, 1)</f>
        <v>0</v>
      </c>
      <c r="AN47" s="64">
        <f>COUNTIFS('BA History'!$B:$B,$A$47,'BA History'!AE:AE, 1)</f>
        <v>0</v>
      </c>
      <c r="AO47" s="64">
        <f>COUNTIFS('BA History'!$B:$B,$A$47,'BA History'!AF:AF, 1)</f>
        <v>1</v>
      </c>
      <c r="AP47" s="64">
        <f>COUNTIFS('BA History'!$B:$B,$A$47,'BA History'!AG:AG, 1)</f>
        <v>0</v>
      </c>
      <c r="AQ47" s="64">
        <f>COUNTIFS('BA History'!$B:$B,$A$47,'BA History'!AH:AH, 1)</f>
        <v>1</v>
      </c>
      <c r="AR47" s="64">
        <f>COUNTIFS('BA History'!$B:$B,$A$47,'BA History'!AI:AI, 1)</f>
        <v>1</v>
      </c>
      <c r="AS47" s="64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4</v>
      </c>
      <c r="E48" s="2">
        <v>1</v>
      </c>
      <c r="F48" s="2"/>
      <c r="G48" s="12">
        <f>SUMIFS('BA History'!C:C,'BA History'!B:B,A48)</f>
        <v>1164</v>
      </c>
      <c r="H48" s="27">
        <f>AVERAGEIFS('BA History'!C:C,'BA History'!B:B,A48)</f>
        <v>15.945205479452055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39</v>
      </c>
      <c r="L48" s="2">
        <f>COUNTIFS('BA History'!B:B,A48,'BA History'!D:D, 0)</f>
        <v>34</v>
      </c>
      <c r="M48" s="33">
        <f>LOOKUP(2, 1/('BA History'!$B:$B=A48), 'BA History'!$AO:$AO)</f>
        <v>0.53424657534246578</v>
      </c>
      <c r="N48" s="12">
        <f>SUMIFS('BA History'!F:F,'BA History'!B:B,A48)</f>
        <v>161</v>
      </c>
      <c r="O48" s="2">
        <f>SUMIFS('BA History'!E:E,'BA History'!B:B,A48)-N48</f>
        <v>140</v>
      </c>
      <c r="P48" s="33">
        <f>LOOKUP(2, 1/('BA History'!$B:$B=A48), 'BA History'!$AM:$AM)</f>
        <v>0.5547945205479452</v>
      </c>
      <c r="Q48" s="12">
        <f>SUMIFS('BA History'!H:H,'BA History'!B:B,A48)</f>
        <v>643</v>
      </c>
      <c r="R48" s="2">
        <f>SUMIFS('BA History'!G:G,'BA History'!B:B,A48)-Q48</f>
        <v>600</v>
      </c>
      <c r="S48" s="43">
        <f>LOOKUP(2, 1/('BA History'!$B:$B=A48), 'BA History'!$AN:$AN)</f>
        <v>0.53054794520547943</v>
      </c>
      <c r="T48" s="12">
        <f>COUNTIFS('BA History'!$B:$B,$A$48,'BA History'!K:K, 1)</f>
        <v>9</v>
      </c>
      <c r="U48" s="64">
        <f>COUNTIFS('BA History'!$B:$B,$A$48,'BA History'!L:L, 1)</f>
        <v>8</v>
      </c>
      <c r="V48" s="64">
        <f>COUNTIFS('BA History'!$B:$B,$A$48,'BA History'!M:M, 1)</f>
        <v>13</v>
      </c>
      <c r="W48" s="64">
        <f>COUNTIFS('BA History'!$B:$B,$A$48,'BA History'!N:N, 1)</f>
        <v>22</v>
      </c>
      <c r="X48" s="64">
        <f>COUNTIFS('BA History'!$B:$B,$A$48,'BA History'!O:O, 1)</f>
        <v>4</v>
      </c>
      <c r="Y48" s="64">
        <f>COUNTIFS('BA History'!$B:$B,$A$48,'BA History'!P:P, 1)</f>
        <v>2</v>
      </c>
      <c r="Z48" s="64">
        <f>COUNTIFS('BA History'!$B:$B,$A$48,'BA History'!Q:Q, 1)</f>
        <v>1</v>
      </c>
      <c r="AA48" s="64">
        <f>COUNTIFS('BA History'!$B:$B,$A$48,'BA History'!R:R, 1)</f>
        <v>3</v>
      </c>
      <c r="AB48" s="64">
        <f>COUNTIFS('BA History'!$B:$B,$A$48,'BA History'!S:S, 1)</f>
        <v>2</v>
      </c>
      <c r="AC48" s="64">
        <f>COUNTIFS('BA History'!$B:$B,$A$48,'BA History'!T:T, 1)</f>
        <v>0</v>
      </c>
      <c r="AD48" s="64">
        <f>COUNTIFS('BA History'!$B:$B,$A48,'BA History'!U:U, 1)</f>
        <v>0</v>
      </c>
      <c r="AE48" s="64">
        <f>COUNTIFS('BA History'!$B:$B,$A$48,'BA History'!V:V, 1)</f>
        <v>2</v>
      </c>
      <c r="AF48" s="64">
        <f>COUNTIFS('BA History'!$B:$B,$A$48,'BA History'!W:W, 1)</f>
        <v>5</v>
      </c>
      <c r="AG48" s="64">
        <f>COUNTIFS('BA History'!$B:$B,$A$48,'BA History'!X:X, 1)</f>
        <v>4</v>
      </c>
      <c r="AH48" s="64">
        <f>COUNTIFS('BA History'!$B:$B,$A$48,'BA History'!Y:Y, 1)</f>
        <v>0</v>
      </c>
      <c r="AI48" s="64">
        <f>COUNTIFS('BA History'!$B:$B,$A$48,'BA History'!Z:Z, 1)</f>
        <v>11</v>
      </c>
      <c r="AJ48" s="64">
        <f>COUNTIFS('BA History'!$B:$B,$A48,'BA History'!AA:AA, 1)</f>
        <v>0</v>
      </c>
      <c r="AK48" s="64">
        <f>COUNTIFS('BA History'!$B:$B,$A48,'BA History'!AB:AB, 1)</f>
        <v>0</v>
      </c>
      <c r="AL48" s="64">
        <f>COUNTIFS('BA History'!$B:$B,$A$48,'BA History'!AC:AC, 1)</f>
        <v>19</v>
      </c>
      <c r="AM48" s="64">
        <f>COUNTIFS('BA History'!$B:$B,$A48,'BA History'!AD:AD, 1)</f>
        <v>1</v>
      </c>
      <c r="AN48" s="64">
        <f>COUNTIFS('BA History'!$B:$B,$A$48,'BA History'!AE:AE, 1)</f>
        <v>0</v>
      </c>
      <c r="AO48" s="64">
        <f>COUNTIFS('BA History'!$B:$B,$A$48,'BA History'!AF:AF, 1)</f>
        <v>22</v>
      </c>
      <c r="AP48" s="64">
        <f>COUNTIFS('BA History'!$B:$B,$A$48,'BA History'!AG:AG, 1)</f>
        <v>2</v>
      </c>
      <c r="AQ48" s="64">
        <f>COUNTIFS('BA History'!$B:$B,$A$48,'BA History'!AH:AH, 1)</f>
        <v>18</v>
      </c>
      <c r="AR48" s="64">
        <f>COUNTIFS('BA History'!$B:$B,$A$48,'BA History'!AI:AI, 1)</f>
        <v>13</v>
      </c>
      <c r="AS48" s="64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1010</v>
      </c>
      <c r="H49" s="27">
        <f>AVERAGEIFS('BA History'!C:C,'BA History'!B:B,A49)</f>
        <v>19.803921568627452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28</v>
      </c>
      <c r="L49" s="2">
        <f>COUNTIFS('BA History'!B:B,A49,'BA History'!D:D, 0)</f>
        <v>23</v>
      </c>
      <c r="M49" s="33">
        <f>LOOKUP(2, 1/('BA History'!$B:$B=A49), 'BA History'!$AO:$AO)</f>
        <v>0.5490196078431373</v>
      </c>
      <c r="N49" s="12">
        <f>SUMIFS('BA History'!F:F,'BA History'!B:B,A49)</f>
        <v>107</v>
      </c>
      <c r="O49" s="2">
        <f>SUMIFS('BA History'!E:E,'BA History'!B:B,A49)-N49</f>
        <v>95</v>
      </c>
      <c r="P49" s="33">
        <f>LOOKUP(2, 1/('BA History'!$B:$B=A49), 'BA History'!$AM:$AM)</f>
        <v>0.53568627450980388</v>
      </c>
      <c r="Q49" s="12">
        <f>SUMIFS('BA History'!H:H,'BA History'!B:B,A49)</f>
        <v>423</v>
      </c>
      <c r="R49" s="2">
        <f>SUMIFS('BA History'!G:G,'BA History'!B:B,A49)-Q49</f>
        <v>416</v>
      </c>
      <c r="S49" s="43">
        <f>LOOKUP(2, 1/('BA History'!$B:$B=A49), 'BA History'!$AN:$AN)</f>
        <v>0.5</v>
      </c>
      <c r="T49" s="12">
        <f>COUNTIFS('BA History'!$B:$B,$A$49,'BA History'!K:K, 1)</f>
        <v>6</v>
      </c>
      <c r="U49" s="64">
        <f>COUNTIFS('BA History'!$B:$B,$A$49,'BA History'!L:L, 1)</f>
        <v>4</v>
      </c>
      <c r="V49" s="64">
        <f>COUNTIFS('BA History'!$B:$B,$A$49,'BA History'!M:M, 1)</f>
        <v>10</v>
      </c>
      <c r="W49" s="64">
        <f>COUNTIFS('BA History'!$B:$B,$A$49,'BA History'!N:N, 1)</f>
        <v>13</v>
      </c>
      <c r="X49" s="64">
        <f>COUNTIFS('BA History'!$B:$B,$A$49,'BA History'!O:O, 1)</f>
        <v>2</v>
      </c>
      <c r="Y49" s="64">
        <f>COUNTIFS('BA History'!$B:$B,$A$49,'BA History'!P:P, 1)</f>
        <v>1</v>
      </c>
      <c r="Z49" s="64">
        <f>COUNTIFS('BA History'!$B:$B,$A$49,'BA History'!Q:Q, 1)</f>
        <v>3</v>
      </c>
      <c r="AA49" s="64">
        <f>COUNTIFS('BA History'!$B:$B,$A$49,'BA History'!R:R, 1)</f>
        <v>1</v>
      </c>
      <c r="AB49" s="64">
        <f>COUNTIFS('BA History'!$B:$B,$A$49,'BA History'!S:S, 1)</f>
        <v>0</v>
      </c>
      <c r="AC49" s="64">
        <f>COUNTIFS('BA History'!$B:$B,$A$49,'BA History'!T:T, 1)</f>
        <v>0</v>
      </c>
      <c r="AD49" s="64">
        <f>COUNTIFS('BA History'!$B:$B,$A49,'BA History'!U:U, 1)</f>
        <v>0</v>
      </c>
      <c r="AE49" s="64">
        <f>COUNTIFS('BA History'!$B:$B,$A$49,'BA History'!V:V, 1)</f>
        <v>3</v>
      </c>
      <c r="AF49" s="64">
        <f>COUNTIFS('BA History'!$B:$B,$A$49,'BA History'!W:W, 1)</f>
        <v>4</v>
      </c>
      <c r="AG49" s="64">
        <f>COUNTIFS('BA History'!$B:$B,$A$49,'BA History'!X:X, 1)</f>
        <v>0</v>
      </c>
      <c r="AH49" s="64">
        <f>COUNTIFS('BA History'!$B:$B,$A$49,'BA History'!Y:Y, 1)</f>
        <v>0</v>
      </c>
      <c r="AI49" s="64">
        <f>COUNTIFS('BA History'!$B:$B,$A$49,'BA History'!Z:Z, 1)</f>
        <v>3</v>
      </c>
      <c r="AJ49" s="64">
        <f>COUNTIFS('BA History'!$B:$B,$A49,'BA History'!AA:AA, 1)</f>
        <v>0</v>
      </c>
      <c r="AK49" s="64">
        <f>COUNTIFS('BA History'!$B:$B,$A49,'BA History'!AB:AB, 1)</f>
        <v>0</v>
      </c>
      <c r="AL49" s="64">
        <f>COUNTIFS('BA History'!$B:$B,$A$49,'BA History'!AC:AC, 1)</f>
        <v>12</v>
      </c>
      <c r="AM49" s="64">
        <f>COUNTIFS('BA History'!$B:$B,$A49,'BA History'!AD:AD, 1)</f>
        <v>0</v>
      </c>
      <c r="AN49" s="64">
        <f>COUNTIFS('BA History'!$B:$B,$A$49,'BA History'!AE:AE, 1)</f>
        <v>2</v>
      </c>
      <c r="AO49" s="64">
        <f>COUNTIFS('BA History'!$B:$B,$A$49,'BA History'!AF:AF, 1)</f>
        <v>14</v>
      </c>
      <c r="AP49" s="64">
        <f>COUNTIFS('BA History'!$B:$B,$A$49,'BA History'!AG:AG, 1)</f>
        <v>9</v>
      </c>
      <c r="AQ49" s="64">
        <f>COUNTIFS('BA History'!$B:$B,$A$49,'BA History'!AH:AH, 1)</f>
        <v>11</v>
      </c>
      <c r="AR49" s="64">
        <f>COUNTIFS('BA History'!$B:$B,$A$49,'BA History'!AI:AI, 1)</f>
        <v>6</v>
      </c>
      <c r="AS49" s="64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64">
        <f>COUNTIFS('BA History'!$B:$B,$A$50,'BA History'!L:L, 1)</f>
        <v>0</v>
      </c>
      <c r="V50" s="64">
        <f>COUNTIFS('BA History'!$B:$B,$A$50,'BA History'!M:M, 1)</f>
        <v>0</v>
      </c>
      <c r="W50" s="64">
        <f>COUNTIFS('BA History'!$B:$B,$A$50,'BA History'!N:N, 1)</f>
        <v>0</v>
      </c>
      <c r="X50" s="64">
        <f>COUNTIFS('BA History'!$B:$B,$A$50,'BA History'!O:O, 1)</f>
        <v>0</v>
      </c>
      <c r="Y50" s="64">
        <f>COUNTIFS('BA History'!$B:$B,$A$50,'BA History'!P:P, 1)</f>
        <v>0</v>
      </c>
      <c r="Z50" s="64">
        <f>COUNTIFS('BA History'!$B:$B,$A$50,'BA History'!Q:Q, 1)</f>
        <v>0</v>
      </c>
      <c r="AA50" s="64">
        <f>COUNTIFS('BA History'!$B:$B,$A$50,'BA History'!R:R, 1)</f>
        <v>0</v>
      </c>
      <c r="AB50" s="64">
        <f>COUNTIFS('BA History'!$B:$B,$A$50,'BA History'!S:S, 1)</f>
        <v>0</v>
      </c>
      <c r="AC50" s="64">
        <f>COUNTIFS('BA History'!$B:$B,$A$50,'BA History'!T:T, 1)</f>
        <v>0</v>
      </c>
      <c r="AD50" s="64">
        <f>COUNTIFS('BA History'!$B:$B,$A50,'BA History'!U:U, 1)</f>
        <v>0</v>
      </c>
      <c r="AE50" s="64">
        <f>COUNTIFS('BA History'!$B:$B,$A$50,'BA History'!V:V, 1)</f>
        <v>1</v>
      </c>
      <c r="AF50" s="64">
        <f>COUNTIFS('BA History'!$B:$B,$A$50,'BA History'!W:W, 1)</f>
        <v>0</v>
      </c>
      <c r="AG50" s="64">
        <f>COUNTIFS('BA History'!$B:$B,$A$50,'BA History'!X:X, 1)</f>
        <v>0</v>
      </c>
      <c r="AH50" s="64">
        <f>COUNTIFS('BA History'!$B:$B,$A$50,'BA History'!Y:Y, 1)</f>
        <v>0</v>
      </c>
      <c r="AI50" s="64">
        <f>COUNTIFS('BA History'!$B:$B,$A$50,'BA History'!Z:Z, 1)</f>
        <v>0</v>
      </c>
      <c r="AJ50" s="64">
        <f>COUNTIFS('BA History'!$B:$B,$A50,'BA History'!AA:AA, 1)</f>
        <v>0</v>
      </c>
      <c r="AK50" s="64">
        <f>COUNTIFS('BA History'!$B:$B,$A50,'BA History'!AB:AB, 1)</f>
        <v>0</v>
      </c>
      <c r="AL50" s="64">
        <f>COUNTIFS('BA History'!$B:$B,$A$50,'BA History'!AC:AC, 1)</f>
        <v>0</v>
      </c>
      <c r="AM50" s="64">
        <f>COUNTIFS('BA History'!$B:$B,$A50,'BA History'!AD:AD, 1)</f>
        <v>0</v>
      </c>
      <c r="AN50" s="64">
        <f>COUNTIFS('BA History'!$B:$B,$A$50,'BA History'!AE:AE, 1)</f>
        <v>0</v>
      </c>
      <c r="AO50" s="64">
        <f>COUNTIFS('BA History'!$B:$B,$A$50,'BA History'!AF:AF, 1)</f>
        <v>1</v>
      </c>
      <c r="AP50" s="64">
        <f>COUNTIFS('BA History'!$B:$B,$A$50,'BA History'!AG:AG, 1)</f>
        <v>1</v>
      </c>
      <c r="AQ50" s="64">
        <f>COUNTIFS('BA History'!$B:$B,$A$50,'BA History'!AH:AH, 1)</f>
        <v>0</v>
      </c>
      <c r="AR50" s="64">
        <f>COUNTIFS('BA History'!$B:$B,$A$50,'BA History'!AI:AI, 1)</f>
        <v>0</v>
      </c>
      <c r="AS50" s="64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252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22</v>
      </c>
      <c r="H51" s="27">
        <f>AVERAGEIFS('BA History'!C:C,'BA History'!B:B,A51)</f>
        <v>11</v>
      </c>
      <c r="I51" s="27">
        <f t="array" ref="I51">MEDIAN(IF('BA History'!B:B=A51, 'BA History'!C:C))</f>
        <v>11</v>
      </c>
      <c r="J51" s="13">
        <f t="array" ref="J51">MAX(IF('BA History'!B:B=A51, 'BA History'!C:C))</f>
        <v>12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4</v>
      </c>
      <c r="O51" s="2">
        <f>SUMIFS('BA History'!E:E,'BA History'!B:B,A51)-N51</f>
        <v>5</v>
      </c>
      <c r="P51" s="33">
        <f>LOOKUP(2, 1/('BA History'!$B:$B=A51), 'BA History'!$AM:$AM)</f>
        <v>0.42499999999999999</v>
      </c>
      <c r="Q51" s="12">
        <f>SUMIFS('BA History'!H:H,'BA History'!B:B,A51)</f>
        <v>19</v>
      </c>
      <c r="R51" s="2">
        <f>SUMIFS('BA History'!G:G,'BA History'!B:B,A51)-Q51</f>
        <v>21</v>
      </c>
      <c r="S51" s="43">
        <f>LOOKUP(2, 1/('BA History'!$B:$B=A51), 'BA History'!$AN:$AN)</f>
        <v>0.46499999999999997</v>
      </c>
      <c r="T51" s="12">
        <f>COUNTIFS('BA History'!$B:$B,$A$51,'BA History'!K:K, 1)</f>
        <v>0</v>
      </c>
      <c r="U51" s="64">
        <f>COUNTIFS('BA History'!$B:$B,$A$51,'BA History'!L:L, 1)</f>
        <v>0</v>
      </c>
      <c r="V51" s="64">
        <f>COUNTIFS('BA History'!$B:$B,$A$51,'BA History'!M:M, 1)</f>
        <v>1</v>
      </c>
      <c r="W51" s="64">
        <f>COUNTIFS('BA History'!$B:$B,$A$51,'BA History'!N:N, 1)</f>
        <v>0</v>
      </c>
      <c r="X51" s="64">
        <f>COUNTIFS('BA History'!$B:$B,$A$51,'BA History'!O:O, 1)</f>
        <v>0</v>
      </c>
      <c r="Y51" s="64">
        <f>COUNTIFS('BA History'!$B:$B,$A$51,'BA History'!P:P, 1)</f>
        <v>0</v>
      </c>
      <c r="Z51" s="64">
        <f>COUNTIFS('BA History'!$B:$B,$A$51,'BA History'!Q:Q, 1)</f>
        <v>0</v>
      </c>
      <c r="AA51" s="64">
        <f>COUNTIFS('BA History'!$B:$B,$A$51,'BA History'!R:R, 1)</f>
        <v>0</v>
      </c>
      <c r="AB51" s="64">
        <f>COUNTIFS('BA History'!$B:$B,$A$51,'BA History'!S:S, 1)</f>
        <v>0</v>
      </c>
      <c r="AC51" s="64">
        <f>COUNTIFS('BA History'!$B:$B,$A$51,'BA History'!T:T, 1)</f>
        <v>0</v>
      </c>
      <c r="AD51" s="64">
        <f>COUNTIFS('BA History'!$B:$B,$A$51,'BA History'!U:U, 1)</f>
        <v>0</v>
      </c>
      <c r="AE51" s="64">
        <f>COUNTIFS('BA History'!$B:$B,$A$51,'BA History'!V:V, 1)</f>
        <v>0</v>
      </c>
      <c r="AF51" s="64">
        <f>COUNTIFS('BA History'!$B:$B,$A$51,'BA History'!W:W, 1)</f>
        <v>0</v>
      </c>
      <c r="AG51" s="64">
        <f>COUNTIFS('BA History'!$B:$B,$A$51,'BA History'!X:X, 1)</f>
        <v>0</v>
      </c>
      <c r="AH51" s="64">
        <f>COUNTIFS('BA History'!$B:$B,$A$51,'BA History'!Y:Y, 1)</f>
        <v>0</v>
      </c>
      <c r="AI51" s="64">
        <f>COUNTIFS('BA History'!$B:$B,$A$51,'BA History'!Z:Z, 1)</f>
        <v>0</v>
      </c>
      <c r="AJ51" s="64">
        <f>COUNTIFS('BA History'!$B:$B,$A$51,'BA History'!AA:AA, 1)</f>
        <v>0</v>
      </c>
      <c r="AK51" s="64">
        <f>COUNTIFS('BA History'!$B:$B,$A$51,'BA History'!AB:AB, 1)</f>
        <v>0</v>
      </c>
      <c r="AL51" s="64">
        <f>COUNTIFS('BA History'!$B:$B,$A$51,'BA History'!AC:AC, 1)</f>
        <v>0</v>
      </c>
      <c r="AM51" s="64">
        <f>COUNTIFS('BA History'!$B:$B,$A$51,'BA History'!AD:AD, 1)</f>
        <v>0</v>
      </c>
      <c r="AN51" s="64">
        <f>COUNTIFS('BA History'!$B:$B,$A$51,'BA History'!AE:AE, 1)</f>
        <v>0</v>
      </c>
      <c r="AO51" s="64">
        <f>COUNTIFS('BA History'!$B:$B,$A$51,'BA History'!AF:AF, 1)</f>
        <v>2</v>
      </c>
      <c r="AP51" s="64">
        <f>COUNTIFS('BA History'!$B:$B,$A$51,'BA History'!AG:AG, 1)</f>
        <v>1</v>
      </c>
      <c r="AQ51" s="64">
        <f>COUNTIFS('BA History'!$B:$B,$A$51,'BA History'!AH:AH, 1)</f>
        <v>0</v>
      </c>
      <c r="AR51" s="64">
        <f>COUNTIFS('BA History'!$B:$B,$A$51,'BA History'!AI:AI, 1)</f>
        <v>0</v>
      </c>
      <c r="AS51" s="64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239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14</v>
      </c>
      <c r="H52" s="27">
        <f>AVERAGEIFS('BA History'!C:C,'BA History'!B:B,A52)</f>
        <v>7</v>
      </c>
      <c r="I52" s="27">
        <f t="array" ref="I52">MEDIAN(IF('BA History'!B:B=A52, 'BA History'!C:C))</f>
        <v>7</v>
      </c>
      <c r="J52" s="13">
        <f t="array" ref="J52">MAX(IF('BA History'!B:B=A52, 'BA History'!C:C))</f>
        <v>8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3</v>
      </c>
      <c r="O52" s="2">
        <f>SUMIFS('BA History'!E:E,'BA History'!B:B,A52)-N52</f>
        <v>4</v>
      </c>
      <c r="P52" s="33">
        <f>LOOKUP(2, 1/('BA History'!$B:$B=A52), 'BA History'!$AM:$AM)</f>
        <v>0.375</v>
      </c>
      <c r="Q52" s="12">
        <f>SUMIFS('BA History'!H:H,'BA History'!B:B,A52)</f>
        <v>12</v>
      </c>
      <c r="R52" s="2">
        <f>SUMIFS('BA History'!G:G,'BA History'!B:B,A52)-Q52</f>
        <v>14</v>
      </c>
      <c r="S52" s="43">
        <f>LOOKUP(2, 1/('BA History'!$B:$B=A52), 'BA History'!$AN:$AN)</f>
        <v>0.44500000000000001</v>
      </c>
      <c r="T52" s="12">
        <f>COUNTIFS('BA History'!$B:$B,$A$52,'BA History'!K:K, 1)</f>
        <v>0</v>
      </c>
      <c r="U52" s="64">
        <f>COUNTIFS('BA History'!$B:$B,$A$52,'BA History'!L:L, 1)</f>
        <v>0</v>
      </c>
      <c r="V52" s="64">
        <f>COUNTIFS('BA History'!$B:$B,$A$52,'BA History'!M:M, 1)</f>
        <v>0</v>
      </c>
      <c r="W52" s="64">
        <f>COUNTIFS('BA History'!$B:$B,$A$52,'BA History'!N:N, 1)</f>
        <v>1</v>
      </c>
      <c r="X52" s="64">
        <f>COUNTIFS('BA History'!$B:$B,$A$52,'BA History'!O:O, 1)</f>
        <v>1</v>
      </c>
      <c r="Y52" s="64">
        <f>COUNTIFS('BA History'!$B:$B,$A$52,'BA History'!P:P, 1)</f>
        <v>0</v>
      </c>
      <c r="Z52" s="64">
        <f>COUNTIFS('BA History'!$B:$B,$A$52,'BA History'!Q:Q, 1)</f>
        <v>0</v>
      </c>
      <c r="AA52" s="64">
        <f>COUNTIFS('BA History'!$B:$B,$A$52,'BA History'!R:R, 1)</f>
        <v>0</v>
      </c>
      <c r="AB52" s="64">
        <f>COUNTIFS('BA History'!$B:$B,$A$52,'BA History'!S:S, 1)</f>
        <v>0</v>
      </c>
      <c r="AC52" s="64">
        <f>COUNTIFS('BA History'!$B:$B,$A$52,'BA History'!T:T, 1)</f>
        <v>0</v>
      </c>
      <c r="AD52" s="64">
        <f>COUNTIFS('BA History'!$B:$B,$A$52,'BA History'!U:U, 1)</f>
        <v>0</v>
      </c>
      <c r="AE52" s="64">
        <f>COUNTIFS('BA History'!$B:$B,$A$52,'BA History'!V:V, 1)</f>
        <v>0</v>
      </c>
      <c r="AF52" s="64">
        <f>COUNTIFS('BA History'!$B:$B,$A$52,'BA History'!W:W, 1)</f>
        <v>0</v>
      </c>
      <c r="AG52" s="64">
        <f>COUNTIFS('BA History'!$B:$B,$A$52,'BA History'!X:X, 1)</f>
        <v>0</v>
      </c>
      <c r="AH52" s="64">
        <f>COUNTIFS('BA History'!$B:$B,$A$52,'BA History'!Y:Y, 1)</f>
        <v>0</v>
      </c>
      <c r="AI52" s="64">
        <f>COUNTIFS('BA History'!$B:$B,$A$52,'BA History'!Z:Z, 1)</f>
        <v>1</v>
      </c>
      <c r="AJ52" s="64">
        <f>COUNTIFS('BA History'!$B:$B,$A$52,'BA History'!AA:AA, 1)</f>
        <v>0</v>
      </c>
      <c r="AK52" s="64">
        <f>COUNTIFS('BA History'!$B:$B,$A$52,'BA History'!AB:AB, 1)</f>
        <v>0</v>
      </c>
      <c r="AL52" s="64">
        <f>COUNTIFS('BA History'!$B:$B,$A$52,'BA History'!AC:AC, 1)</f>
        <v>0</v>
      </c>
      <c r="AM52" s="64">
        <f>COUNTIFS('BA History'!$B:$B,$A$52,'BA History'!AD:AD, 1)</f>
        <v>0</v>
      </c>
      <c r="AN52" s="64">
        <f>COUNTIFS('BA History'!$B:$B,$A$52,'BA History'!AE:AE, 1)</f>
        <v>0</v>
      </c>
      <c r="AO52" s="64">
        <f>COUNTIFS('BA History'!$B:$B,$A$52,'BA History'!AF:AF, 1)</f>
        <v>0</v>
      </c>
      <c r="AP52" s="64">
        <f>COUNTIFS('BA History'!$B:$B,$A$52,'BA History'!AG:AG, 1)</f>
        <v>0</v>
      </c>
      <c r="AQ52" s="64">
        <f>COUNTIFS('BA History'!$B:$B,$A$52,'BA History'!AH:AH, 1)</f>
        <v>0</v>
      </c>
      <c r="AR52" s="64">
        <f>COUNTIFS('BA History'!$B:$B,$A$52,'BA History'!AI:AI, 1)</f>
        <v>0</v>
      </c>
      <c r="AS52" s="64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243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301</v>
      </c>
      <c r="H53" s="27">
        <f>AVERAGEIFS('BA History'!C:C,'BA History'!B:B,A53)</f>
        <v>10.033333333333333</v>
      </c>
      <c r="I53" s="27">
        <f t="array" ref="I53">MEDIAN(IF('BA History'!B:B=A53, 'BA History'!C:C))</f>
        <v>10</v>
      </c>
      <c r="J53" s="13">
        <f t="array" ref="J53">MAX(IF('BA History'!B:B=A53, 'BA History'!C:C))</f>
        <v>25</v>
      </c>
      <c r="K53" s="12">
        <f>COUNTIFS('BA History'!B:B,A53,'BA History'!D:D, 1)</f>
        <v>11</v>
      </c>
      <c r="L53" s="2">
        <f>COUNTIFS('BA History'!B:B,A53,'BA History'!D:D, 0)</f>
        <v>19</v>
      </c>
      <c r="M53" s="33">
        <f>LOOKUP(2, 1/('BA History'!$B:$B=A53), 'BA History'!$AO:$AO)</f>
        <v>0.36666666666666664</v>
      </c>
      <c r="N53" s="12">
        <f>SUMIFS('BA History'!F:F,'BA History'!B:B,A53)</f>
        <v>51</v>
      </c>
      <c r="O53" s="2">
        <f>SUMIFS('BA History'!E:E,'BA History'!B:B,A53)-N53</f>
        <v>73</v>
      </c>
      <c r="P53" s="33">
        <f>LOOKUP(2, 1/('BA History'!$B:$B=A53), 'BA History'!$AM:$AM)</f>
        <v>0.38333333333333336</v>
      </c>
      <c r="Q53" s="12">
        <f>SUMIFS('BA History'!H:H,'BA History'!B:B,A53)</f>
        <v>229</v>
      </c>
      <c r="R53" s="2">
        <f>SUMIFS('BA History'!G:G,'BA History'!B:B,A53)-Q53</f>
        <v>282</v>
      </c>
      <c r="S53" s="43">
        <f>LOOKUP(2, 1/('BA History'!$B:$B=A53), 'BA History'!$AN:$AN)</f>
        <v>0.4283333333333334</v>
      </c>
      <c r="T53" s="12">
        <f>COUNTIFS('BA History'!$B:$B,$A$53,'BA History'!K:K, 1)</f>
        <v>3</v>
      </c>
      <c r="U53" s="64">
        <f>COUNTIFS('BA History'!$B:$B,$A$53,'BA History'!L:L, 1)</f>
        <v>3</v>
      </c>
      <c r="V53" s="64">
        <f>COUNTIFS('BA History'!$B:$B,$A$53,'BA History'!M:M, 1)</f>
        <v>6</v>
      </c>
      <c r="W53" s="64">
        <f>COUNTIFS('BA History'!$B:$B,$A$53,'BA History'!N:N, 1)</f>
        <v>6</v>
      </c>
      <c r="X53" s="64">
        <f>COUNTIFS('BA History'!$B:$B,$A$53,'BA History'!O:O, 1)</f>
        <v>3</v>
      </c>
      <c r="Y53" s="64">
        <f>COUNTIFS('BA History'!$B:$B,$A$53,'BA History'!P:P, 1)</f>
        <v>0</v>
      </c>
      <c r="Z53" s="64">
        <f>COUNTIFS('BA History'!$B:$B,$A$53,'BA History'!Q:Q, 1)</f>
        <v>1</v>
      </c>
      <c r="AA53" s="64">
        <f>COUNTIFS('BA History'!$B:$B,$A$53,'BA History'!R:R, 1)</f>
        <v>2</v>
      </c>
      <c r="AB53" s="64">
        <f>COUNTIFS('BA History'!$B:$B,$A$53,'BA History'!S:S, 1)</f>
        <v>1</v>
      </c>
      <c r="AC53" s="64">
        <f>COUNTIFS('BA History'!$B:$B,$A$53,'BA History'!T:T, 1)</f>
        <v>0</v>
      </c>
      <c r="AD53" s="64">
        <f>COUNTIFS('BA History'!$B:$B,$A$53,'BA History'!U:U, 1)</f>
        <v>0</v>
      </c>
      <c r="AE53" s="64">
        <f>COUNTIFS('BA History'!$B:$B,$A$53,'BA History'!V:V, 1)</f>
        <v>0</v>
      </c>
      <c r="AF53" s="64">
        <f>COUNTIFS('BA History'!$B:$B,$A$53,'BA History'!W:W, 1)</f>
        <v>2</v>
      </c>
      <c r="AG53" s="64">
        <f>COUNTIFS('BA History'!$B:$B,$A$53,'BA History'!X:X, 1)</f>
        <v>1</v>
      </c>
      <c r="AH53" s="64">
        <f>COUNTIFS('BA History'!$B:$B,$A$53,'BA History'!Y:Y, 1)</f>
        <v>0</v>
      </c>
      <c r="AI53" s="64">
        <f>COUNTIFS('BA History'!$B:$B,$A$53,'BA History'!Z:Z, 1)</f>
        <v>1</v>
      </c>
      <c r="AJ53" s="64">
        <f>COUNTIFS('BA History'!$B:$B,$A$53,'BA History'!AA:AA, 1)</f>
        <v>0</v>
      </c>
      <c r="AK53" s="64">
        <f>COUNTIFS('BA History'!$B:$B,$A$53,'BA History'!AB:AB, 1)</f>
        <v>0</v>
      </c>
      <c r="AL53" s="64">
        <f>COUNTIFS('BA History'!$B:$B,$A$53,'BA History'!AC:AC, 1)</f>
        <v>6</v>
      </c>
      <c r="AM53" s="64">
        <f>COUNTIFS('BA History'!$B:$B,$A$53,'BA History'!AD:AD, 1)</f>
        <v>0</v>
      </c>
      <c r="AN53" s="64">
        <f>COUNTIFS('BA History'!$B:$B,$A$53,'BA History'!AE:AE, 1)</f>
        <v>1</v>
      </c>
      <c r="AO53" s="64">
        <f>COUNTIFS('BA History'!$B:$B,$A$53,'BA History'!AF:AF, 1)</f>
        <v>10</v>
      </c>
      <c r="AP53" s="64">
        <f>COUNTIFS('BA History'!$B:$B,$A$53,'BA History'!AG:AG, 1)</f>
        <v>3</v>
      </c>
      <c r="AQ53" s="64">
        <f>COUNTIFS('BA History'!$B:$B,$A$53,'BA History'!AH:AH, 1)</f>
        <v>0</v>
      </c>
      <c r="AR53" s="64">
        <f>COUNTIFS('BA History'!$B:$B,$A$53,'BA History'!AI:AI, 1)</f>
        <v>2</v>
      </c>
      <c r="AS53" s="64">
        <f>COUNTIFS('BA History'!$B:$B,$A$53,'BA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115</v>
      </c>
      <c r="B54" s="2" t="s">
        <v>70</v>
      </c>
      <c r="C54" s="3" t="s">
        <v>70</v>
      </c>
      <c r="D54" s="2"/>
      <c r="E54" s="2"/>
      <c r="F54" s="2"/>
      <c r="G54" s="12">
        <f>SUMIFS('BA History'!C:C,'BA History'!B:B,A54)</f>
        <v>4</v>
      </c>
      <c r="H54" s="27">
        <f>AVERAGEIFS('BA History'!C:C,'BA History'!B:B,A54)</f>
        <v>4</v>
      </c>
      <c r="I54" s="27">
        <f t="array" ref="I54">MEDIAN(IF('BA History'!B:B=A54, 'BA History'!C:C))</f>
        <v>4</v>
      </c>
      <c r="J54" s="13">
        <f t="array" ref="J54">MAX(IF('BA History'!B:B=A54, 'BA History'!C:C))</f>
        <v>4</v>
      </c>
      <c r="K54" s="12">
        <f>COUNTIFS('BA History'!B:B,A54,'BA History'!D:D, 1)</f>
        <v>0</v>
      </c>
      <c r="L54" s="2">
        <f>COUNTIFS('BA History'!B:B,A54,'BA History'!D:D, 0)</f>
        <v>1</v>
      </c>
      <c r="M54" s="33">
        <f>LOOKUP(2, 1/('BA History'!$B:$B=A54), 'BA History'!$AO:$AO)</f>
        <v>0</v>
      </c>
      <c r="N54" s="12">
        <f>SUMIFS('BA History'!F:F,'BA History'!B:B,A54)</f>
        <v>1</v>
      </c>
      <c r="O54" s="2">
        <f>SUMIFS('BA History'!E:E,'BA History'!B:B,A54)-N54</f>
        <v>3</v>
      </c>
      <c r="P54" s="33">
        <f>LOOKUP(2, 1/('BA History'!$B:$B=A54), 'BA History'!$AM:$AM)</f>
        <v>0.25</v>
      </c>
      <c r="Q54" s="12">
        <f>SUMIFS('BA History'!H:H,'BA History'!B:B,A54)</f>
        <v>7</v>
      </c>
      <c r="R54" s="2">
        <f>SUMIFS('BA History'!G:G,'BA History'!B:B,A54)-Q54</f>
        <v>9</v>
      </c>
      <c r="S54" s="43">
        <f>LOOKUP(2, 1/('BA History'!$B:$B=A54), 'BA History'!$AN:$AN)</f>
        <v>0.44</v>
      </c>
      <c r="T54" s="12">
        <f>COUNTIFS('BA History'!$B:$B,$A$54,'BA History'!K:K, 1)</f>
        <v>0</v>
      </c>
      <c r="U54" s="64">
        <f>COUNTIFS('BA History'!$B:$B,$A$54,'BA History'!L:L, 1)</f>
        <v>0</v>
      </c>
      <c r="V54" s="64">
        <f>COUNTIFS('BA History'!$B:$B,$A$54,'BA History'!M:M, 1)</f>
        <v>0</v>
      </c>
      <c r="W54" s="64">
        <f>COUNTIFS('BA History'!$B:$B,$A$54,'BA History'!N:N, 1)</f>
        <v>0</v>
      </c>
      <c r="X54" s="64">
        <f>COUNTIFS('BA History'!$B:$B,$A$54,'BA History'!O:O, 1)</f>
        <v>0</v>
      </c>
      <c r="Y54" s="64">
        <f>COUNTIFS('BA History'!$B:$B,$A$54,'BA History'!P:P, 1)</f>
        <v>0</v>
      </c>
      <c r="Z54" s="64">
        <f>COUNTIFS('BA History'!$B:$B,$A$54,'BA History'!Q:Q, 1)</f>
        <v>0</v>
      </c>
      <c r="AA54" s="64">
        <f>COUNTIFS('BA History'!$B:$B,$A$54,'BA History'!R:R, 1)</f>
        <v>0</v>
      </c>
      <c r="AB54" s="64">
        <f>COUNTIFS('BA History'!$B:$B,$A$54,'BA History'!S:S, 1)</f>
        <v>0</v>
      </c>
      <c r="AC54" s="64">
        <f>COUNTIFS('BA History'!$B:$B,$A$54,'BA History'!T:T, 1)</f>
        <v>0</v>
      </c>
      <c r="AD54" s="64">
        <f>COUNTIFS('BA History'!$B:$B,$A54,'BA History'!U:U, 1)</f>
        <v>0</v>
      </c>
      <c r="AE54" s="64">
        <f>COUNTIFS('BA History'!$B:$B,$A$54,'BA History'!V:V, 1)</f>
        <v>0</v>
      </c>
      <c r="AF54" s="64">
        <f>COUNTIFS('BA History'!$B:$B,$A$54,'BA History'!W:W, 1)</f>
        <v>0</v>
      </c>
      <c r="AG54" s="64">
        <f>COUNTIFS('BA History'!$B:$B,$A$54,'BA History'!X:X, 1)</f>
        <v>0</v>
      </c>
      <c r="AH54" s="64">
        <f>COUNTIFS('BA History'!$B:$B,$A$54,'BA History'!Y:Y, 1)</f>
        <v>0</v>
      </c>
      <c r="AI54" s="64">
        <f>COUNTIFS('BA History'!$B:$B,$A$54,'BA History'!Z:Z, 1)</f>
        <v>1</v>
      </c>
      <c r="AJ54" s="64">
        <f>COUNTIFS('BA History'!$B:$B,$A54,'BA History'!AA:AA, 1)</f>
        <v>0</v>
      </c>
      <c r="AK54" s="64">
        <f>COUNTIFS('BA History'!$B:$B,$A54,'BA History'!AB:AB, 1)</f>
        <v>0</v>
      </c>
      <c r="AL54" s="64">
        <f>COUNTIFS('BA History'!$B:$B,$A$54,'BA History'!AC:AC, 1)</f>
        <v>0</v>
      </c>
      <c r="AM54" s="64">
        <f>COUNTIFS('BA History'!$B:$B,$A54,'BA History'!AD:AD, 1)</f>
        <v>0</v>
      </c>
      <c r="AN54" s="64">
        <f>COUNTIFS('BA History'!$B:$B,$A$54,'BA History'!AE:AE, 1)</f>
        <v>0</v>
      </c>
      <c r="AO54" s="64">
        <f>COUNTIFS('BA History'!$B:$B,$A$54,'BA History'!AF:AF, 1)</f>
        <v>0</v>
      </c>
      <c r="AP54" s="64">
        <f>COUNTIFS('BA History'!$B:$B,$A$54,'BA History'!AG:AG, 1)</f>
        <v>0</v>
      </c>
      <c r="AQ54" s="64">
        <f>COUNTIFS('BA History'!$B:$B,$A$54,'BA History'!AH:AH, 1)</f>
        <v>0</v>
      </c>
      <c r="AR54" s="64">
        <f>COUNTIFS('BA History'!$B:$B,$A$54,'BA History'!AI:AI, 1)</f>
        <v>0</v>
      </c>
      <c r="AS54" s="64">
        <f>COUNTIFS('BA History'!$B:$B,$A54,'BA History'!AJ:AJ, 1)</f>
        <v>0</v>
      </c>
      <c r="AT54" s="21">
        <f>COUNTIFS('BA History'!$B:$B,$A$54,'BA History'!AK:AK, 1)</f>
        <v>0</v>
      </c>
    </row>
    <row r="55" spans="1:46" ht="14.25" customHeight="1" x14ac:dyDescent="0.25">
      <c r="A55" s="14" t="s">
        <v>242</v>
      </c>
      <c r="B55" s="2" t="s">
        <v>70</v>
      </c>
      <c r="C55" s="3" t="s">
        <v>70</v>
      </c>
      <c r="D55" s="2">
        <v>4</v>
      </c>
      <c r="E55" s="2">
        <v>2</v>
      </c>
      <c r="F55" s="2"/>
      <c r="G55" s="12">
        <f>SUMIFS('BA History'!C:C,'BA History'!B:B,A55)</f>
        <v>1122</v>
      </c>
      <c r="H55" s="27">
        <f>AVERAGEIFS('BA History'!C:C,'BA History'!B:B,A55)</f>
        <v>20.035714285714285</v>
      </c>
      <c r="I55" s="27">
        <f t="array" ref="I55">MEDIAN(IF('BA History'!B:B=A55, 'BA History'!C:C))</f>
        <v>19</v>
      </c>
      <c r="J55" s="13">
        <f t="array" ref="J55">MAX(IF('BA History'!B:B=A55, 'BA History'!C:C))</f>
        <v>49</v>
      </c>
      <c r="K55" s="12">
        <f>COUNTIFS('BA History'!B:B,A55,'BA History'!D:D, 1)</f>
        <v>30</v>
      </c>
      <c r="L55" s="2">
        <f>COUNTIFS('BA History'!B:B,A55,'BA History'!D:D, 0)</f>
        <v>26</v>
      </c>
      <c r="M55" s="33">
        <f>LOOKUP(2, 1/('BA History'!$B:$B=A55), 'BA History'!$AO:$AO)</f>
        <v>0.5357142857142857</v>
      </c>
      <c r="N55" s="12">
        <f>SUMIFS('BA History'!F:F,'BA History'!B:B,A55)</f>
        <v>118</v>
      </c>
      <c r="O55" s="2">
        <f>SUMIFS('BA History'!E:E,'BA History'!B:B,A55)-N55</f>
        <v>111</v>
      </c>
      <c r="P55" s="33">
        <f>LOOKUP(2, 1/('BA History'!$B:$B=A55), 'BA History'!$AM:$AM)</f>
        <v>0.5133928571428571</v>
      </c>
      <c r="Q55" s="12">
        <f>SUMIFS('BA History'!H:H,'BA History'!B:B,A55)</f>
        <v>475</v>
      </c>
      <c r="R55" s="2">
        <f>SUMIFS('BA History'!G:G,'BA History'!B:B,A55)-Q55</f>
        <v>459</v>
      </c>
      <c r="S55" s="43">
        <f>LOOKUP(2, 1/('BA History'!$B:$B=A55), 'BA History'!$AN:$AN)</f>
        <v>0.51107142857142862</v>
      </c>
      <c r="T55" s="12">
        <f>COUNTIFS('BA History'!$B:$B,$A$55,'BA History'!K:K, 1)</f>
        <v>6</v>
      </c>
      <c r="U55" s="64">
        <f>COUNTIFS('BA History'!$B:$B,$A$55,'BA History'!L:L, 1)</f>
        <v>3</v>
      </c>
      <c r="V55" s="64">
        <f>COUNTIFS('BA History'!$B:$B,$A$55,'BA History'!M:M, 1)</f>
        <v>10</v>
      </c>
      <c r="W55" s="64">
        <f>COUNTIFS('BA History'!$B:$B,$A$55,'BA History'!N:N, 1)</f>
        <v>18</v>
      </c>
      <c r="X55" s="64">
        <f>COUNTIFS('BA History'!$B:$B,$A$55,'BA History'!O:O, 1)</f>
        <v>3</v>
      </c>
      <c r="Y55" s="64">
        <f>COUNTIFS('BA History'!$B:$B,$A$55,'BA History'!P:P, 1)</f>
        <v>1</v>
      </c>
      <c r="Z55" s="64">
        <f>COUNTIFS('BA History'!$B:$B,$A$55,'BA History'!Q:Q, 1)</f>
        <v>4</v>
      </c>
      <c r="AA55" s="64">
        <f>COUNTIFS('BA History'!$B:$B,$A$55,'BA History'!R:R, 1)</f>
        <v>0</v>
      </c>
      <c r="AB55" s="64">
        <f>COUNTIFS('BA History'!$B:$B,$A$55,'BA History'!S:S, 1)</f>
        <v>1</v>
      </c>
      <c r="AC55" s="64">
        <f>COUNTIFS('BA History'!$B:$B,$A$55,'BA History'!T:T, 1)</f>
        <v>0</v>
      </c>
      <c r="AD55" s="64">
        <f>COUNTIFS('BA History'!$B:$B,$A$55,'BA History'!U:U, 1)</f>
        <v>0</v>
      </c>
      <c r="AE55" s="64">
        <f>COUNTIFS('BA History'!$B:$B,$A$55,'BA History'!V:V, 1)</f>
        <v>4</v>
      </c>
      <c r="AF55" s="64">
        <f>COUNTIFS('BA History'!$B:$B,$A$55,'BA History'!W:W, 1)</f>
        <v>5</v>
      </c>
      <c r="AG55" s="64">
        <f>COUNTIFS('BA History'!$B:$B,$A$55,'BA History'!X:X, 1)</f>
        <v>4</v>
      </c>
      <c r="AH55" s="64">
        <f>COUNTIFS('BA History'!$B:$B,$A$55,'BA History'!Y:Y, 1)</f>
        <v>0</v>
      </c>
      <c r="AI55" s="64">
        <f>COUNTIFS('BA History'!$B:$B,$A$55,'BA History'!Z:Z, 1)</f>
        <v>6</v>
      </c>
      <c r="AJ55" s="64">
        <f>COUNTIFS('BA History'!$B:$B,$A$55,'BA History'!AA:AA, 1)</f>
        <v>0</v>
      </c>
      <c r="AK55" s="64">
        <f>COUNTIFS('BA History'!$B:$B,$A$55,'BA History'!AB:AB, 1)</f>
        <v>1</v>
      </c>
      <c r="AL55" s="64">
        <f>COUNTIFS('BA History'!$B:$B,$A$55,'BA History'!AC:AC, 1)</f>
        <v>12</v>
      </c>
      <c r="AM55" s="64">
        <f>COUNTIFS('BA History'!$B:$B,$A$55,'BA History'!AD:AD, 1)</f>
        <v>0</v>
      </c>
      <c r="AN55" s="64">
        <f>COUNTIFS('BA History'!$B:$B,$A$55,'BA History'!AE:AE, 1)</f>
        <v>1</v>
      </c>
      <c r="AO55" s="64">
        <f>COUNTIFS('BA History'!$B:$B,$A$55,'BA History'!AF:AF, 1)</f>
        <v>16</v>
      </c>
      <c r="AP55" s="64">
        <f>COUNTIFS('BA History'!$B:$B,$A$55,'BA History'!AG:AG, 1)</f>
        <v>5</v>
      </c>
      <c r="AQ55" s="64">
        <f>COUNTIFS('BA History'!$B:$B,$A$55,'BA History'!AH:AH, 1)</f>
        <v>9</v>
      </c>
      <c r="AR55" s="64">
        <f>COUNTIFS('BA History'!$B:$B,$A$55,'BA History'!AI:AI, 1)</f>
        <v>9</v>
      </c>
      <c r="AS55" s="64">
        <f>COUNTIFS('BA History'!$B:$B,$A$55,'BA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94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30</v>
      </c>
      <c r="H56" s="27">
        <f>AVERAGEIFS('BA History'!C:C,'BA History'!B:B,A56)</f>
        <v>15</v>
      </c>
      <c r="I56" s="27">
        <f t="array" ref="I56">MEDIAN(IF('BA History'!B:B=A56, 'BA History'!C:C))</f>
        <v>15</v>
      </c>
      <c r="J56" s="13">
        <f t="array" ref="J56">MAX(IF('BA History'!B:B=A56, 'BA History'!C:C))</f>
        <v>20</v>
      </c>
      <c r="K56" s="12">
        <f>COUNTIFS('BA History'!B:B,A56,'BA History'!D:D, 1)</f>
        <v>1</v>
      </c>
      <c r="L56" s="2">
        <f>COUNTIFS('BA History'!B:B,A56,'BA History'!D:D, 0)</f>
        <v>1</v>
      </c>
      <c r="M56" s="33">
        <f>LOOKUP(2, 1/('BA History'!$B:$B=A56), 'BA History'!$AO:$AO)</f>
        <v>0.5</v>
      </c>
      <c r="N56" s="12">
        <f>SUMIFS('BA History'!F:F,'BA History'!B:B,A56)</f>
        <v>4</v>
      </c>
      <c r="O56" s="2">
        <f>SUMIFS('BA History'!E:E,'BA History'!B:B,A56)-N56</f>
        <v>4</v>
      </c>
      <c r="P56" s="33">
        <f>LOOKUP(2, 1/('BA History'!$B:$B=A56), 'BA History'!$AM:$AM)</f>
        <v>0.5</v>
      </c>
      <c r="Q56" s="12">
        <f>SUMIFS('BA History'!H:H,'BA History'!B:B,A56)</f>
        <v>15</v>
      </c>
      <c r="R56" s="2">
        <f>SUMIFS('BA History'!G:G,'BA History'!B:B,A56)-Q56</f>
        <v>15</v>
      </c>
      <c r="S56" s="43">
        <f>LOOKUP(2, 1/('BA History'!$B:$B=A56), 'BA History'!$AN:$AN)</f>
        <v>0.51</v>
      </c>
      <c r="T56" s="12">
        <f>COUNTIFS('BA History'!$B:$B,$A$56,'BA History'!K:K, 1)</f>
        <v>0</v>
      </c>
      <c r="U56" s="64">
        <f>COUNTIFS('BA History'!$B:$B,$A$56,'BA History'!L:L, 1)</f>
        <v>0</v>
      </c>
      <c r="V56" s="64">
        <f>COUNTIFS('BA History'!$B:$B,$A$56,'BA History'!M:M, 1)</f>
        <v>0</v>
      </c>
      <c r="W56" s="64">
        <f>COUNTIFS('BA History'!$B:$B,$A$56,'BA History'!N:N, 1)</f>
        <v>0</v>
      </c>
      <c r="X56" s="64">
        <f>COUNTIFS('BA History'!$B:$B,$A$56,'BA History'!O:O, 1)</f>
        <v>0</v>
      </c>
      <c r="Y56" s="64">
        <f>COUNTIFS('BA History'!$B:$B,$A$56,'BA History'!P:P, 1)</f>
        <v>0</v>
      </c>
      <c r="Z56" s="64">
        <f>COUNTIFS('BA History'!$B:$B,$A$56,'BA History'!Q:Q, 1)</f>
        <v>0</v>
      </c>
      <c r="AA56" s="64">
        <f>COUNTIFS('BA History'!$B:$B,$A$56,'BA History'!R:R, 1)</f>
        <v>0</v>
      </c>
      <c r="AB56" s="64">
        <f>COUNTIFS('BA History'!$B:$B,$A$56,'BA History'!S:S, 1)</f>
        <v>0</v>
      </c>
      <c r="AC56" s="64">
        <f>COUNTIFS('BA History'!$B:$B,$A$56,'BA History'!T:T, 1)</f>
        <v>0</v>
      </c>
      <c r="AD56" s="64">
        <f>COUNTIFS('BA History'!$B:$B,$A56,'BA History'!U:U, 1)</f>
        <v>0</v>
      </c>
      <c r="AE56" s="64">
        <f>COUNTIFS('BA History'!$B:$B,$A$56,'BA History'!V:V, 1)</f>
        <v>0</v>
      </c>
      <c r="AF56" s="64">
        <f>COUNTIFS('BA History'!$B:$B,$A$56,'BA History'!W:W, 1)</f>
        <v>1</v>
      </c>
      <c r="AG56" s="64">
        <f>COUNTIFS('BA History'!$B:$B,$A$56,'BA History'!X:X, 1)</f>
        <v>0</v>
      </c>
      <c r="AH56" s="64">
        <f>COUNTIFS('BA History'!$B:$B,$A$56,'BA History'!Y:Y, 1)</f>
        <v>0</v>
      </c>
      <c r="AI56" s="64">
        <f>COUNTIFS('BA History'!$B:$B,$A$56,'BA History'!Z:Z, 1)</f>
        <v>0</v>
      </c>
      <c r="AJ56" s="64">
        <f>COUNTIFS('BA History'!$B:$B,$A56,'BA History'!AA:AA, 1)</f>
        <v>0</v>
      </c>
      <c r="AK56" s="64">
        <f>COUNTIFS('BA History'!$B:$B,$A56,'BA History'!AB:AB, 1)</f>
        <v>0</v>
      </c>
      <c r="AL56" s="64">
        <f>COUNTIFS('BA History'!$B:$B,$A$56,'BA History'!AC:AC, 1)</f>
        <v>1</v>
      </c>
      <c r="AM56" s="64">
        <f>COUNTIFS('BA History'!$B:$B,$A56,'BA History'!AD:AD, 1)</f>
        <v>0</v>
      </c>
      <c r="AN56" s="64">
        <f>COUNTIFS('BA History'!$B:$B,$A$56,'BA History'!AE:AE, 1)</f>
        <v>0</v>
      </c>
      <c r="AO56" s="64">
        <f>COUNTIFS('BA History'!$B:$B,$A$56,'BA History'!AF:AF, 1)</f>
        <v>0</v>
      </c>
      <c r="AP56" s="64">
        <f>COUNTIFS('BA History'!$B:$B,$A$56,'BA History'!AG:AG, 1)</f>
        <v>1</v>
      </c>
      <c r="AQ56" s="64">
        <f>COUNTIFS('BA History'!$B:$B,$A$56,'BA History'!AH:AH, 1)</f>
        <v>1</v>
      </c>
      <c r="AR56" s="64">
        <f>COUNTIFS('BA History'!$B:$B,$A$56,'BA History'!AI:AI, 1)</f>
        <v>0</v>
      </c>
      <c r="AS56" s="64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4" t="s">
        <v>127</v>
      </c>
      <c r="B57" s="2" t="s">
        <v>70</v>
      </c>
      <c r="C57" s="3" t="s">
        <v>70</v>
      </c>
      <c r="D57" s="2">
        <v>1</v>
      </c>
      <c r="E57" s="2"/>
      <c r="F57" s="2"/>
      <c r="G57" s="12">
        <f>SUMIFS('BA History'!C:C,'BA History'!B:B,A57)</f>
        <v>63</v>
      </c>
      <c r="H57" s="27">
        <f>AVERAGEIFS('BA History'!C:C,'BA History'!B:B,A57)</f>
        <v>15.75</v>
      </c>
      <c r="I57" s="27">
        <f t="array" ref="I57">MEDIAN(IF('BA History'!B:B=A57, 'BA History'!C:C))</f>
        <v>12</v>
      </c>
      <c r="J57" s="13">
        <f t="array" ref="J57">MAX(IF('BA History'!B:B=A57, 'BA History'!C:C))</f>
        <v>31</v>
      </c>
      <c r="K57" s="12">
        <f>COUNTIFS('BA History'!B:B,A57,'BA History'!D:D, 1)</f>
        <v>2</v>
      </c>
      <c r="L57" s="2">
        <f>COUNTIFS('BA History'!B:B,A57,'BA History'!D:D, 0)</f>
        <v>2</v>
      </c>
      <c r="M57" s="33">
        <f>LOOKUP(2, 1/('BA History'!$B:$B=A57), 'BA History'!$AO:$AO)</f>
        <v>0.5</v>
      </c>
      <c r="N57" s="12">
        <f>SUMIFS('BA History'!F:F,'BA History'!B:B,A57)</f>
        <v>8</v>
      </c>
      <c r="O57" s="2">
        <f>SUMIFS('BA History'!E:E,'BA History'!B:B,A57)-N57</f>
        <v>6</v>
      </c>
      <c r="P57" s="33">
        <f>LOOKUP(2, 1/('BA History'!$B:$B=A57), 'BA History'!$AM:$AM)</f>
        <v>0.625</v>
      </c>
      <c r="Q57" s="12">
        <f>SUMIFS('BA History'!H:H,'BA History'!B:B,A57)</f>
        <v>30</v>
      </c>
      <c r="R57" s="2">
        <f>SUMIFS('BA History'!G:G,'BA History'!B:B,A57)-Q57</f>
        <v>26</v>
      </c>
      <c r="S57" s="43">
        <f>LOOKUP(2, 1/('BA History'!$B:$B=A57), 'BA History'!$AN:$AN)</f>
        <v>0.5625</v>
      </c>
      <c r="T57" s="12">
        <f>COUNTIFS('BA History'!$B:$B,$A$57,'BA History'!K:K, 1)</f>
        <v>0</v>
      </c>
      <c r="U57" s="64">
        <f>COUNTIFS('BA History'!$B:$B,$A$57,'BA History'!L:L, 1)</f>
        <v>0</v>
      </c>
      <c r="V57" s="64">
        <f>COUNTIFS('BA History'!$B:$B,$A$57,'BA History'!M:M, 1)</f>
        <v>1</v>
      </c>
      <c r="W57" s="64">
        <f>COUNTIFS('BA History'!$B:$B,$A$57,'BA History'!N:N, 1)</f>
        <v>2</v>
      </c>
      <c r="X57" s="64">
        <f>COUNTIFS('BA History'!$B:$B,$A$57,'BA History'!O:O, 1)</f>
        <v>0</v>
      </c>
      <c r="Y57" s="64">
        <f>COUNTIFS('BA History'!$B:$B,$A$57,'BA History'!P:P, 1)</f>
        <v>0</v>
      </c>
      <c r="Z57" s="64">
        <f>COUNTIFS('BA History'!$B:$B,$A$57,'BA History'!Q:Q, 1)</f>
        <v>0</v>
      </c>
      <c r="AA57" s="64">
        <f>COUNTIFS('BA History'!$B:$B,$A$57,'BA History'!R:R, 1)</f>
        <v>0</v>
      </c>
      <c r="AB57" s="64">
        <f>COUNTIFS('BA History'!$B:$B,$A$57,'BA History'!S:S, 1)</f>
        <v>0</v>
      </c>
      <c r="AC57" s="64">
        <f>COUNTIFS('BA History'!$B:$B,$A$57,'BA History'!T:T, 1)</f>
        <v>0</v>
      </c>
      <c r="AD57" s="64">
        <f>COUNTIFS('BA History'!$B:$B,$A57,'BA History'!U:U, 1)</f>
        <v>0</v>
      </c>
      <c r="AE57" s="64">
        <f>COUNTIFS('BA History'!$B:$B,$A$57,'BA History'!V:V, 1)</f>
        <v>0</v>
      </c>
      <c r="AF57" s="64">
        <f>COUNTIFS('BA History'!$B:$B,$A$57,'BA History'!W:W, 1)</f>
        <v>0</v>
      </c>
      <c r="AG57" s="64">
        <f>COUNTIFS('BA History'!$B:$B,$A$57,'BA History'!X:X, 1)</f>
        <v>0</v>
      </c>
      <c r="AH57" s="64">
        <f>COUNTIFS('BA History'!$B:$B,$A$57,'BA History'!Y:Y, 1)</f>
        <v>0</v>
      </c>
      <c r="AI57" s="64">
        <f>COUNTIFS('BA History'!$B:$B,$A$57,'BA History'!Z:Z, 1)</f>
        <v>0</v>
      </c>
      <c r="AJ57" s="64">
        <f>COUNTIFS('BA History'!$B:$B,$A57,'BA History'!AA:AA, 1)</f>
        <v>0</v>
      </c>
      <c r="AK57" s="64">
        <f>COUNTIFS('BA History'!$B:$B,$A$57,'BA History'!AB:AB, 1)</f>
        <v>0</v>
      </c>
      <c r="AL57" s="64">
        <f>COUNTIFS('BA History'!$B:$B,$A$57,'BA History'!AC:AC, 1)</f>
        <v>1</v>
      </c>
      <c r="AM57" s="64">
        <f>COUNTIFS('BA History'!$B:$B,$A57,'BA History'!AD:AD, 1)</f>
        <v>0</v>
      </c>
      <c r="AN57" s="64">
        <f>COUNTIFS('BA History'!$B:$B,$A$57,'BA History'!AE:AE, 1)</f>
        <v>0</v>
      </c>
      <c r="AO57" s="64">
        <f>COUNTIFS('BA History'!$B:$B,$A$57,'BA History'!AF:AF, 1)</f>
        <v>3</v>
      </c>
      <c r="AP57" s="64">
        <f>COUNTIFS('BA History'!$B:$B,$A$57,'BA History'!AG:AG, 1)</f>
        <v>0</v>
      </c>
      <c r="AQ57" s="64">
        <f>COUNTIFS('BA History'!$B:$B,$A$57,'BA History'!AH:AH, 1)</f>
        <v>1</v>
      </c>
      <c r="AR57" s="64">
        <f>COUNTIFS('BA History'!$B:$B,$A$57,'BA History'!AI:AI, 1)</f>
        <v>0</v>
      </c>
      <c r="AS57" s="64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6</v>
      </c>
      <c r="B58" s="1" t="s">
        <v>130</v>
      </c>
      <c r="C58" s="3" t="s">
        <v>70</v>
      </c>
      <c r="D58" s="1">
        <v>17</v>
      </c>
      <c r="E58" s="1">
        <v>6</v>
      </c>
      <c r="F58" s="1">
        <v>1</v>
      </c>
      <c r="G58" s="12">
        <f>SUMIFS('BA History'!C:C,'BA History'!B:B,A58)</f>
        <v>3137</v>
      </c>
      <c r="H58" s="27">
        <f>AVERAGEIFS('BA History'!C:C,'BA History'!B:B,A58)</f>
        <v>25.096</v>
      </c>
      <c r="I58" s="27">
        <f t="array" ref="I58">MEDIAN(IF('BA History'!B:B=A58, 'BA History'!C:C))</f>
        <v>24</v>
      </c>
      <c r="J58" s="13">
        <f t="array" ref="J58">MAX(IF('BA History'!B:B=A58, 'BA History'!C:C))</f>
        <v>65</v>
      </c>
      <c r="K58" s="12">
        <f>COUNTIFS('BA History'!B:B,A58,'BA History'!D:D, 1)</f>
        <v>78</v>
      </c>
      <c r="L58" s="2">
        <f>COUNTIFS('BA History'!B:B,A58,'BA History'!D:D, 0)</f>
        <v>47</v>
      </c>
      <c r="M58" s="33">
        <f>LOOKUP(2, 1/('BA History'!$B:$B=A58), 'BA History'!$AO:$AO)</f>
        <v>0.624</v>
      </c>
      <c r="N58" s="12">
        <f>SUMIFS('BA History'!F:F,'BA History'!B:B,A58)</f>
        <v>282</v>
      </c>
      <c r="O58" s="2">
        <f>SUMIFS('BA History'!E:E,'BA History'!B:B,A58)-N58</f>
        <v>225</v>
      </c>
      <c r="P58" s="33">
        <f>LOOKUP(2, 1/('BA History'!$B:$B=A58), 'BA History'!$AM:$AM)</f>
        <v>0.5618399999999999</v>
      </c>
      <c r="Q58" s="12">
        <f>SUMIFS('BA History'!H:H,'BA History'!B:B,A58)</f>
        <v>1106</v>
      </c>
      <c r="R58" s="2">
        <f>SUMIFS('BA History'!G:G,'BA History'!B:B,A58)-Q58</f>
        <v>1003</v>
      </c>
      <c r="S58" s="43">
        <f>LOOKUP(2, 1/('BA History'!$B:$B=A58), 'BA History'!$AN:$AN)</f>
        <v>0.52600000000000002</v>
      </c>
      <c r="T58" s="12">
        <f>COUNTIFS('BA History'!$B:$B,$A$58,'BA History'!K:K, 1)</f>
        <v>13</v>
      </c>
      <c r="U58" s="64">
        <f>COUNTIFS('BA History'!$B:$B,$A$58,'BA History'!L:L, 1)</f>
        <v>10</v>
      </c>
      <c r="V58" s="64">
        <f>COUNTIFS('BA History'!$B:$B,$A$58,'BA History'!M:M, 1)</f>
        <v>27</v>
      </c>
      <c r="W58" s="64">
        <f>COUNTIFS('BA History'!$B:$B,$A$58,'BA History'!N:N, 1)</f>
        <v>26</v>
      </c>
      <c r="X58" s="64">
        <f>COUNTIFS('BA History'!$B:$B,$A$58,'BA History'!O:O, 1)</f>
        <v>6</v>
      </c>
      <c r="Y58" s="64">
        <f>COUNTIFS('BA History'!$B:$B,$A$58,'BA History'!P:P, 1)</f>
        <v>2</v>
      </c>
      <c r="Z58" s="64">
        <f>COUNTIFS('BA History'!$B:$B,$A$58,'BA History'!Q:Q, 1)</f>
        <v>8</v>
      </c>
      <c r="AA58" s="64">
        <f>COUNTIFS('BA History'!$B:$B,$A$58,'BA History'!R:R, 1)</f>
        <v>8</v>
      </c>
      <c r="AB58" s="64">
        <f>COUNTIFS('BA History'!$B:$B,$A$58,'BA History'!S:S, 1)</f>
        <v>3</v>
      </c>
      <c r="AC58" s="64">
        <f>COUNTIFS('BA History'!$B:$B,$A$58,'BA History'!T:T, 1)</f>
        <v>0</v>
      </c>
      <c r="AD58" s="64">
        <f>COUNTIFS('BA History'!$B:$B,$A58,'BA History'!U:U, 1)</f>
        <v>0</v>
      </c>
      <c r="AE58" s="64">
        <f>COUNTIFS('BA History'!$B:$B,$A$58,'BA History'!V:V, 1)</f>
        <v>7</v>
      </c>
      <c r="AF58" s="64">
        <f>COUNTIFS('BA History'!$B:$B,$A$58,'BA History'!W:W, 1)</f>
        <v>15</v>
      </c>
      <c r="AG58" s="64">
        <f>COUNTIFS('BA History'!$B:$B,$A$58,'BA History'!X:X, 1)</f>
        <v>6</v>
      </c>
      <c r="AH58" s="64">
        <f>COUNTIFS('BA History'!$B:$B,$A$58,'BA History'!Y:Y, 1)</f>
        <v>2</v>
      </c>
      <c r="AI58" s="64">
        <f>COUNTIFS('BA History'!$B:$B,$A$58,'BA History'!Z:Z, 1)</f>
        <v>13</v>
      </c>
      <c r="AJ58" s="64">
        <f>COUNTIFS('BA History'!$B:$B,$A58,'BA History'!AA:AA, 1)</f>
        <v>0</v>
      </c>
      <c r="AK58" s="64">
        <f>COUNTIFS('BA History'!$B:$B,$A58,'BA History'!AB:AB, 1)</f>
        <v>2</v>
      </c>
      <c r="AL58" s="64">
        <f>COUNTIFS('BA History'!$B:$B,$A$58,'BA History'!AC:AC, 1)</f>
        <v>33</v>
      </c>
      <c r="AM58" s="64">
        <f>COUNTIFS('BA History'!$B:$B,$A58,'BA History'!AD:AD, 1)</f>
        <v>1</v>
      </c>
      <c r="AN58" s="64">
        <f>COUNTIFS('BA History'!$B:$B,$A$58,'BA History'!AE:AE, 1)</f>
        <v>2</v>
      </c>
      <c r="AO58" s="64">
        <f>COUNTIFS('BA History'!$B:$B,$A$58,'BA History'!AF:AF, 1)</f>
        <v>33</v>
      </c>
      <c r="AP58" s="64">
        <f>COUNTIFS('BA History'!$B:$B,$A$58,'BA History'!AG:AG, 1)</f>
        <v>18</v>
      </c>
      <c r="AQ58" s="64">
        <f>COUNTIFS('BA History'!$B:$B,$A$58,'BA History'!AH:AH, 1)</f>
        <v>21</v>
      </c>
      <c r="AR58" s="64">
        <f>COUNTIFS('BA History'!$B:$B,$A$58,'BA History'!AI:AI, 1)</f>
        <v>23</v>
      </c>
      <c r="AS58" s="64">
        <f>COUNTIFS('BA History'!$B:$B,$A58,'BA History'!AJ:AJ, 1)</f>
        <v>0</v>
      </c>
      <c r="AT58" s="21">
        <f>COUNTIFS('BA History'!$B:$B,$A$58,'BA History'!AK:AK, 1)</f>
        <v>3</v>
      </c>
    </row>
    <row r="59" spans="1:46" x14ac:dyDescent="0.25">
      <c r="A59" s="12" t="s">
        <v>16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290</v>
      </c>
      <c r="H59" s="27">
        <f>AVERAGEIFS('BA History'!C:C,'BA History'!B:B,A59)</f>
        <v>18.125</v>
      </c>
      <c r="I59" s="27">
        <f t="array" ref="I59">MEDIAN(IF('BA History'!B:B=A59, 'BA History'!C:C))</f>
        <v>17.5</v>
      </c>
      <c r="J59" s="13">
        <f t="array" ref="J59">MAX(IF('BA History'!B:B=A59, 'BA History'!C:C))</f>
        <v>30</v>
      </c>
      <c r="K59" s="12">
        <f>COUNTIFS('BA History'!B:B,A59,'BA History'!D:D, 1)</f>
        <v>9</v>
      </c>
      <c r="L59" s="2">
        <f>COUNTIFS('BA History'!B:B,A59,'BA History'!D:D, 0)</f>
        <v>7</v>
      </c>
      <c r="M59" s="33">
        <f>LOOKUP(2, 1/('BA History'!$B:$B=A59), 'BA History'!$AO:$AO)</f>
        <v>0.5625</v>
      </c>
      <c r="N59" s="12">
        <f>SUMIFS('BA History'!F:F,'BA History'!B:B,A59)</f>
        <v>34</v>
      </c>
      <c r="O59" s="2">
        <f>SUMIFS('BA History'!E:E,'BA History'!B:B,A59)-N59</f>
        <v>26</v>
      </c>
      <c r="P59" s="33">
        <f>LOOKUP(2, 1/('BA History'!$B:$B=A59), 'BA History'!$AM:$AM)</f>
        <v>0.59375</v>
      </c>
      <c r="Q59" s="12">
        <f>SUMIFS('BA History'!H:H,'BA History'!B:B,A59)</f>
        <v>135</v>
      </c>
      <c r="R59" s="2">
        <f>SUMIFS('BA History'!G:G,'BA History'!B:B,A59)-Q59</f>
        <v>116</v>
      </c>
      <c r="S59" s="43">
        <f>LOOKUP(2, 1/('BA History'!$B:$B=A59), 'BA History'!$AN:$AN)</f>
        <v>0.55562499999999992</v>
      </c>
      <c r="T59" s="12">
        <f>COUNTIFS('BA History'!$B:$B,$A$59,'BA History'!K:K, 1)</f>
        <v>0</v>
      </c>
      <c r="U59" s="64">
        <f>COUNTIFS('BA History'!$B:$B,$A$59,'BA History'!L:L, 1)</f>
        <v>4</v>
      </c>
      <c r="V59" s="64">
        <f>COUNTIFS('BA History'!$B:$B,$A$59,'BA History'!M:M, 1)</f>
        <v>3</v>
      </c>
      <c r="W59" s="64">
        <f>COUNTIFS('BA History'!$B:$B,$A$59,'BA History'!N:N, 1)</f>
        <v>5</v>
      </c>
      <c r="X59" s="64">
        <f>COUNTIFS('BA History'!$B:$B,$A$59,'BA History'!O:O, 1)</f>
        <v>0</v>
      </c>
      <c r="Y59" s="64">
        <f>COUNTIFS('BA History'!$B:$B,$A$59,'BA History'!P:P, 1)</f>
        <v>0</v>
      </c>
      <c r="Z59" s="64">
        <f>COUNTIFS('BA History'!$B:$B,$A$59,'BA History'!Q:Q, 1)</f>
        <v>3</v>
      </c>
      <c r="AA59" s="64">
        <f>COUNTIFS('BA History'!$B:$B,$A$59,'BA History'!R:R, 1)</f>
        <v>1</v>
      </c>
      <c r="AB59" s="64">
        <f>COUNTIFS('BA History'!$B:$B,$A$59,'BA History'!S:S, 1)</f>
        <v>0</v>
      </c>
      <c r="AC59" s="64">
        <f>COUNTIFS('BA History'!$B:$B,$A$59,'BA History'!T:T, 1)</f>
        <v>0</v>
      </c>
      <c r="AD59" s="64">
        <f>COUNTIFS('BA History'!$B:$B,$A59,'BA History'!U:U, 1)</f>
        <v>0</v>
      </c>
      <c r="AE59" s="64">
        <f>COUNTIFS('BA History'!$B:$B,$A$59,'BA History'!V:V, 1)</f>
        <v>0</v>
      </c>
      <c r="AF59" s="64">
        <f>COUNTIFS('BA History'!$B:$B,$A$59,'BA History'!W:W, 1)</f>
        <v>2</v>
      </c>
      <c r="AG59" s="64">
        <f>COUNTIFS('BA History'!$B:$B,$A$59,'BA History'!X:X, 1)</f>
        <v>1</v>
      </c>
      <c r="AH59" s="64">
        <f>COUNTIFS('BA History'!$B:$B,$A$59,'BA History'!Y:Y, 1)</f>
        <v>1</v>
      </c>
      <c r="AI59" s="64">
        <f>COUNTIFS('BA History'!$B:$B,$A$59,'BA History'!Z:Z, 1)</f>
        <v>1</v>
      </c>
      <c r="AJ59" s="64">
        <f>COUNTIFS('BA History'!$B:$B,$A59,'BA History'!AA:AA, 1)</f>
        <v>0</v>
      </c>
      <c r="AK59" s="64">
        <f>COUNTIFS('BA History'!$B:$B,$A59,'BA History'!AB:AB, 1)</f>
        <v>0</v>
      </c>
      <c r="AL59" s="64">
        <f>COUNTIFS('BA History'!$B:$B,$A$59,'BA History'!AC:AC, 1)</f>
        <v>5</v>
      </c>
      <c r="AM59" s="64">
        <f>COUNTIFS('BA History'!$B:$B,$A59,'BA History'!AD:AD, 1)</f>
        <v>0</v>
      </c>
      <c r="AN59" s="64">
        <f>COUNTIFS('BA History'!$B:$B,$A$59,'BA History'!AE:AE, 1)</f>
        <v>2</v>
      </c>
      <c r="AO59" s="64">
        <f>COUNTIFS('BA History'!$B:$B,$A$59,'BA History'!AF:AF, 1)</f>
        <v>3</v>
      </c>
      <c r="AP59" s="64">
        <f>COUNTIFS('BA History'!$B:$B,$A$59,'BA History'!AG:AG, 1)</f>
        <v>0</v>
      </c>
      <c r="AQ59" s="64">
        <f>COUNTIFS('BA History'!$B:$B,$A$59,'BA History'!AH:AH, 1)</f>
        <v>3</v>
      </c>
      <c r="AR59" s="64">
        <f>COUNTIFS('BA History'!$B:$B,$A$59,'BA History'!AI:AI, 1)</f>
        <v>0</v>
      </c>
      <c r="AS59" s="64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149</v>
      </c>
      <c r="B60" s="2" t="s">
        <v>70</v>
      </c>
      <c r="C60" s="3" t="s">
        <v>70</v>
      </c>
      <c r="D60" s="2">
        <v>1</v>
      </c>
      <c r="E60" s="2"/>
      <c r="F60" s="2"/>
      <c r="G60" s="12">
        <f>SUMIFS('BA History'!C:C,'BA History'!B:B,A60)</f>
        <v>26</v>
      </c>
      <c r="H60" s="27">
        <f>AVERAGEIFS('BA History'!C:C,'BA History'!B:B,A60)</f>
        <v>13</v>
      </c>
      <c r="I60" s="27">
        <f t="array" ref="I60">MEDIAN(IF('BA History'!B:B=A60, 'BA History'!C:C))</f>
        <v>13</v>
      </c>
      <c r="J60" s="13">
        <f t="array" ref="J60">MAX(IF('BA History'!B:B=A60, 'BA History'!C:C))</f>
        <v>16</v>
      </c>
      <c r="K60" s="12">
        <f>COUNTIFS('BA History'!B:B,A60,'BA History'!D:D, 1)</f>
        <v>0</v>
      </c>
      <c r="L60" s="2">
        <f>COUNTIFS('BA History'!B:B,A60,'BA History'!D:D, 0)</f>
        <v>2</v>
      </c>
      <c r="M60" s="33">
        <f>LOOKUP(2, 1/('BA History'!$B:$B=A60), 'BA History'!$AO:$AO)</f>
        <v>0</v>
      </c>
      <c r="N60" s="12">
        <f>SUMIFS('BA History'!F:F,'BA History'!B:B,A60)</f>
        <v>3</v>
      </c>
      <c r="O60" s="2">
        <f>SUMIFS('BA History'!E:E,'BA History'!B:B,A60)-N60</f>
        <v>6</v>
      </c>
      <c r="P60" s="33">
        <f>LOOKUP(2, 1/('BA History'!$B:$B=A60), 'BA History'!$AM:$AM)</f>
        <v>0.32500000000000001</v>
      </c>
      <c r="Q60" s="12">
        <f>SUMIFS('BA History'!H:H,'BA History'!B:B,A60)</f>
        <v>19</v>
      </c>
      <c r="R60" s="2">
        <f>SUMIFS('BA History'!G:G,'BA History'!B:B,A60)-Q60</f>
        <v>22</v>
      </c>
      <c r="S60" s="43">
        <f>LOOKUP(2, 1/('BA History'!$B:$B=A60), 'BA History'!$AN:$AN)</f>
        <v>0.46499999999999997</v>
      </c>
      <c r="T60" s="12">
        <f>COUNTIFS('BA History'!$B:$B,$A$60,'BA History'!K:K, 1)</f>
        <v>0</v>
      </c>
      <c r="U60" s="64">
        <f>COUNTIFS('BA History'!$B:$B,$A$60,'BA History'!L:L, 1)</f>
        <v>0</v>
      </c>
      <c r="V60" s="64">
        <f>COUNTIFS('BA History'!$B:$B,$A$60,'BA History'!M:M, 1)</f>
        <v>0</v>
      </c>
      <c r="W60" s="64">
        <f>COUNTIFS('BA History'!$B:$B,$A$60,'BA History'!N:N, 1)</f>
        <v>1</v>
      </c>
      <c r="X60" s="64">
        <f>COUNTIFS('BA History'!$B:$B,$A$60,'BA History'!O:O, 1)</f>
        <v>0</v>
      </c>
      <c r="Y60" s="64">
        <f>COUNTIFS('BA History'!$B:$B,$A$60,'BA History'!P:P, 1)</f>
        <v>0</v>
      </c>
      <c r="Z60" s="64">
        <f>COUNTIFS('BA History'!$B:$B,$A$60,'BA History'!Q:Q, 1)</f>
        <v>0</v>
      </c>
      <c r="AA60" s="64">
        <f>COUNTIFS('BA History'!$B:$B,$A$60,'BA History'!R:R, 1)</f>
        <v>0</v>
      </c>
      <c r="AB60" s="64">
        <f>COUNTIFS('BA History'!$B:$B,$A$60,'BA History'!S:S, 1)</f>
        <v>0</v>
      </c>
      <c r="AC60" s="64">
        <f>COUNTIFS('BA History'!$B:$B,$A$60,'BA History'!T:T, 1)</f>
        <v>0</v>
      </c>
      <c r="AD60" s="64">
        <f>COUNTIFS('BA History'!$B:$B,$A60,'BA History'!U:U, 1)</f>
        <v>0</v>
      </c>
      <c r="AE60" s="64">
        <f>COUNTIFS('BA History'!$B:$B,$A$60,'BA History'!V:V, 1)</f>
        <v>0</v>
      </c>
      <c r="AF60" s="64">
        <f>COUNTIFS('BA History'!$B:$B,$A$60,'BA History'!W:W, 1)</f>
        <v>1</v>
      </c>
      <c r="AG60" s="64">
        <f>COUNTIFS('BA History'!$B:$B,$A$60,'BA History'!X:X, 1)</f>
        <v>0</v>
      </c>
      <c r="AH60" s="64">
        <f>COUNTIFS('BA History'!$B:$B,$A$60,'BA History'!Y:Y, 1)</f>
        <v>0</v>
      </c>
      <c r="AI60" s="64">
        <f>COUNTIFS('BA History'!$B:$B,$A$60,'BA History'!Z:Z, 1)</f>
        <v>0</v>
      </c>
      <c r="AJ60" s="64">
        <f>COUNTIFS('BA History'!$B:$B,$A60,'BA History'!AA:AA, 1)</f>
        <v>0</v>
      </c>
      <c r="AK60" s="64">
        <f>COUNTIFS('BA History'!$B:$B,$A60,'BA History'!AB:AB, 1)</f>
        <v>0</v>
      </c>
      <c r="AL60" s="64">
        <f>COUNTIFS('BA History'!$B:$B,$A$60,'BA History'!AC:AC, 1)</f>
        <v>0</v>
      </c>
      <c r="AM60" s="64">
        <f>COUNTIFS('BA History'!$B:$B,$A60,'BA History'!AD:AD, 1)</f>
        <v>0</v>
      </c>
      <c r="AN60" s="64">
        <f>COUNTIFS('BA History'!$B:$B,$A$60,'BA History'!AE:AE, 1)</f>
        <v>0</v>
      </c>
      <c r="AO60" s="64">
        <f>COUNTIFS('BA History'!$B:$B,$A$60,'BA History'!AF:AF, 1)</f>
        <v>0</v>
      </c>
      <c r="AP60" s="64">
        <f>COUNTIFS('BA History'!$B:$B,$A$60,'BA History'!AG:AG, 1)</f>
        <v>1</v>
      </c>
      <c r="AQ60" s="64">
        <f>COUNTIFS('BA History'!$B:$B,$A$60,'BA History'!AH:AH, 1)</f>
        <v>0</v>
      </c>
      <c r="AR60" s="64">
        <f>COUNTIFS('BA History'!$B:$B,$A$60,'BA History'!AI:AI, 1)</f>
        <v>0</v>
      </c>
      <c r="AS60" s="64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90</v>
      </c>
      <c r="B61" s="2" t="s">
        <v>70</v>
      </c>
      <c r="C61" s="3" t="s">
        <v>70</v>
      </c>
      <c r="D61" s="2">
        <v>10</v>
      </c>
      <c r="E61" s="2">
        <v>5</v>
      </c>
      <c r="F61" s="2">
        <v>1</v>
      </c>
      <c r="G61" s="12">
        <f>SUMIFS('BA History'!C:C,'BA History'!B:B,A61)</f>
        <v>1385</v>
      </c>
      <c r="H61" s="27">
        <f>AVERAGEIFS('BA History'!C:C,'BA History'!B:B,A61)</f>
        <v>19.507042253521128</v>
      </c>
      <c r="I61" s="27">
        <f t="array" ref="I61">MEDIAN(IF('BA History'!B:B=A61, 'BA History'!C:C))</f>
        <v>18</v>
      </c>
      <c r="J61" s="13">
        <f t="array" ref="J61">MAX(IF('BA History'!B:B=A61, 'BA History'!C:C))</f>
        <v>37</v>
      </c>
      <c r="K61" s="12">
        <f>COUNTIFS('BA History'!B:B,A61,'BA History'!D:D, 1)</f>
        <v>40</v>
      </c>
      <c r="L61" s="2">
        <f>COUNTIFS('BA History'!B:B,A61,'BA History'!D:D, 0)</f>
        <v>31</v>
      </c>
      <c r="M61" s="33">
        <f>LOOKUP(2, 1/('BA History'!$B:$B=A61), 'BA History'!$AO:$AO)</f>
        <v>0.56338028169014087</v>
      </c>
      <c r="N61" s="12">
        <f>SUMIFS('BA History'!F:F,'BA History'!B:B,A61)</f>
        <v>156</v>
      </c>
      <c r="O61" s="2">
        <f>SUMIFS('BA History'!E:E,'BA History'!B:B,A61)-N61</f>
        <v>135</v>
      </c>
      <c r="P61" s="33">
        <f>LOOKUP(2, 1/('BA History'!$B:$B=A61), 'BA History'!$AM:$AM)</f>
        <v>0.54225352112676062</v>
      </c>
      <c r="Q61" s="12">
        <f>SUMIFS('BA History'!H:H,'BA History'!B:B,A61)</f>
        <v>610</v>
      </c>
      <c r="R61" s="2">
        <f>SUMIFS('BA History'!G:G,'BA History'!B:B,A61)-Q61</f>
        <v>585</v>
      </c>
      <c r="S61" s="43">
        <f>LOOKUP(2, 1/('BA History'!$B:$B=A61), 'BA History'!$AN:$AN)</f>
        <v>0.51366197183098605</v>
      </c>
      <c r="T61" s="12">
        <f>COUNTIFS('BA History'!$B:$B,$A$61,'BA History'!K:K, 1)</f>
        <v>9</v>
      </c>
      <c r="U61" s="64">
        <f>COUNTIFS('BA History'!$B:$B,$A$61,'BA History'!L:L, 1)</f>
        <v>7</v>
      </c>
      <c r="V61" s="64">
        <f>COUNTIFS('BA History'!$B:$B,$A$61,'BA History'!M:M, 1)</f>
        <v>17</v>
      </c>
      <c r="W61" s="64">
        <f>COUNTIFS('BA History'!$B:$B,$A$61,'BA History'!N:N, 1)</f>
        <v>20</v>
      </c>
      <c r="X61" s="64">
        <f>COUNTIFS('BA History'!$B:$B,$A$61,'BA History'!O:O, 1)</f>
        <v>5</v>
      </c>
      <c r="Y61" s="64">
        <f>COUNTIFS('BA History'!$B:$B,$A$61,'BA History'!P:P, 1)</f>
        <v>2</v>
      </c>
      <c r="Z61" s="64">
        <f>COUNTIFS('BA History'!$B:$B,$A$61,'BA History'!Q:Q, 1)</f>
        <v>5</v>
      </c>
      <c r="AA61" s="64">
        <f>COUNTIFS('BA History'!$B:$B,$A$61,'BA History'!R:R, 1)</f>
        <v>4</v>
      </c>
      <c r="AB61" s="64">
        <f>COUNTIFS('BA History'!$B:$B,$A$61,'BA History'!S:S, 1)</f>
        <v>3</v>
      </c>
      <c r="AC61" s="64">
        <f>COUNTIFS('BA History'!$B:$B,$A$61,'BA History'!T:T, 1)</f>
        <v>0</v>
      </c>
      <c r="AD61" s="64">
        <f>COUNTIFS('BA History'!$B:$B,$A61,'BA History'!U:U, 1)</f>
        <v>0</v>
      </c>
      <c r="AE61" s="64">
        <f>COUNTIFS('BA History'!$B:$B,$A$61,'BA History'!V:V, 1)</f>
        <v>2</v>
      </c>
      <c r="AF61" s="64">
        <f>COUNTIFS('BA History'!$B:$B,$A$61,'BA History'!W:W, 1)</f>
        <v>8</v>
      </c>
      <c r="AG61" s="64">
        <f>COUNTIFS('BA History'!$B:$B,$A$61,'BA History'!X:X, 1)</f>
        <v>0</v>
      </c>
      <c r="AH61" s="64">
        <f>COUNTIFS('BA History'!$B:$B,$A$61,'BA History'!Y:Y, 1)</f>
        <v>0</v>
      </c>
      <c r="AI61" s="64">
        <f>COUNTIFS('BA History'!$B:$B,$A$61,'BA History'!Z:Z, 1)</f>
        <v>12</v>
      </c>
      <c r="AJ61" s="64">
        <f>COUNTIFS('BA History'!$B:$B,$A61,'BA History'!AA:AA, 1)</f>
        <v>0</v>
      </c>
      <c r="AK61" s="64">
        <f>COUNTIFS('BA History'!$B:$B,$A61,'BA History'!AB:AB, 1)</f>
        <v>0</v>
      </c>
      <c r="AL61" s="64">
        <f>COUNTIFS('BA History'!$B:$B,$A$61,'BA History'!AC:AC, 1)</f>
        <v>13</v>
      </c>
      <c r="AM61" s="64">
        <f>COUNTIFS('BA History'!$B:$B,$A61,'BA History'!AD:AD, 1)</f>
        <v>0</v>
      </c>
      <c r="AN61" s="64">
        <f>COUNTIFS('BA History'!$B:$B,$A$61,'BA History'!AE:AE, 1)</f>
        <v>2</v>
      </c>
      <c r="AO61" s="64">
        <f>COUNTIFS('BA History'!$B:$B,$A$61,'BA History'!AF:AF, 1)</f>
        <v>17</v>
      </c>
      <c r="AP61" s="64">
        <f>COUNTIFS('BA History'!$B:$B,$A$61,'BA History'!AG:AG, 1)</f>
        <v>11</v>
      </c>
      <c r="AQ61" s="64">
        <f>COUNTIFS('BA History'!$B:$B,$A$61,'BA History'!AH:AH, 1)</f>
        <v>10</v>
      </c>
      <c r="AR61" s="64">
        <f>COUNTIFS('BA History'!$B:$B,$A$61,'BA History'!AI:AI, 1)</f>
        <v>9</v>
      </c>
      <c r="AS61" s="64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13</v>
      </c>
      <c r="B62" s="2" t="s">
        <v>70</v>
      </c>
      <c r="C62" s="3" t="s">
        <v>70</v>
      </c>
      <c r="D62" s="2">
        <v>1</v>
      </c>
      <c r="E62" s="2"/>
      <c r="F62" s="2"/>
      <c r="G62" s="12">
        <f>SUMIFS('BA History'!C:C,'BA History'!B:B,A62)</f>
        <v>532</v>
      </c>
      <c r="H62" s="27">
        <f>AVERAGEIFS('BA History'!C:C,'BA History'!B:B,A62)</f>
        <v>15.647058823529411</v>
      </c>
      <c r="I62" s="27">
        <f t="array" ref="I62">MEDIAN(IF('BA History'!B:B=A62, 'BA History'!C:C))</f>
        <v>14</v>
      </c>
      <c r="J62" s="13">
        <f t="array" ref="J62">MAX(IF('BA History'!B:B=A62, 'BA History'!C:C))</f>
        <v>30</v>
      </c>
      <c r="K62" s="12">
        <f>COUNTIFS('BA History'!B:B,A62,'BA History'!D:D, 1)</f>
        <v>18</v>
      </c>
      <c r="L62" s="2">
        <f>COUNTIFS('BA History'!B:B,A62,'BA History'!D:D, 0)</f>
        <v>16</v>
      </c>
      <c r="M62" s="33">
        <f>LOOKUP(2, 1/('BA History'!$B:$B=A62), 'BA History'!$AO:$AO)</f>
        <v>0.52941176470588236</v>
      </c>
      <c r="N62" s="12">
        <f>SUMIFS('BA History'!F:F,'BA History'!B:B,A62)</f>
        <v>69</v>
      </c>
      <c r="O62" s="2">
        <f>SUMIFS('BA History'!E:E,'BA History'!B:B,A62)-N62</f>
        <v>68</v>
      </c>
      <c r="P62" s="33">
        <f>LOOKUP(2, 1/('BA History'!$B:$B=A62), 'BA History'!$AM:$AM)</f>
        <v>0.50941176470588234</v>
      </c>
      <c r="Q62" s="12">
        <f>SUMIFS('BA History'!H:H,'BA History'!B:B,A62)</f>
        <v>285</v>
      </c>
      <c r="R62" s="2">
        <f>SUMIFS('BA History'!G:G,'BA History'!B:B,A62)-Q62</f>
        <v>275</v>
      </c>
      <c r="S62" s="43">
        <f>LOOKUP(2, 1/('BA History'!$B:$B=A62), 'BA History'!$AN:$AN)</f>
        <v>0.51088235294117634</v>
      </c>
      <c r="T62" s="12">
        <f>COUNTIFS('BA History'!$B:$B,$A$62,'BA History'!K:K, 1)</f>
        <v>4</v>
      </c>
      <c r="U62" s="64">
        <f>COUNTIFS('BA History'!$B:$B,$A$62,'BA History'!L:L, 1)</f>
        <v>4</v>
      </c>
      <c r="V62" s="64">
        <f>COUNTIFS('BA History'!$B:$B,$A$62,'BA History'!M:M, 1)</f>
        <v>4</v>
      </c>
      <c r="W62" s="64">
        <f>COUNTIFS('BA History'!$B:$B,$A$62,'BA History'!N:N, 1)</f>
        <v>7</v>
      </c>
      <c r="X62" s="64">
        <f>COUNTIFS('BA History'!$B:$B,$A$62,'BA History'!O:O, 1)</f>
        <v>3</v>
      </c>
      <c r="Y62" s="64">
        <f>COUNTIFS('BA History'!$B:$B,$A$62,'BA History'!P:P, 1)</f>
        <v>0</v>
      </c>
      <c r="Z62" s="64">
        <f>COUNTIFS('BA History'!$B:$B,$A$62,'BA History'!Q:Q, 1)</f>
        <v>4</v>
      </c>
      <c r="AA62" s="64">
        <f>COUNTIFS('BA History'!$B:$B,$A$62,'BA History'!R:R, 1)</f>
        <v>2</v>
      </c>
      <c r="AB62" s="64">
        <f>COUNTIFS('BA History'!$B:$B,$A$62,'BA History'!S:S, 1)</f>
        <v>0</v>
      </c>
      <c r="AC62" s="64">
        <f>COUNTIFS('BA History'!$B:$B,$A$62,'BA History'!T:T, 1)</f>
        <v>1</v>
      </c>
      <c r="AD62" s="64">
        <f>COUNTIFS('BA History'!$B:$B,$A62,'BA History'!U:U, 1)</f>
        <v>0</v>
      </c>
      <c r="AE62" s="64">
        <f>COUNTIFS('BA History'!$B:$B,$A$62,'BA History'!V:V, 1)</f>
        <v>1</v>
      </c>
      <c r="AF62" s="64">
        <f>COUNTIFS('BA History'!$B:$B,$A$62,'BA History'!W:W, 1)</f>
        <v>2</v>
      </c>
      <c r="AG62" s="64">
        <f>COUNTIFS('BA History'!$B:$B,$A$62,'BA History'!X:X, 1)</f>
        <v>2</v>
      </c>
      <c r="AH62" s="64">
        <f>COUNTIFS('BA History'!$B:$B,$A$62,'BA History'!Y:Y, 1)</f>
        <v>1</v>
      </c>
      <c r="AI62" s="64">
        <f>COUNTIFS('BA History'!$B:$B,$A$62,'BA History'!Z:Z, 1)</f>
        <v>7</v>
      </c>
      <c r="AJ62" s="64">
        <f>COUNTIFS('BA History'!$B:$B,$A62,'BA History'!AA:AA, 1)</f>
        <v>0</v>
      </c>
      <c r="AK62" s="64">
        <f>COUNTIFS('BA History'!$B:$B,$A62,'BA History'!AB:AB, 1)</f>
        <v>0</v>
      </c>
      <c r="AL62" s="64">
        <f>COUNTIFS('BA History'!$B:$B,$A$62,'BA History'!AC:AC, 1)</f>
        <v>9</v>
      </c>
      <c r="AM62" s="64">
        <f>COUNTIFS('BA History'!$B:$B,$A62,'BA History'!AD:AD, 1)</f>
        <v>0</v>
      </c>
      <c r="AN62" s="64">
        <f>COUNTIFS('BA History'!$B:$B,$A$62,'BA History'!AE:AE, 1)</f>
        <v>1</v>
      </c>
      <c r="AO62" s="64">
        <f>COUNTIFS('BA History'!$B:$B,$A$62,'BA History'!AF:AF, 1)</f>
        <v>11</v>
      </c>
      <c r="AP62" s="64">
        <f>COUNTIFS('BA History'!$B:$B,$A$62,'BA History'!AG:AG, 1)</f>
        <v>4</v>
      </c>
      <c r="AQ62" s="64">
        <f>COUNTIFS('BA History'!$B:$B,$A$62,'BA History'!AH:AH, 1)</f>
        <v>1</v>
      </c>
      <c r="AR62" s="64">
        <f>COUNTIFS('BA History'!$B:$B,$A$62,'BA History'!AI:AI, 1)</f>
        <v>1</v>
      </c>
      <c r="AS62" s="64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64</v>
      </c>
      <c r="B63" s="2" t="s">
        <v>70</v>
      </c>
      <c r="C63" s="3" t="s">
        <v>70</v>
      </c>
      <c r="D63" s="2"/>
      <c r="E63" s="2"/>
      <c r="F63" s="2"/>
      <c r="G63" s="12">
        <f>SUMIFS('BA History'!C:C,'BA History'!B:B,A63)</f>
        <v>113</v>
      </c>
      <c r="H63" s="27">
        <f>AVERAGEIFS('BA History'!C:C,'BA History'!B:B,A63)</f>
        <v>11.3</v>
      </c>
      <c r="I63" s="27">
        <f t="array" ref="I63">MEDIAN(IF('BA History'!B:B=A63, 'BA History'!C:C))</f>
        <v>11</v>
      </c>
      <c r="J63" s="13">
        <f t="array" ref="J63">MAX(IF('BA History'!B:B=A63, 'BA History'!C:C))</f>
        <v>19</v>
      </c>
      <c r="K63" s="12">
        <f>COUNTIFS('BA History'!B:B,A63,'BA History'!D:D, 1)</f>
        <v>5</v>
      </c>
      <c r="L63" s="2">
        <f>COUNTIFS('BA History'!B:B,A63,'BA History'!D:D, 0)</f>
        <v>5</v>
      </c>
      <c r="M63" s="33">
        <f>LOOKUP(2, 1/('BA History'!$B:$B=A63), 'BA History'!$AO:$AO)</f>
        <v>0.5</v>
      </c>
      <c r="N63" s="12">
        <f>SUMIFS('BA History'!F:F,'BA History'!B:B,A63)</f>
        <v>18</v>
      </c>
      <c r="O63" s="2">
        <f>SUMIFS('BA History'!E:E,'BA History'!B:B,A63)-N63</f>
        <v>22</v>
      </c>
      <c r="P63" s="33">
        <f>LOOKUP(2, 1/('BA History'!$B:$B=A63), 'BA History'!$AM:$AM)</f>
        <v>0.43000000000000005</v>
      </c>
      <c r="Q63" s="12">
        <f>SUMIFS('BA History'!H:H,'BA History'!B:B,A63)</f>
        <v>81</v>
      </c>
      <c r="R63" s="2">
        <f>SUMIFS('BA History'!G:G,'BA History'!B:B,A63)-Q63</f>
        <v>87</v>
      </c>
      <c r="S63" s="43">
        <f>LOOKUP(2, 1/('BA History'!$B:$B=A63), 'BA History'!$AN:$AN)</f>
        <v>0.47899999999999998</v>
      </c>
      <c r="T63" s="12">
        <f>COUNTIFS('BA History'!$B:$B,$A$63,'BA History'!K:K, 1)</f>
        <v>2</v>
      </c>
      <c r="U63" s="64">
        <f>COUNTIFS('BA History'!$B:$B,$A$63,'BA History'!L:L, 1)</f>
        <v>1</v>
      </c>
      <c r="V63" s="64">
        <f>COUNTIFS('BA History'!$B:$B,$A$63,'BA History'!M:M, 1)</f>
        <v>2</v>
      </c>
      <c r="W63" s="64">
        <f>COUNTIFS('BA History'!$B:$B,$A$63,'BA History'!N:N, 1)</f>
        <v>4</v>
      </c>
      <c r="X63" s="64">
        <f>COUNTIFS('BA History'!$B:$B,$A$63,'BA History'!O:O, 1)</f>
        <v>0</v>
      </c>
      <c r="Y63" s="64">
        <f>COUNTIFS('BA History'!$B:$B,$A$63,'BA History'!P:P, 1)</f>
        <v>0</v>
      </c>
      <c r="Z63" s="64">
        <f>COUNTIFS('BA History'!$B:$B,$A$63,'BA History'!Q:Q, 1)</f>
        <v>0</v>
      </c>
      <c r="AA63" s="64">
        <f>COUNTIFS('BA History'!$B:$B,$A$63,'BA History'!R:R, 1)</f>
        <v>1</v>
      </c>
      <c r="AB63" s="64">
        <f>COUNTIFS('BA History'!$B:$B,$A$63,'BA History'!S:S, 1)</f>
        <v>0</v>
      </c>
      <c r="AC63" s="64">
        <f>COUNTIFS('BA History'!$B:$B,$A$63,'BA History'!T:T, 1)</f>
        <v>0</v>
      </c>
      <c r="AD63" s="64">
        <f>COUNTIFS('BA History'!$B:$B,$A63,'BA History'!U:U, 1)</f>
        <v>0</v>
      </c>
      <c r="AE63" s="64">
        <f>COUNTIFS('BA History'!$B:$B,$A$63,'BA History'!V:V, 1)</f>
        <v>0</v>
      </c>
      <c r="AF63" s="64">
        <f>COUNTIFS('BA History'!$B:$B,$A$63,'BA History'!W:W, 1)</f>
        <v>1</v>
      </c>
      <c r="AG63" s="64">
        <f>COUNTIFS('BA History'!$B:$B,$A$63,'BA History'!X:X, 1)</f>
        <v>1</v>
      </c>
      <c r="AH63" s="64">
        <f>COUNTIFS('BA History'!$B:$B,$A$63,'BA History'!Y:Y, 1)</f>
        <v>0</v>
      </c>
      <c r="AI63" s="64">
        <f>COUNTIFS('BA History'!$B:$B,$A$63,'BA History'!Z:Z, 1)</f>
        <v>1</v>
      </c>
      <c r="AJ63" s="64">
        <f>COUNTIFS('BA History'!$B:$B,$A63,'BA History'!AA:AA, 1)</f>
        <v>0</v>
      </c>
      <c r="AK63" s="64">
        <f>COUNTIFS('BA History'!$B:$B,$A63,'BA History'!AB:AB, 1)</f>
        <v>0</v>
      </c>
      <c r="AL63" s="64">
        <f>COUNTIFS('BA History'!$B:$B,$A$63,'BA History'!AC:AC, 1)</f>
        <v>0</v>
      </c>
      <c r="AM63" s="64">
        <f>COUNTIFS('BA History'!$B:$B,$A63,'BA History'!AD:AD, 1)</f>
        <v>0</v>
      </c>
      <c r="AN63" s="64">
        <f>COUNTIFS('BA History'!$B:$B,$A$63,'BA History'!AE:AE, 1)</f>
        <v>0</v>
      </c>
      <c r="AO63" s="64">
        <f>COUNTIFS('BA History'!$B:$B,$A$63,'BA History'!AF:AF, 1)</f>
        <v>0</v>
      </c>
      <c r="AP63" s="64">
        <f>COUNTIFS('BA History'!$B:$B,$A$63,'BA History'!AG:AG, 1)</f>
        <v>0</v>
      </c>
      <c r="AQ63" s="64">
        <f>COUNTIFS('BA History'!$B:$B,$A$63,'BA History'!AH:AH, 1)</f>
        <v>3</v>
      </c>
      <c r="AR63" s="64">
        <f>COUNTIFS('BA History'!$B:$B,$A$63,'BA History'!AI:AI, 1)</f>
        <v>2</v>
      </c>
      <c r="AS63" s="64">
        <f>COUNTIFS('BA History'!$B:$B,$A63,'BA History'!AJ:AJ, 1)</f>
        <v>0</v>
      </c>
      <c r="AT63" s="21">
        <f>COUNTIFS('BA History'!$B:$B,$A$63,'BA History'!AK:AK, 1)</f>
        <v>0</v>
      </c>
    </row>
    <row r="64" spans="1:46" x14ac:dyDescent="0.25">
      <c r="A64" s="12" t="s">
        <v>4</v>
      </c>
      <c r="B64" s="1" t="s">
        <v>130</v>
      </c>
      <c r="C64" s="3" t="s">
        <v>70</v>
      </c>
      <c r="D64" s="1">
        <v>2</v>
      </c>
      <c r="E64" s="1">
        <v>3</v>
      </c>
      <c r="F64" s="1"/>
      <c r="G64" s="12">
        <f>SUMIFS('BA History'!C:C,'BA History'!B:B,A64)</f>
        <v>1443</v>
      </c>
      <c r="H64" s="27">
        <f>AVERAGEIFS('BA History'!C:C,'BA History'!B:B,A64)</f>
        <v>24.05</v>
      </c>
      <c r="I64" s="27">
        <f t="array" ref="I64">MEDIAN(IF('BA History'!B:B=A64, 'BA History'!C:C))</f>
        <v>25</v>
      </c>
      <c r="J64" s="13">
        <f t="array" ref="J64">MAX(IF('BA History'!B:B=A64, 'BA History'!C:C))</f>
        <v>43</v>
      </c>
      <c r="K64" s="12">
        <f>COUNTIFS('BA History'!B:B,A64,'BA History'!D:D, 1)</f>
        <v>25</v>
      </c>
      <c r="L64" s="2">
        <f>COUNTIFS('BA History'!B:B,A64,'BA History'!D:D, 0)</f>
        <v>35</v>
      </c>
      <c r="M64" s="33">
        <f>LOOKUP(2, 1/('BA History'!$B:$B=A64), 'BA History'!$AO:$AO)</f>
        <v>0.41666666666666669</v>
      </c>
      <c r="N64" s="12">
        <f>SUMIFS('BA History'!F:F,'BA History'!B:B,A64)</f>
        <v>114</v>
      </c>
      <c r="O64" s="2">
        <f>SUMIFS('BA History'!E:E,'BA History'!B:B,A64)-N64</f>
        <v>132</v>
      </c>
      <c r="P64" s="33">
        <f>LOOKUP(2, 1/('BA History'!$B:$B=A64), 'BA History'!$AM:$AM)</f>
        <v>0.46333333333333332</v>
      </c>
      <c r="Q64" s="12">
        <f>SUMIFS('BA History'!H:H,'BA History'!B:B,A64)</f>
        <v>490</v>
      </c>
      <c r="R64" s="2">
        <f>SUMIFS('BA History'!G:G,'BA History'!B:B,A64)-Q64</f>
        <v>532</v>
      </c>
      <c r="S64" s="43">
        <f>LOOKUP(2, 1/('BA History'!$B:$B=A64), 'BA History'!$AN:$AN)</f>
        <v>0.47666666666666652</v>
      </c>
      <c r="T64" s="12">
        <f>COUNTIFS('BA History'!$B:$B,$A$64,'BA History'!K:K, 1)</f>
        <v>9</v>
      </c>
      <c r="U64" s="64">
        <f>COUNTIFS('BA History'!$B:$B,$A$64,'BA History'!L:L, 1)</f>
        <v>10</v>
      </c>
      <c r="V64" s="64">
        <f>COUNTIFS('BA History'!$B:$B,$A$64,'BA History'!M:M, 1)</f>
        <v>11</v>
      </c>
      <c r="W64" s="64">
        <f>COUNTIFS('BA History'!$B:$B,$A$64,'BA History'!N:N, 1)</f>
        <v>14</v>
      </c>
      <c r="X64" s="64">
        <f>COUNTIFS('BA History'!$B:$B,$A$64,'BA History'!O:O, 1)</f>
        <v>3</v>
      </c>
      <c r="Y64" s="64">
        <f>COUNTIFS('BA History'!$B:$B,$A$64,'BA History'!P:P, 1)</f>
        <v>0</v>
      </c>
      <c r="Z64" s="64">
        <f>COUNTIFS('BA History'!$B:$B,$A$64,'BA History'!Q:Q, 1)</f>
        <v>3</v>
      </c>
      <c r="AA64" s="64">
        <f>COUNTIFS('BA History'!$B:$B,$A$64,'BA History'!R:R, 1)</f>
        <v>0</v>
      </c>
      <c r="AB64" s="64">
        <f>COUNTIFS('BA History'!$B:$B,$A$64,'BA History'!S:S, 1)</f>
        <v>0</v>
      </c>
      <c r="AC64" s="64">
        <f>COUNTIFS('BA History'!$B:$B,$A$64,'BA History'!T:T, 1)</f>
        <v>0</v>
      </c>
      <c r="AD64" s="64">
        <f>COUNTIFS('BA History'!$B:$B,$A64,'BA History'!U:U, 1)</f>
        <v>0</v>
      </c>
      <c r="AE64" s="64">
        <f>COUNTIFS('BA History'!$B:$B,$A$64,'BA History'!V:V, 1)</f>
        <v>4</v>
      </c>
      <c r="AF64" s="64">
        <f>COUNTIFS('BA History'!$B:$B,$A$64,'BA History'!W:W, 1)</f>
        <v>5</v>
      </c>
      <c r="AG64" s="64">
        <f>COUNTIFS('BA History'!$B:$B,$A$64,'BA History'!X:X, 1)</f>
        <v>3</v>
      </c>
      <c r="AH64" s="64">
        <f>COUNTIFS('BA History'!$B:$B,$A$64,'BA History'!Y:Y, 1)</f>
        <v>0</v>
      </c>
      <c r="AI64" s="64">
        <f>COUNTIFS('BA History'!$B:$B,$A$64,'BA History'!Z:Z, 1)</f>
        <v>12</v>
      </c>
      <c r="AJ64" s="64">
        <f>COUNTIFS('BA History'!$B:$B,$A64,'BA History'!AA:AA, 1)</f>
        <v>0</v>
      </c>
      <c r="AK64" s="64">
        <f>COUNTIFS('BA History'!$B:$B,$A64,'BA History'!AB:AB, 1)</f>
        <v>1</v>
      </c>
      <c r="AL64" s="64">
        <f>COUNTIFS('BA History'!$B:$B,$A$64,'BA History'!AC:AC, 1)</f>
        <v>7</v>
      </c>
      <c r="AM64" s="64">
        <f>COUNTIFS('BA History'!$B:$B,$A64,'BA History'!AD:AD, 1)</f>
        <v>0</v>
      </c>
      <c r="AN64" s="64">
        <f>COUNTIFS('BA History'!$B:$B,$A$64,'BA History'!AE:AE, 1)</f>
        <v>2</v>
      </c>
      <c r="AO64" s="64">
        <f>COUNTIFS('BA History'!$B:$B,$A$64,'BA History'!AF:AF, 1)</f>
        <v>12</v>
      </c>
      <c r="AP64" s="64">
        <f>COUNTIFS('BA History'!$B:$B,$A$64,'BA History'!AG:AG, 1)</f>
        <v>9</v>
      </c>
      <c r="AQ64" s="64">
        <f>COUNTIFS('BA History'!$B:$B,$A$64,'BA History'!AH:AH, 1)</f>
        <v>7</v>
      </c>
      <c r="AR64" s="64">
        <f>COUNTIFS('BA History'!$B:$B,$A$64,'BA History'!AI:AI, 1)</f>
        <v>1</v>
      </c>
      <c r="AS64" s="64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4" t="s">
        <v>88</v>
      </c>
      <c r="B65" s="2" t="s">
        <v>70</v>
      </c>
      <c r="C65" s="3" t="s">
        <v>70</v>
      </c>
      <c r="D65" s="2">
        <v>1</v>
      </c>
      <c r="E65" s="2">
        <v>1</v>
      </c>
      <c r="F65" s="2"/>
      <c r="G65" s="12">
        <f>SUMIFS('BA History'!C:C,'BA History'!B:B,A65)</f>
        <v>1101</v>
      </c>
      <c r="H65" s="27">
        <f>AVERAGEIFS('BA History'!C:C,'BA History'!B:B,A65)</f>
        <v>16.681818181818183</v>
      </c>
      <c r="I65" s="27">
        <f t="array" ref="I65">MEDIAN(IF('BA History'!B:B=A65, 'BA History'!C:C))</f>
        <v>16</v>
      </c>
      <c r="J65" s="13">
        <f t="array" ref="J65">MAX(IF('BA History'!B:B=A65, 'BA History'!C:C))</f>
        <v>35</v>
      </c>
      <c r="K65" s="12">
        <f>COUNTIFS('BA History'!B:B,A65,'BA History'!D:D, 1)</f>
        <v>33</v>
      </c>
      <c r="L65" s="2">
        <f>COUNTIFS('BA History'!B:B,A65,'BA History'!D:D, 0)</f>
        <v>33</v>
      </c>
      <c r="M65" s="33">
        <f>LOOKUP(2, 1/('BA History'!$B:$B=A65), 'BA History'!$AO:$AO)</f>
        <v>0.5</v>
      </c>
      <c r="N65" s="12">
        <f>SUMIFS('BA History'!F:F,'BA History'!B:B,A65)</f>
        <v>132</v>
      </c>
      <c r="O65" s="2">
        <f>SUMIFS('BA History'!E:E,'BA History'!B:B,A65)-N65</f>
        <v>136</v>
      </c>
      <c r="P65" s="33">
        <f>LOOKUP(2, 1/('BA History'!$B:$B=A65), 'BA History'!$AM:$AM)</f>
        <v>0.48484848484848486</v>
      </c>
      <c r="Q65" s="12">
        <f>SUMIFS('BA History'!H:H,'BA History'!B:B,A65)</f>
        <v>552</v>
      </c>
      <c r="R65" s="2">
        <f>SUMIFS('BA History'!G:G,'BA History'!B:B,A65)-Q65</f>
        <v>550</v>
      </c>
      <c r="S65" s="43">
        <f>LOOKUP(2, 1/('BA History'!$B:$B=A65), 'BA History'!$AN:$AN)</f>
        <v>0.49590909090909085</v>
      </c>
      <c r="T65" s="12">
        <f>COUNTIFS('BA History'!$B:$B,$A$65,'BA History'!K:K, 1)</f>
        <v>6</v>
      </c>
      <c r="U65" s="64">
        <f>COUNTIFS('BA History'!$B:$B,$A$65,'BA History'!L:L, 1)</f>
        <v>4</v>
      </c>
      <c r="V65" s="64">
        <f>COUNTIFS('BA History'!$B:$B,$A$65,'BA History'!M:M, 1)</f>
        <v>17</v>
      </c>
      <c r="W65" s="64">
        <f>COUNTIFS('BA History'!$B:$B,$A$65,'BA History'!N:N, 1)</f>
        <v>15</v>
      </c>
      <c r="X65" s="64">
        <f>COUNTIFS('BA History'!$B:$B,$A$65,'BA History'!O:O, 1)</f>
        <v>6</v>
      </c>
      <c r="Y65" s="64">
        <f>COUNTIFS('BA History'!$B:$B,$A$65,'BA History'!P:P, 1)</f>
        <v>1</v>
      </c>
      <c r="Z65" s="64">
        <f>COUNTIFS('BA History'!$B:$B,$A$65,'BA History'!Q:Q, 1)</f>
        <v>2</v>
      </c>
      <c r="AA65" s="64">
        <f>COUNTIFS('BA History'!$B:$B,$A$65,'BA History'!R:R, 1)</f>
        <v>2</v>
      </c>
      <c r="AB65" s="64">
        <f>COUNTIFS('BA History'!$B:$B,$A$65,'BA History'!S:S, 1)</f>
        <v>1</v>
      </c>
      <c r="AC65" s="64">
        <f>COUNTIFS('BA History'!$B:$B,$A$65,'BA History'!T:T, 1)</f>
        <v>0</v>
      </c>
      <c r="AD65" s="64">
        <f>COUNTIFS('BA History'!$B:$B,$A65,'BA History'!U:U, 1)</f>
        <v>0</v>
      </c>
      <c r="AE65" s="64">
        <f>COUNTIFS('BA History'!$B:$B,$A$65,'BA History'!V:V, 1)</f>
        <v>3</v>
      </c>
      <c r="AF65" s="64">
        <f>COUNTIFS('BA History'!$B:$B,$A$65,'BA History'!W:W, 1)</f>
        <v>4</v>
      </c>
      <c r="AG65" s="64">
        <f>COUNTIFS('BA History'!$B:$B,$A$65,'BA History'!X:X, 1)</f>
        <v>3</v>
      </c>
      <c r="AH65" s="64">
        <f>COUNTIFS('BA History'!$B:$B,$A$65,'BA History'!Y:Y, 1)</f>
        <v>0</v>
      </c>
      <c r="AI65" s="64">
        <f>COUNTIFS('BA History'!$B:$B,$A$65,'BA History'!Z:Z, 1)</f>
        <v>8</v>
      </c>
      <c r="AJ65" s="64">
        <f>COUNTIFS('BA History'!$B:$B,$A65,'BA History'!AA:AA, 1)</f>
        <v>0</v>
      </c>
      <c r="AK65" s="64">
        <f>COUNTIFS('BA History'!$B:$B,$A65,'BA History'!AB:AB, 1)</f>
        <v>1</v>
      </c>
      <c r="AL65" s="64">
        <f>COUNTIFS('BA History'!$B:$B,$A$65,'BA History'!AC:AC, 1)</f>
        <v>15</v>
      </c>
      <c r="AM65" s="64">
        <f>COUNTIFS('BA History'!$B:$B,$A65,'BA History'!AD:AD, 1)</f>
        <v>0</v>
      </c>
      <c r="AN65" s="64">
        <f>COUNTIFS('BA History'!$B:$B,$A$65,'BA History'!AE:AE, 1)</f>
        <v>1</v>
      </c>
      <c r="AO65" s="64">
        <f>COUNTIFS('BA History'!$B:$B,$A$65,'BA History'!AF:AF, 1)</f>
        <v>11</v>
      </c>
      <c r="AP65" s="64">
        <f>COUNTIFS('BA History'!$B:$B,$A$65,'BA History'!AG:AG, 1)</f>
        <v>6</v>
      </c>
      <c r="AQ65" s="64">
        <f>COUNTIFS('BA History'!$B:$B,$A$65,'BA History'!AH:AH, 1)</f>
        <v>13</v>
      </c>
      <c r="AR65" s="64">
        <f>COUNTIFS('BA History'!$B:$B,$A$65,'BA History'!AI:AI, 1)</f>
        <v>12</v>
      </c>
      <c r="AS65" s="64">
        <f>COUNTIFS('BA History'!$B:$B,$A65,'BA History'!AJ:AJ, 1)</f>
        <v>0</v>
      </c>
      <c r="AT65" s="21">
        <f>COUNTIFS('BA History'!$B:$B,$A$65,'BA History'!AK:AK, 1)</f>
        <v>1</v>
      </c>
    </row>
    <row r="66" spans="1:46" x14ac:dyDescent="0.25">
      <c r="A66" s="12" t="s">
        <v>76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18</v>
      </c>
      <c r="H66" s="27">
        <f>AVERAGEIFS('BA History'!C:C,'BA History'!B:B,A66)</f>
        <v>18</v>
      </c>
      <c r="I66" s="27">
        <f t="array" ref="I66">MEDIAN(IF('BA History'!B:B=A66, 'BA History'!C:C))</f>
        <v>18</v>
      </c>
      <c r="J66" s="13">
        <f t="array" ref="J66">MAX(IF('BA History'!B:B=A66, 'BA History'!C:C))</f>
        <v>18</v>
      </c>
      <c r="K66" s="12">
        <f>COUNTIFS('BA History'!B:B,A66,'BA History'!D:D, 1)</f>
        <v>1</v>
      </c>
      <c r="L66" s="2">
        <f>COUNTIFS('BA History'!B:B,A66,'BA History'!D:D, 0)</f>
        <v>0</v>
      </c>
      <c r="M66" s="33">
        <f>LOOKUP(2, 1/('BA History'!$B:$B=A66), 'BA History'!$AO:$AO)</f>
        <v>1</v>
      </c>
      <c r="N66" s="12">
        <f>SUMIFS('BA History'!F:F,'BA History'!B:B,A66)</f>
        <v>3</v>
      </c>
      <c r="O66" s="2">
        <f>SUMIFS('BA History'!E:E,'BA History'!B:B,A66)-N66</f>
        <v>2</v>
      </c>
      <c r="P66" s="33">
        <f>LOOKUP(2, 1/('BA History'!$B:$B=A66), 'BA History'!$AM:$AM)</f>
        <v>0.6</v>
      </c>
      <c r="Q66" s="12">
        <f>SUMIFS('BA History'!H:H,'BA History'!B:B,A66)</f>
        <v>11</v>
      </c>
      <c r="R66" s="2">
        <f>SUMIFS('BA History'!G:G,'BA History'!B:B,A66)-Q66</f>
        <v>10</v>
      </c>
      <c r="S66" s="43">
        <f>LOOKUP(2, 1/('BA History'!$B:$B=A66), 'BA History'!$AN:$AN)</f>
        <v>0.52</v>
      </c>
      <c r="T66" s="12">
        <f>COUNTIFS('BA History'!$B:$B,$A$66,'BA History'!K:K, 1)</f>
        <v>0</v>
      </c>
      <c r="U66" s="64">
        <f>COUNTIFS('BA History'!$B:$B,$A$66,'BA History'!L:L, 1)</f>
        <v>0</v>
      </c>
      <c r="V66" s="64">
        <f>COUNTIFS('BA History'!$B:$B,$A$66,'BA History'!M:M, 1)</f>
        <v>0</v>
      </c>
      <c r="W66" s="64">
        <f>COUNTIFS('BA History'!$B:$B,$A$66,'BA History'!N:N, 1)</f>
        <v>0</v>
      </c>
      <c r="X66" s="64">
        <f>COUNTIFS('BA History'!$B:$B,$A$66,'BA History'!O:O, 1)</f>
        <v>0</v>
      </c>
      <c r="Y66" s="64">
        <f>COUNTIFS('BA History'!$B:$B,$A$66,'BA History'!P:P, 1)</f>
        <v>0</v>
      </c>
      <c r="Z66" s="64">
        <f>COUNTIFS('BA History'!$B:$B,$A$66,'BA History'!Q:Q, 1)</f>
        <v>0</v>
      </c>
      <c r="AA66" s="64">
        <f>COUNTIFS('BA History'!$B:$B,$A$66,'BA History'!R:R, 1)</f>
        <v>0</v>
      </c>
      <c r="AB66" s="64">
        <f>COUNTIFS('BA History'!$B:$B,$A$66,'BA History'!S:S, 1)</f>
        <v>0</v>
      </c>
      <c r="AC66" s="64">
        <f>COUNTIFS('BA History'!$B:$B,$A$66,'BA History'!T:T, 1)</f>
        <v>0</v>
      </c>
      <c r="AD66" s="64">
        <f>COUNTIFS('BA History'!$B:$B,$A66,'BA History'!U:U, 1)</f>
        <v>0</v>
      </c>
      <c r="AE66" s="64">
        <f>COUNTIFS('BA History'!$B:$B,$A$66,'BA History'!V:V, 1)</f>
        <v>0</v>
      </c>
      <c r="AF66" s="64">
        <f>COUNTIFS('BA History'!$B:$B,$A$66,'BA History'!W:W, 1)</f>
        <v>0</v>
      </c>
      <c r="AG66" s="64">
        <f>COUNTIFS('BA History'!$B:$B,$A$66,'BA History'!X:X, 1)</f>
        <v>1</v>
      </c>
      <c r="AH66" s="64">
        <f>COUNTIFS('BA History'!$B:$B,$A$66,'BA History'!Y:Y, 1)</f>
        <v>1</v>
      </c>
      <c r="AI66" s="64">
        <f>COUNTIFS('BA History'!$B:$B,$A$66,'BA History'!Z:Z, 1)</f>
        <v>0</v>
      </c>
      <c r="AJ66" s="64">
        <f>COUNTIFS('BA History'!$B:$B,$A66,'BA History'!AA:AA, 1)</f>
        <v>0</v>
      </c>
      <c r="AK66" s="64">
        <f>COUNTIFS('BA History'!$B:$B,$A66,'BA History'!AB:AB, 1)</f>
        <v>0</v>
      </c>
      <c r="AL66" s="64">
        <f>COUNTIFS('BA History'!$B:$B,$A$66,'BA History'!AC:AC, 1)</f>
        <v>1</v>
      </c>
      <c r="AM66" s="64">
        <f>COUNTIFS('BA History'!$B:$B,$A66,'BA History'!AD:AD, 1)</f>
        <v>0</v>
      </c>
      <c r="AN66" s="64">
        <f>COUNTIFS('BA History'!$B:$B,$A$66,'BA History'!AE:AE, 1)</f>
        <v>0</v>
      </c>
      <c r="AO66" s="64">
        <f>COUNTIFS('BA History'!$B:$B,$A$66,'BA History'!AF:AF, 1)</f>
        <v>0</v>
      </c>
      <c r="AP66" s="64">
        <f>COUNTIFS('BA History'!$B:$B,$A$66,'BA History'!AG:AG, 1)</f>
        <v>0</v>
      </c>
      <c r="AQ66" s="64">
        <f>COUNTIFS('BA History'!$B:$B,$A$66,'BA History'!AH:AH, 1)</f>
        <v>0</v>
      </c>
      <c r="AR66" s="64">
        <f>COUNTIFS('BA History'!$B:$B,$A$66,'BA History'!AI:AI, 1)</f>
        <v>0</v>
      </c>
      <c r="AS66" s="64">
        <f>COUNTIFS('BA History'!$B:$B,$A66,'BA History'!AJ:AJ, 1)</f>
        <v>0</v>
      </c>
      <c r="AT66" s="21">
        <f>COUNTIFS('BA History'!$B:$B,$A$66,'BA History'!AK:AK, 1)</f>
        <v>0</v>
      </c>
    </row>
    <row r="67" spans="1:46" x14ac:dyDescent="0.25">
      <c r="A67" s="12" t="s">
        <v>49</v>
      </c>
      <c r="B67" s="2" t="s">
        <v>70</v>
      </c>
      <c r="C67" s="3" t="s">
        <v>70</v>
      </c>
      <c r="D67" s="2"/>
      <c r="E67" s="2"/>
      <c r="F67" s="2"/>
      <c r="G67" s="12">
        <f>SUMIFS('BA History'!C:C,'BA History'!B:B,A67)</f>
        <v>2</v>
      </c>
      <c r="H67" s="27">
        <f>AVERAGEIFS('BA History'!C:C,'BA History'!B:B,A67)</f>
        <v>2</v>
      </c>
      <c r="I67" s="27">
        <f t="array" ref="I67">MEDIAN(IF('BA History'!B:B=A67, 'BA History'!C:C))</f>
        <v>2</v>
      </c>
      <c r="J67" s="13">
        <f t="array" ref="J67">MAX(IF('BA History'!B:B=A67, 'BA History'!C:C))</f>
        <v>2</v>
      </c>
      <c r="K67" s="12">
        <f>COUNTIFS('BA History'!B:B,A67,'BA History'!D:D, 1)</f>
        <v>0</v>
      </c>
      <c r="L67" s="2">
        <f>COUNTIFS('BA History'!B:B,A67,'BA History'!D:D, 0)</f>
        <v>1</v>
      </c>
      <c r="M67" s="33">
        <f>LOOKUP(2, 1/('BA History'!$B:$B=A67), 'BA History'!$AO:$AO)</f>
        <v>0</v>
      </c>
      <c r="N67" s="12">
        <f>SUMIFS('BA History'!F:F,'BA History'!B:B,A67)</f>
        <v>0</v>
      </c>
      <c r="O67" s="2">
        <f>SUMIFS('BA History'!E:E,'BA History'!B:B,A67)-N67</f>
        <v>3</v>
      </c>
      <c r="P67" s="33">
        <f>LOOKUP(2, 1/('BA History'!$B:$B=A67), 'BA History'!$AM:$AM)</f>
        <v>0</v>
      </c>
      <c r="Q67" s="12">
        <f>SUMIFS('BA History'!H:H,'BA History'!B:B,A67)</f>
        <v>4</v>
      </c>
      <c r="R67" s="2">
        <v>9</v>
      </c>
      <c r="S67" s="43">
        <f>LOOKUP(2, 1/('BA History'!$B:$B=A67), 'BA History'!$AN:$AN)</f>
        <v>0.31</v>
      </c>
      <c r="T67" s="12">
        <f>COUNTIFS('BA History'!$B:$B,$A$67,'BA History'!K:K, 1)</f>
        <v>0</v>
      </c>
      <c r="U67" s="64">
        <f>COUNTIFS('BA History'!$B:$B,$A$67,'BA History'!L:L, 1)</f>
        <v>0</v>
      </c>
      <c r="V67" s="64">
        <f>COUNTIFS('BA History'!$B:$B,$A$67,'BA History'!M:M, 1)</f>
        <v>0</v>
      </c>
      <c r="W67" s="64">
        <f>COUNTIFS('BA History'!$B:$B,$A$67,'BA History'!N:N, 1)</f>
        <v>0</v>
      </c>
      <c r="X67" s="64">
        <f>COUNTIFS('BA History'!$B:$B,$A$67,'BA History'!O:O, 1)</f>
        <v>0</v>
      </c>
      <c r="Y67" s="64">
        <f>COUNTIFS('BA History'!$B:$B,$A$67,'BA History'!P:P, 1)</f>
        <v>0</v>
      </c>
      <c r="Z67" s="64">
        <f>COUNTIFS('BA History'!$B:$B,$A$67,'BA History'!Q:Q, 1)</f>
        <v>0</v>
      </c>
      <c r="AA67" s="64">
        <f>COUNTIFS('BA History'!$B:$B,$A$67,'BA History'!R:R, 1)</f>
        <v>0</v>
      </c>
      <c r="AB67" s="64">
        <f>COUNTIFS('BA History'!$B:$B,$A$67,'BA History'!S:S, 1)</f>
        <v>0</v>
      </c>
      <c r="AC67" s="64">
        <f>COUNTIFS('BA History'!$B:$B,$A$67,'BA History'!T:T, 1)</f>
        <v>0</v>
      </c>
      <c r="AD67" s="64">
        <f>COUNTIFS('BA History'!$B:$B,$A67,'BA History'!U:U, 1)</f>
        <v>0</v>
      </c>
      <c r="AE67" s="64">
        <f>COUNTIFS('BA History'!$B:$B,$A$67,'BA History'!V:V, 1)</f>
        <v>0</v>
      </c>
      <c r="AF67" s="64">
        <f>COUNTIFS('BA History'!$B:$B,$A$67,'BA History'!W:W, 1)</f>
        <v>0</v>
      </c>
      <c r="AG67" s="64">
        <f>COUNTIFS('BA History'!$B:$B,$A$67,'BA History'!X:X, 1)</f>
        <v>0</v>
      </c>
      <c r="AH67" s="64">
        <f>COUNTIFS('BA History'!$B:$B,$A$67,'BA History'!Y:Y, 1)</f>
        <v>0</v>
      </c>
      <c r="AI67" s="64">
        <f>COUNTIFS('BA History'!$B:$B,$A$67,'BA History'!Z:Z, 1)</f>
        <v>0</v>
      </c>
      <c r="AJ67" s="64">
        <f>COUNTIFS('BA History'!$B:$B,$A67,'BA History'!AA:AA, 1)</f>
        <v>0</v>
      </c>
      <c r="AK67" s="64">
        <f>COUNTIFS('BA History'!$B:$B,$A67,'BA History'!AB:AB, 1)</f>
        <v>0</v>
      </c>
      <c r="AL67" s="64">
        <f>COUNTIFS('BA History'!$B:$B,$A$67,'BA History'!AC:AC, 1)</f>
        <v>0</v>
      </c>
      <c r="AM67" s="64">
        <f>COUNTIFS('BA History'!$B:$B,$A67,'BA History'!AD:AD, 1)</f>
        <v>0</v>
      </c>
      <c r="AN67" s="64">
        <f>COUNTIFS('BA History'!$B:$B,$A$67,'BA History'!AE:AE, 1)</f>
        <v>0</v>
      </c>
      <c r="AO67" s="64">
        <f>COUNTIFS('BA History'!$B:$B,$A$67,'BA History'!AF:AF, 1)</f>
        <v>0</v>
      </c>
      <c r="AP67" s="64">
        <f>COUNTIFS('BA History'!$B:$B,$A$67,'BA History'!AG:AG, 1)</f>
        <v>0</v>
      </c>
      <c r="AQ67" s="64">
        <f>COUNTIFS('BA History'!$B:$B,$A$67,'BA History'!AH:AH, 1)</f>
        <v>0</v>
      </c>
      <c r="AR67" s="64">
        <f>COUNTIFS('BA History'!$B:$B,$A$67,'BA History'!AI:AI, 1)</f>
        <v>0</v>
      </c>
      <c r="AS67" s="64">
        <f>COUNTIFS('BA History'!$B:$B,$A67,'BA History'!AJ:AJ, 1)</f>
        <v>0</v>
      </c>
      <c r="AT67" s="21">
        <f>COUNTIFS('BA History'!$B:$B,$A$67,'BA History'!AK:AK, 1)</f>
        <v>0</v>
      </c>
    </row>
    <row r="68" spans="1:46" ht="15.75" thickBot="1" x14ac:dyDescent="0.3">
      <c r="A68" s="15" t="s">
        <v>248</v>
      </c>
      <c r="B68" s="22" t="s">
        <v>70</v>
      </c>
      <c r="C68" s="35" t="s">
        <v>70</v>
      </c>
      <c r="D68" s="22"/>
      <c r="E68" s="22"/>
      <c r="F68" s="22"/>
      <c r="G68" s="15">
        <f>SUMIFS('BA History'!C:C,'BA History'!B:B,A68)</f>
        <v>3</v>
      </c>
      <c r="H68" s="28">
        <f>AVERAGEIFS('BA History'!C:C,'BA History'!B:B,A68)</f>
        <v>3</v>
      </c>
      <c r="I68" s="28">
        <f t="array" ref="I68">MEDIAN(IF('BA History'!B:B=A68, 'BA History'!C:C))</f>
        <v>3</v>
      </c>
      <c r="J68" s="17">
        <f t="array" ref="J68">MAX(IF('BA History'!B:B=A68, 'BA History'!C:C))</f>
        <v>3</v>
      </c>
      <c r="K68" s="15">
        <f>COUNTIFS('BA History'!B:B,A68,'BA History'!D:D, 1)</f>
        <v>1</v>
      </c>
      <c r="L68" s="22">
        <f>COUNTIFS('BA History'!B:B,A68,'BA History'!D:D, 0)</f>
        <v>0</v>
      </c>
      <c r="M68" s="34">
        <f>LOOKUP(2, 1/('BA History'!$B:$B=A68), 'BA History'!$AO:$AO)</f>
        <v>1</v>
      </c>
      <c r="N68" s="15">
        <f>SUMIFS('BA History'!F:F,'BA History'!B:B,A68)</f>
        <v>3</v>
      </c>
      <c r="O68" s="22">
        <f>SUMIFS('BA History'!E:E,'BA History'!B:B,A68)-N68</f>
        <v>2</v>
      </c>
      <c r="P68" s="34">
        <f>LOOKUP(2, 1/('BA History'!$B:$B=A68), 'BA History'!$AM:$AM)</f>
        <v>0.6</v>
      </c>
      <c r="Q68" s="15">
        <f>SUMIFS('BA History'!H:H,'BA History'!B:B,A68)</f>
        <v>12</v>
      </c>
      <c r="R68" s="22">
        <v>10</v>
      </c>
      <c r="S68" s="61">
        <f>LOOKUP(2, 1/('BA History'!$B:$B=A68), 'BA History'!$AN:$AN)</f>
        <v>0.6</v>
      </c>
      <c r="T68" s="15">
        <f>COUNTIFS('BA History'!$B:$B,$A$68,'BA History'!K:K, 1)</f>
        <v>0</v>
      </c>
      <c r="U68" s="22">
        <f>COUNTIFS('BA History'!$B:$B,$A$68,'BA History'!L:L, 1)</f>
        <v>0</v>
      </c>
      <c r="V68" s="22">
        <f>COUNTIFS('BA History'!$B:$B,$A$68,'BA History'!M:M, 1)</f>
        <v>0</v>
      </c>
      <c r="W68" s="22">
        <f>COUNTIFS('BA History'!$B:$B,$A$68,'BA History'!N:N, 1)</f>
        <v>0</v>
      </c>
      <c r="X68" s="22">
        <f>COUNTIFS('BA History'!$B:$B,$A$68,'BA History'!O:O, 1)</f>
        <v>0</v>
      </c>
      <c r="Y68" s="22">
        <f>COUNTIFS('BA History'!$B:$B,$A$68,'BA History'!P:P, 1)</f>
        <v>0</v>
      </c>
      <c r="Z68" s="22">
        <f>COUNTIFS('BA History'!$B:$B,$A$68,'BA History'!Q:Q, 1)</f>
        <v>0</v>
      </c>
      <c r="AA68" s="22">
        <f>COUNTIFS('BA History'!$B:$B,$A$68,'BA History'!R:R, 1)</f>
        <v>1</v>
      </c>
      <c r="AB68" s="22">
        <f>COUNTIFS('BA History'!$B:$B,$A$68,'BA History'!S:S, 1)</f>
        <v>0</v>
      </c>
      <c r="AC68" s="22">
        <f>COUNTIFS('BA History'!$B:$B,$A$68,'BA History'!T:T, 1)</f>
        <v>0</v>
      </c>
      <c r="AD68" s="22">
        <f>COUNTIFS('BA History'!$B:$B,$A$68,'BA History'!U:U, 1)</f>
        <v>0</v>
      </c>
      <c r="AE68" s="22">
        <f>COUNTIFS('BA History'!$B:$B,$A$68,'BA History'!V:V, 1)</f>
        <v>0</v>
      </c>
      <c r="AF68" s="22">
        <f>COUNTIFS('BA History'!$B:$B,$A$68,'BA History'!W:W, 1)</f>
        <v>0</v>
      </c>
      <c r="AG68" s="22">
        <f>COUNTIFS('BA History'!$B:$B,$A$68,'BA History'!X:X, 1)</f>
        <v>0</v>
      </c>
      <c r="AH68" s="22">
        <f>COUNTIFS('BA History'!$B:$B,$A$68,'BA History'!Y:Y, 1)</f>
        <v>0</v>
      </c>
      <c r="AI68" s="22">
        <f>COUNTIFS('BA History'!$B:$B,$A$68,'BA History'!Z:Z, 1)</f>
        <v>0</v>
      </c>
      <c r="AJ68" s="22">
        <f>COUNTIFS('BA History'!$B:$B,$A$68,'BA History'!AA:AA, 1)</f>
        <v>0</v>
      </c>
      <c r="AK68" s="22">
        <f>COUNTIFS('BA History'!$B:$B,$A$68,'BA History'!AB:AB, 1)</f>
        <v>0</v>
      </c>
      <c r="AL68" s="22">
        <f>COUNTIFS('BA History'!$B:$B,$A$68,'BA History'!AC:AC, 1)</f>
        <v>1</v>
      </c>
      <c r="AM68" s="22">
        <f>COUNTIFS('BA History'!$B:$B,$A$68,'BA History'!AD:AD, 1)</f>
        <v>0</v>
      </c>
      <c r="AN68" s="22">
        <f>COUNTIFS('BA History'!$B:$B,$A$68,'BA History'!AE:AE, 1)</f>
        <v>0</v>
      </c>
      <c r="AO68" s="22">
        <f>COUNTIFS('BA History'!$B:$B,$A$68,'BA History'!AF:AF, 1)</f>
        <v>1</v>
      </c>
      <c r="AP68" s="22">
        <f>COUNTIFS('BA History'!$B:$B,$A$68,'BA History'!AG:AG, 1)</f>
        <v>0</v>
      </c>
      <c r="AQ68" s="22">
        <f>COUNTIFS('BA History'!$B:$B,$A$68,'BA History'!AH:AH, 1)</f>
        <v>0</v>
      </c>
      <c r="AR68" s="22">
        <f>COUNTIFS('BA History'!$B:$B,$A$68,'BA History'!AI:AI, 1)</f>
        <v>0</v>
      </c>
      <c r="AS68" s="22">
        <f>COUNTIFS('BA History'!$B:$B,$A$68,'BA History'!AJ:AJ, 1)</f>
        <v>0</v>
      </c>
      <c r="AT68" s="23">
        <f>COUNTIFS('BA History'!$B:$B,$A$68,'BA History'!AK:AK, 1)</f>
        <v>0</v>
      </c>
    </row>
  </sheetData>
  <autoFilter ref="A1:AT67" xr:uid="{DA548192-1F03-46EA-8AB8-115EB9A7CE5D}">
    <sortState xmlns:xlrd2="http://schemas.microsoft.com/office/spreadsheetml/2017/richdata2" ref="A2:AT67">
      <sortCondition ref="A1:A6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2022"/>
  <sheetViews>
    <sheetView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2023" sqref="B2023"/>
    </sheetView>
  </sheetViews>
  <sheetFormatPr defaultRowHeight="15" x14ac:dyDescent="0.25"/>
  <cols>
    <col min="1" max="1" width="10.710937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242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242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242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242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242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243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243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242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243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243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243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242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242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242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242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242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242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242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242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242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242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242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149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149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242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242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242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242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150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242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150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182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150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242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191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150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242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242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150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150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242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150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242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182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182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242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150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191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182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242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150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182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150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182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242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150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242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150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242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150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242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242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242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242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242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242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150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242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182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150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242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150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182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242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150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182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150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242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150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150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242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150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182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242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150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182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150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182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150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182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242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243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182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150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242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243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182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243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243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191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150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242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245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239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243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182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243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239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245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246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182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243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150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182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243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182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243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150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182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243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182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150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243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182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243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182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243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150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182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243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182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243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182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243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182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65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17.237288135593221</v>
      </c>
      <c r="AM1808" s="40">
        <f>AVERAGEIFS($I$2:I1808, $B$2:B1808, B1808)</f>
        <v>0.49745762711864411</v>
      </c>
      <c r="AN1808" s="40">
        <f>AVERAGEIFS($J$2:J1808, $B$2:B1808, B1808)</f>
        <v>0.49355932203389813</v>
      </c>
      <c r="AO1808" s="40">
        <f>AVERAGEIFS($D$2:D1808, $B$2:B1808, B1808)</f>
        <v>0.5423728813559322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243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182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17.25</v>
      </c>
      <c r="AM1826" s="40">
        <f>AVERAGEIFS($I$2:I1826, $B$2:B1826, B1826)</f>
        <v>0.4991666666666667</v>
      </c>
      <c r="AN1826" s="40">
        <f>AVERAGEIFS($J$2:J1826, $B$2:B1826, B1826)</f>
        <v>0.49533333333333318</v>
      </c>
      <c r="AO1826" s="40">
        <f>AVERAGEIFS($D$2:D1826, $B$2:B1826, B1826)</f>
        <v>0.55000000000000004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248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243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182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243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17.606557377049182</v>
      </c>
      <c r="AM1848" s="40">
        <f>AVERAGEIFS($I$2:I1848, $B$2:B1848, B1848)</f>
        <v>0.50081967213114764</v>
      </c>
      <c r="AN1848" s="40">
        <f>AVERAGEIFS($J$2:J1848, $B$2:B1848, B1848)</f>
        <v>0.49573770491803265</v>
      </c>
      <c r="AO1848" s="40">
        <f>AVERAGEIFS($D$2:D1848, $B$2:B1848, B1848)</f>
        <v>0.55737704918032782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182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243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150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242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242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182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243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150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182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243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242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17.451612903225808</v>
      </c>
      <c r="AM1889" s="40">
        <f>AVERAGEIFS($I$2:I1889, $B$2:B1889, B1889)</f>
        <v>0.50241935483870981</v>
      </c>
      <c r="AN1889" s="40">
        <f>AVERAGEIFS($J$2:J1889, $B$2:B1889, B1889)</f>
        <v>0.49532258064516116</v>
      </c>
      <c r="AO1889" s="40">
        <f>AVERAGEIFS($D$2:D1889, $B$2:B1889, B1889)</f>
        <v>0.56451612903225812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182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17.730158730158731</v>
      </c>
      <c r="AM1900" s="40">
        <f>AVERAGEIFS($I$2:I1900, $B$2:B1900, B1900)</f>
        <v>0.50396825396825407</v>
      </c>
      <c r="AN1900" s="40">
        <f>AVERAGEIFS($J$2:J1900, $B$2:B1900, B1900)</f>
        <v>0.49650793650793634</v>
      </c>
      <c r="AO1900" s="40">
        <f>AVERAGEIFS($D$2:D1900, $B$2:B1900, B1900)</f>
        <v>0.5714285714285714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150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243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  <row r="1911" spans="1:41" x14ac:dyDescent="0.25">
      <c r="A1911" s="39">
        <v>46275</v>
      </c>
      <c r="B1911" t="s">
        <v>113</v>
      </c>
      <c r="C1911">
        <v>24</v>
      </c>
      <c r="D1911">
        <v>1</v>
      </c>
      <c r="E1911">
        <v>4</v>
      </c>
      <c r="F1911">
        <v>3</v>
      </c>
      <c r="G1911">
        <v>17</v>
      </c>
      <c r="H1911">
        <v>11</v>
      </c>
      <c r="I1911">
        <v>0.75</v>
      </c>
      <c r="J1911">
        <v>0.65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1</v>
      </c>
      <c r="AH1911">
        <v>1</v>
      </c>
      <c r="AI1911">
        <v>0</v>
      </c>
      <c r="AJ1911">
        <v>0</v>
      </c>
      <c r="AK1911">
        <v>0</v>
      </c>
      <c r="AL1911" s="40">
        <f>AVERAGEIFS($C$2:C1911, $B$2:B1911, B1911)</f>
        <v>20.777777777777779</v>
      </c>
      <c r="AM1911" s="40">
        <f>AVERAGEIFS($I$2:I1911, $B$2:B1911, B1911)</f>
        <v>0.52063492063492056</v>
      </c>
      <c r="AN1911" s="40">
        <f>AVERAGEIFS($J$2:J1911, $B$2:B1911, B1911)</f>
        <v>0.51333333333333342</v>
      </c>
      <c r="AO1911" s="40">
        <f>AVERAGEIFS($D$2:D1911, $B$2:B1911, B1911)</f>
        <v>0.58730158730158732</v>
      </c>
    </row>
    <row r="1912" spans="1:41" x14ac:dyDescent="0.25">
      <c r="A1912" s="39">
        <v>46275</v>
      </c>
      <c r="B1912" t="s">
        <v>6</v>
      </c>
      <c r="C1912">
        <v>37</v>
      </c>
      <c r="D1912">
        <v>1</v>
      </c>
      <c r="E1912">
        <v>4</v>
      </c>
      <c r="F1912">
        <v>3</v>
      </c>
      <c r="G1912">
        <v>17</v>
      </c>
      <c r="H1912">
        <v>11</v>
      </c>
      <c r="I1912">
        <v>0.75</v>
      </c>
      <c r="J1912">
        <v>0.65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1</v>
      </c>
      <c r="AH1912">
        <v>1</v>
      </c>
      <c r="AI1912">
        <v>0</v>
      </c>
      <c r="AJ1912">
        <v>0</v>
      </c>
      <c r="AK1912">
        <v>0</v>
      </c>
      <c r="AL1912" s="40">
        <f>AVERAGEIFS($C$2:C1912, $B$2:B1912, B1912)</f>
        <v>24.808333333333334</v>
      </c>
      <c r="AM1912" s="40">
        <f>AVERAGEIFS($I$2:I1912, $B$2:B1912, B1912)</f>
        <v>0.55316666666666658</v>
      </c>
      <c r="AN1912" s="40">
        <f>AVERAGEIFS($J$2:J1912, $B$2:B1912, B1912)</f>
        <v>0.52100000000000002</v>
      </c>
      <c r="AO1912" s="40">
        <f>AVERAGEIFS($D$2:D1912, $B$2:B1912, B1912)</f>
        <v>0.60833333333333328</v>
      </c>
    </row>
    <row r="1913" spans="1:41" x14ac:dyDescent="0.25">
      <c r="A1913" s="39">
        <v>46275</v>
      </c>
      <c r="B1913" t="s">
        <v>15</v>
      </c>
      <c r="C1913">
        <v>12</v>
      </c>
      <c r="D1913">
        <v>1</v>
      </c>
      <c r="E1913">
        <v>4</v>
      </c>
      <c r="F1913">
        <v>3</v>
      </c>
      <c r="G1913">
        <v>17</v>
      </c>
      <c r="H1913">
        <v>11</v>
      </c>
      <c r="I1913">
        <v>0.75</v>
      </c>
      <c r="J1913">
        <v>0.65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1</v>
      </c>
      <c r="AI1913">
        <v>0</v>
      </c>
      <c r="AJ1913">
        <v>0</v>
      </c>
      <c r="AK1913">
        <v>0</v>
      </c>
      <c r="AL1913" s="40">
        <f>AVERAGEIFS($C$2:C1913, $B$2:B1913, B1913)</f>
        <v>19.66</v>
      </c>
      <c r="AM1913" s="40">
        <f>AVERAGEIFS($I$2:I1913, $B$2:B1913, B1913)</f>
        <v>0.53139999999999998</v>
      </c>
      <c r="AN1913" s="40">
        <f>AVERAGEIFS($J$2:J1913, $B$2:B1913, B1913)</f>
        <v>0.49740000000000001</v>
      </c>
      <c r="AO1913" s="40">
        <f>AVERAGEIFS($D$2:D1913, $B$2:B1913, B1913)</f>
        <v>0.54</v>
      </c>
    </row>
    <row r="1914" spans="1:41" x14ac:dyDescent="0.25">
      <c r="A1914" s="39">
        <v>46275</v>
      </c>
      <c r="B1914" t="s">
        <v>12</v>
      </c>
      <c r="C1914">
        <v>14</v>
      </c>
      <c r="D1914">
        <v>1</v>
      </c>
      <c r="E1914">
        <v>4</v>
      </c>
      <c r="F1914">
        <v>3</v>
      </c>
      <c r="G1914">
        <v>17</v>
      </c>
      <c r="H1914">
        <v>11</v>
      </c>
      <c r="I1914">
        <v>0.75</v>
      </c>
      <c r="J1914">
        <v>0.65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1</v>
      </c>
      <c r="AH1914">
        <v>1</v>
      </c>
      <c r="AI1914">
        <v>0</v>
      </c>
      <c r="AJ1914">
        <v>0</v>
      </c>
      <c r="AK1914">
        <v>0</v>
      </c>
      <c r="AL1914" s="40">
        <f>AVERAGEIFS($C$2:C1914, $B$2:B1914, B1914)</f>
        <v>17.19047619047619</v>
      </c>
      <c r="AM1914" s="40">
        <f>AVERAGEIFS($I$2:I1914, $B$2:B1914, B1914)</f>
        <v>0.4678571428571428</v>
      </c>
      <c r="AN1914" s="40">
        <f>AVERAGEIFS($J$2:J1914, $B$2:B1914, B1914)</f>
        <v>0.49166666666666664</v>
      </c>
      <c r="AO1914" s="40">
        <f>AVERAGEIFS($D$2:D1914, $B$2:B1914, B1914)</f>
        <v>0.40476190476190477</v>
      </c>
    </row>
    <row r="1915" spans="1:41" x14ac:dyDescent="0.25">
      <c r="A1915" s="39">
        <v>46275</v>
      </c>
      <c r="B1915" t="s">
        <v>38</v>
      </c>
      <c r="C1915">
        <v>16</v>
      </c>
      <c r="D1915">
        <v>1</v>
      </c>
      <c r="E1915">
        <v>4</v>
      </c>
      <c r="F1915">
        <v>3</v>
      </c>
      <c r="G1915">
        <v>17</v>
      </c>
      <c r="H1915">
        <v>11</v>
      </c>
      <c r="I1915">
        <v>0.75</v>
      </c>
      <c r="J1915">
        <v>0.65</v>
      </c>
      <c r="K1915">
        <v>0</v>
      </c>
      <c r="L1915">
        <v>0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1</v>
      </c>
      <c r="AI1915">
        <v>0</v>
      </c>
      <c r="AJ1915">
        <v>0</v>
      </c>
      <c r="AK1915">
        <v>0</v>
      </c>
      <c r="AL1915" s="40">
        <f>AVERAGEIFS($C$2:C1915, $B$2:B1915, B1915)</f>
        <v>17.0126582278481</v>
      </c>
      <c r="AM1915" s="40">
        <f>AVERAGEIFS($I$2:I1915, $B$2:B1915, B1915)</f>
        <v>0.56139240506329113</v>
      </c>
      <c r="AN1915" s="40">
        <f>AVERAGEIFS($J$2:J1915, $B$2:B1915, B1915)</f>
        <v>0.54405063291139255</v>
      </c>
      <c r="AO1915" s="40">
        <f>AVERAGEIFS($D$2:D1915, $B$2:B1915, B1915)</f>
        <v>0.620253164556962</v>
      </c>
    </row>
    <row r="1916" spans="1:41" x14ac:dyDescent="0.25">
      <c r="A1916" s="39">
        <v>46275</v>
      </c>
      <c r="B1916" t="s">
        <v>182</v>
      </c>
      <c r="C1916">
        <v>24</v>
      </c>
      <c r="D1916">
        <v>1</v>
      </c>
      <c r="E1916">
        <v>4</v>
      </c>
      <c r="F1916">
        <v>3</v>
      </c>
      <c r="G1916">
        <v>17</v>
      </c>
      <c r="H1916">
        <v>11</v>
      </c>
      <c r="I1916">
        <v>0.75</v>
      </c>
      <c r="J1916">
        <v>0.65</v>
      </c>
      <c r="K1916">
        <v>0</v>
      </c>
      <c r="L1916">
        <v>0</v>
      </c>
      <c r="M1916">
        <v>0</v>
      </c>
      <c r="N1916">
        <v>1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1</v>
      </c>
      <c r="AH1916">
        <v>1</v>
      </c>
      <c r="AI1916">
        <v>0</v>
      </c>
      <c r="AJ1916">
        <v>0</v>
      </c>
      <c r="AK1916">
        <v>0</v>
      </c>
      <c r="AL1916" s="40">
        <f>AVERAGEIFS($C$2:C1916, $B$2:B1916, B1916)</f>
        <v>11.352941176470589</v>
      </c>
      <c r="AM1916" s="40">
        <f>AVERAGEIFS($I$2:I1916, $B$2:B1916, B1916)</f>
        <v>0.6</v>
      </c>
      <c r="AN1916" s="40">
        <f>AVERAGEIFS($J$2:J1916, $B$2:B1916, B1916)</f>
        <v>0.54794117647058826</v>
      </c>
      <c r="AO1916" s="40">
        <f>AVERAGEIFS($D$2:D1916, $B$2:B1916, B1916)</f>
        <v>0.61764705882352944</v>
      </c>
    </row>
    <row r="1917" spans="1:41" x14ac:dyDescent="0.25">
      <c r="A1917" s="39">
        <v>46275</v>
      </c>
      <c r="B1917" t="s">
        <v>17</v>
      </c>
      <c r="C1917">
        <v>4</v>
      </c>
      <c r="D1917">
        <v>1</v>
      </c>
      <c r="E1917">
        <v>4</v>
      </c>
      <c r="F1917">
        <v>3</v>
      </c>
      <c r="G1917">
        <v>17</v>
      </c>
      <c r="H1917">
        <v>11</v>
      </c>
      <c r="I1917">
        <v>0.75</v>
      </c>
      <c r="J1917">
        <v>0.65</v>
      </c>
      <c r="K1917">
        <v>0</v>
      </c>
      <c r="L1917">
        <v>0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1</v>
      </c>
      <c r="AH1917">
        <v>1</v>
      </c>
      <c r="AI1917">
        <v>0</v>
      </c>
      <c r="AJ1917">
        <v>0</v>
      </c>
      <c r="AK1917">
        <v>0</v>
      </c>
      <c r="AL1917" s="40">
        <f>AVERAGEIFS($C$2:C1917, $B$2:B1917, B1917)</f>
        <v>7.5</v>
      </c>
      <c r="AM1917" s="40">
        <f>AVERAGEIFS($I$2:I1917, $B$2:B1917, B1917)</f>
        <v>0.57687500000000003</v>
      </c>
      <c r="AN1917" s="40">
        <f>AVERAGEIFS($J$2:J1917, $B$2:B1917, B1917)</f>
        <v>0.56624999999999992</v>
      </c>
      <c r="AO1917" s="40">
        <f>AVERAGEIFS($D$2:D1917, $B$2:B1917, B1917)</f>
        <v>0.6875</v>
      </c>
    </row>
    <row r="1918" spans="1:41" x14ac:dyDescent="0.25">
      <c r="A1918" s="39">
        <v>46275</v>
      </c>
      <c r="B1918" t="s">
        <v>90</v>
      </c>
      <c r="C1918">
        <v>22</v>
      </c>
      <c r="D1918">
        <v>0</v>
      </c>
      <c r="E1918">
        <v>4</v>
      </c>
      <c r="F1918">
        <v>1</v>
      </c>
      <c r="G1918">
        <v>17</v>
      </c>
      <c r="H1918">
        <v>6</v>
      </c>
      <c r="I1918">
        <v>0.25</v>
      </c>
      <c r="J1918">
        <v>0.35</v>
      </c>
      <c r="K1918">
        <v>0</v>
      </c>
      <c r="L1918">
        <v>0</v>
      </c>
      <c r="M1918">
        <v>0</v>
      </c>
      <c r="N1918">
        <v>0</v>
      </c>
      <c r="O1918">
        <v>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40">
        <f>AVERAGEIFS($C$2:C1918, $B$2:B1918, B1918)</f>
        <v>19.617647058823529</v>
      </c>
      <c r="AM1918" s="40">
        <f>AVERAGEIFS($I$2:I1918, $B$2:B1918, B1918)</f>
        <v>0.55514705882352944</v>
      </c>
      <c r="AN1918" s="40">
        <f>AVERAGEIFS($J$2:J1918, $B$2:B1918, B1918)</f>
        <v>0.51911764705882368</v>
      </c>
      <c r="AO1918" s="40">
        <f>AVERAGEIFS($D$2:D1918, $B$2:B1918, B1918)</f>
        <v>0.58823529411764708</v>
      </c>
    </row>
    <row r="1919" spans="1:41" x14ac:dyDescent="0.25">
      <c r="A1919" s="39">
        <v>46275</v>
      </c>
      <c r="B1919" t="s">
        <v>3</v>
      </c>
      <c r="C1919">
        <v>22</v>
      </c>
      <c r="D1919">
        <v>0</v>
      </c>
      <c r="E1919">
        <v>4</v>
      </c>
      <c r="F1919">
        <v>1</v>
      </c>
      <c r="G1919">
        <v>17</v>
      </c>
      <c r="H1919">
        <v>6</v>
      </c>
      <c r="I1919">
        <v>0.25</v>
      </c>
      <c r="J1919">
        <v>0.35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40">
        <f>AVERAGEIFS($C$2:C1919, $B$2:B1919, B1919)</f>
        <v>19.523809523809526</v>
      </c>
      <c r="AM1919" s="40">
        <f>AVERAGEIFS($I$2:I1919, $B$2:B1919, B1919)</f>
        <v>0.4904761904761904</v>
      </c>
      <c r="AN1919" s="40">
        <f>AVERAGEIFS($J$2:J1919, $B$2:B1919, B1919)</f>
        <v>0.48476190476190456</v>
      </c>
      <c r="AO1919" s="40">
        <f>AVERAGEIFS($D$2:D1919, $B$2:B1919, B1919)</f>
        <v>0.42857142857142855</v>
      </c>
    </row>
    <row r="1920" spans="1:41" x14ac:dyDescent="0.25">
      <c r="A1920" s="39">
        <v>46275</v>
      </c>
      <c r="B1920" t="s">
        <v>34</v>
      </c>
      <c r="C1920">
        <v>21</v>
      </c>
      <c r="D1920">
        <v>0</v>
      </c>
      <c r="E1920">
        <v>4</v>
      </c>
      <c r="F1920">
        <v>1</v>
      </c>
      <c r="G1920">
        <v>17</v>
      </c>
      <c r="H1920">
        <v>6</v>
      </c>
      <c r="I1920">
        <v>0.25</v>
      </c>
      <c r="J1920">
        <v>0.35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40">
        <f>AVERAGEIFS($C$2:C1920, $B$2:B1920, B1920)</f>
        <v>19.173469387755102</v>
      </c>
      <c r="AM1920" s="40">
        <f>AVERAGEIFS($I$2:I1920, $B$2:B1920, B1920)</f>
        <v>0.46836734693877535</v>
      </c>
      <c r="AN1920" s="40">
        <f>AVERAGEIFS($J$2:J1920, $B$2:B1920, B1920)</f>
        <v>0.4825510204081635</v>
      </c>
      <c r="AO1920" s="40">
        <f>AVERAGEIFS($D$2:D1920, $B$2:B1920, B1920)</f>
        <v>0.40816326530612246</v>
      </c>
    </row>
    <row r="1921" spans="1:41" x14ac:dyDescent="0.25">
      <c r="A1921" s="39">
        <v>46275</v>
      </c>
      <c r="B1921" t="s">
        <v>92</v>
      </c>
      <c r="C1921">
        <v>11</v>
      </c>
      <c r="D1921">
        <v>0</v>
      </c>
      <c r="E1921">
        <v>4</v>
      </c>
      <c r="F1921">
        <v>1</v>
      </c>
      <c r="G1921">
        <v>17</v>
      </c>
      <c r="H1921">
        <v>6</v>
      </c>
      <c r="I1921">
        <v>0.25</v>
      </c>
      <c r="J1921">
        <v>0.35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40">
        <f>AVERAGEIFS($C$2:C1921, $B$2:B1921, B1921)</f>
        <v>12.439024390243903</v>
      </c>
      <c r="AM1921" s="40">
        <f>AVERAGEIFS($I$2:I1921, $B$2:B1921, B1921)</f>
        <v>0.53536585365853662</v>
      </c>
      <c r="AN1921" s="40">
        <f>AVERAGEIFS($J$2:J1921, $B$2:B1921, B1921)</f>
        <v>0.5075609756097561</v>
      </c>
      <c r="AO1921" s="40">
        <f>AVERAGEIFS($D$2:D1921, $B$2:B1921, B1921)</f>
        <v>0.6097560975609756</v>
      </c>
    </row>
    <row r="1922" spans="1:41" x14ac:dyDescent="0.25">
      <c r="A1922" s="39">
        <v>46275</v>
      </c>
      <c r="B1922" t="s">
        <v>29</v>
      </c>
      <c r="C1922">
        <v>8</v>
      </c>
      <c r="D1922">
        <v>0</v>
      </c>
      <c r="E1922">
        <v>4</v>
      </c>
      <c r="F1922">
        <v>1</v>
      </c>
      <c r="G1922">
        <v>17</v>
      </c>
      <c r="H1922">
        <v>6</v>
      </c>
      <c r="I1922">
        <v>0.25</v>
      </c>
      <c r="J1922">
        <v>0.35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40">
        <f>AVERAGEIFS($C$2:C1922, $B$2:B1922, B1922)</f>
        <v>10.272727272727273</v>
      </c>
      <c r="AM1922" s="40">
        <f>AVERAGEIFS($I$2:I1922, $B$2:B1922, B1922)</f>
        <v>0.45327272727272722</v>
      </c>
      <c r="AN1922" s="40">
        <f>AVERAGEIFS($J$2:J1922, $B$2:B1922, B1922)</f>
        <v>0.48345454545454541</v>
      </c>
      <c r="AO1922" s="40">
        <f>AVERAGEIFS($D$2:D1922, $B$2:B1922, B1922)</f>
        <v>0.4</v>
      </c>
    </row>
    <row r="1923" spans="1:41" x14ac:dyDescent="0.25">
      <c r="A1923" s="39">
        <v>46275</v>
      </c>
      <c r="B1923" t="s">
        <v>1</v>
      </c>
      <c r="C1923">
        <v>11</v>
      </c>
      <c r="D1923">
        <v>0</v>
      </c>
      <c r="E1923">
        <v>4</v>
      </c>
      <c r="F1923">
        <v>1</v>
      </c>
      <c r="G1923">
        <v>17</v>
      </c>
      <c r="H1923">
        <v>6</v>
      </c>
      <c r="I1923">
        <v>0.25</v>
      </c>
      <c r="J1923">
        <v>0.35</v>
      </c>
      <c r="K1923">
        <v>0</v>
      </c>
      <c r="L1923">
        <v>0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40">
        <f>AVERAGEIFS($C$2:C1923, $B$2:B1923, B1923)</f>
        <v>26.014285714285716</v>
      </c>
      <c r="AM1923" s="40">
        <f>AVERAGEIFS($I$2:I1923, $B$2:B1923, B1923)</f>
        <v>0.50285714285714289</v>
      </c>
      <c r="AN1923" s="40">
        <f>AVERAGEIFS($J$2:J1923, $B$2:B1923, B1923)</f>
        <v>0.50257142857142878</v>
      </c>
      <c r="AO1923" s="40">
        <f>AVERAGEIFS($D$2:D1923, $B$2:B1923, B1923)</f>
        <v>0.51428571428571423</v>
      </c>
    </row>
    <row r="1924" spans="1:41" x14ac:dyDescent="0.25">
      <c r="A1924" s="39">
        <v>46275</v>
      </c>
      <c r="B1924" t="s">
        <v>119</v>
      </c>
      <c r="C1924">
        <v>17</v>
      </c>
      <c r="D1924">
        <v>0</v>
      </c>
      <c r="E1924">
        <v>4</v>
      </c>
      <c r="F1924">
        <v>1</v>
      </c>
      <c r="G1924">
        <v>17</v>
      </c>
      <c r="H1924">
        <v>6</v>
      </c>
      <c r="I1924">
        <v>0.25</v>
      </c>
      <c r="J1924">
        <v>0.35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40">
        <f>AVERAGEIFS($C$2:C1924, $B$2:B1924, B1924)</f>
        <v>15.911764705882353</v>
      </c>
      <c r="AM1924" s="40">
        <f>AVERAGEIFS($I$2:I1924, $B$2:B1924, B1924)</f>
        <v>0.56102941176470589</v>
      </c>
      <c r="AN1924" s="40">
        <f>AVERAGEIFS($J$2:J1924, $B$2:B1924, B1924)</f>
        <v>0.53382352941176459</v>
      </c>
      <c r="AO1924" s="40">
        <f>AVERAGEIFS($D$2:D1924, $B$2:B1924, B1924)</f>
        <v>0.54411764705882348</v>
      </c>
    </row>
    <row r="1925" spans="1:41" x14ac:dyDescent="0.25">
      <c r="A1925" s="39">
        <v>46287</v>
      </c>
      <c r="B1925" t="s">
        <v>1</v>
      </c>
      <c r="C1925">
        <v>27</v>
      </c>
      <c r="D1925">
        <v>0</v>
      </c>
      <c r="E1925">
        <v>4</v>
      </c>
      <c r="F1925">
        <v>1</v>
      </c>
      <c r="G1925">
        <v>16</v>
      </c>
      <c r="H1925">
        <v>6</v>
      </c>
      <c r="I1925">
        <v>0.25</v>
      </c>
      <c r="J1925">
        <v>0.38</v>
      </c>
      <c r="K1925">
        <v>0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 s="40">
        <f>AVERAGEIFS($C$2:C1925, $B$2:B1925, B1925)</f>
        <v>26.028169014084508</v>
      </c>
      <c r="AM1925" s="40">
        <f>AVERAGEIFS($I$2:I1925, $B$2:B1925, B1925)</f>
        <v>0.49929577464788738</v>
      </c>
      <c r="AN1925" s="40">
        <f>AVERAGEIFS($J$2:J1925, $B$2:B1925, B1925)</f>
        <v>0.50084507042253545</v>
      </c>
      <c r="AO1925" s="40">
        <f>AVERAGEIFS($D$2:D1925, $B$2:B1925, B1925)</f>
        <v>0.50704225352112675</v>
      </c>
    </row>
    <row r="1926" spans="1:41" x14ac:dyDescent="0.25">
      <c r="A1926" s="39">
        <v>46287</v>
      </c>
      <c r="B1926" t="s">
        <v>133</v>
      </c>
      <c r="C1926">
        <v>10</v>
      </c>
      <c r="D1926">
        <v>0</v>
      </c>
      <c r="E1926">
        <v>4</v>
      </c>
      <c r="F1926">
        <v>1</v>
      </c>
      <c r="G1926">
        <v>16</v>
      </c>
      <c r="H1926">
        <v>6</v>
      </c>
      <c r="I1926">
        <v>0.25</v>
      </c>
      <c r="J1926">
        <v>0.38</v>
      </c>
      <c r="K1926">
        <v>0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 s="40">
        <f>AVERAGEIFS($C$2:C1926, $B$2:B1926, B1926)</f>
        <v>12.090909090909092</v>
      </c>
      <c r="AM1926" s="40">
        <f>AVERAGEIFS($I$2:I1926, $B$2:B1926, B1926)</f>
        <v>0.50757575757575757</v>
      </c>
      <c r="AN1926" s="40">
        <f>AVERAGEIFS($J$2:J1926, $B$2:B1926, B1926)</f>
        <v>0.49636363636363645</v>
      </c>
      <c r="AO1926" s="40">
        <f>AVERAGEIFS($D$2:D1926, $B$2:B1926, B1926)</f>
        <v>0.5757575757575758</v>
      </c>
    </row>
    <row r="1927" spans="1:41" x14ac:dyDescent="0.25">
      <c r="A1927" s="39">
        <v>46287</v>
      </c>
      <c r="B1927" t="s">
        <v>124</v>
      </c>
      <c r="C1927">
        <v>14</v>
      </c>
      <c r="D1927">
        <v>0</v>
      </c>
      <c r="E1927">
        <v>4</v>
      </c>
      <c r="F1927">
        <v>1</v>
      </c>
      <c r="G1927">
        <v>16</v>
      </c>
      <c r="H1927">
        <v>6</v>
      </c>
      <c r="I1927">
        <v>0.25</v>
      </c>
      <c r="J1927">
        <v>0.38</v>
      </c>
      <c r="K1927">
        <v>0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 s="40">
        <f>AVERAGEIFS($C$2:C1927, $B$2:B1927, B1927)</f>
        <v>15.457142857142857</v>
      </c>
      <c r="AM1927" s="40">
        <f>AVERAGEIFS($I$2:I1927, $B$2:B1927, B1927)</f>
        <v>0.4042857142857143</v>
      </c>
      <c r="AN1927" s="40">
        <f>AVERAGEIFS($J$2:J1927, $B$2:B1927, B1927)</f>
        <v>0.46</v>
      </c>
      <c r="AO1927" s="40">
        <f>AVERAGEIFS($D$2:D1927, $B$2:B1927, B1927)</f>
        <v>0.34285714285714286</v>
      </c>
    </row>
    <row r="1928" spans="1:41" x14ac:dyDescent="0.25">
      <c r="A1928" s="39">
        <v>46287</v>
      </c>
      <c r="B1928" t="s">
        <v>119</v>
      </c>
      <c r="C1928">
        <v>15</v>
      </c>
      <c r="D1928">
        <v>0</v>
      </c>
      <c r="E1928">
        <v>4</v>
      </c>
      <c r="F1928">
        <v>1</v>
      </c>
      <c r="G1928">
        <v>16</v>
      </c>
      <c r="H1928">
        <v>6</v>
      </c>
      <c r="I1928">
        <v>0.25</v>
      </c>
      <c r="J1928">
        <v>0.38</v>
      </c>
      <c r="K1928">
        <v>0</v>
      </c>
      <c r="L1928">
        <v>0</v>
      </c>
      <c r="M1928">
        <v>0</v>
      </c>
      <c r="N1928">
        <v>1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 s="40">
        <f>AVERAGEIFS($C$2:C1928, $B$2:B1928, B1928)</f>
        <v>15.898550724637682</v>
      </c>
      <c r="AM1928" s="40">
        <f>AVERAGEIFS($I$2:I1928, $B$2:B1928, B1928)</f>
        <v>0.55652173913043479</v>
      </c>
      <c r="AN1928" s="40">
        <f>AVERAGEIFS($J$2:J1928, $B$2:B1928, B1928)</f>
        <v>0.53159420289855064</v>
      </c>
      <c r="AO1928" s="40">
        <f>AVERAGEIFS($D$2:D1928, $B$2:B1928, B1928)</f>
        <v>0.53623188405797106</v>
      </c>
    </row>
    <row r="1929" spans="1:41" x14ac:dyDescent="0.25">
      <c r="A1929" s="39">
        <v>46287</v>
      </c>
      <c r="B1929" t="s">
        <v>110</v>
      </c>
      <c r="C1929">
        <v>5</v>
      </c>
      <c r="D1929">
        <v>0</v>
      </c>
      <c r="E1929">
        <v>4</v>
      </c>
      <c r="F1929">
        <v>1</v>
      </c>
      <c r="G1929">
        <v>16</v>
      </c>
      <c r="H1929">
        <v>6</v>
      </c>
      <c r="I1929">
        <v>0.25</v>
      </c>
      <c r="J1929">
        <v>0.38</v>
      </c>
      <c r="K1929">
        <v>0</v>
      </c>
      <c r="L1929">
        <v>0</v>
      </c>
      <c r="M1929">
        <v>0</v>
      </c>
      <c r="N1929">
        <v>1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 s="40">
        <f>AVERAGEIFS($C$2:C1929, $B$2:B1929, B1929)</f>
        <v>6.9230769230769234</v>
      </c>
      <c r="AM1929" s="40">
        <f>AVERAGEIFS($I$2:I1929, $B$2:B1929, B1929)</f>
        <v>0.43846153846153846</v>
      </c>
      <c r="AN1929" s="40">
        <f>AVERAGEIFS($J$2:J1929, $B$2:B1929, B1929)</f>
        <v>0.47000000000000003</v>
      </c>
      <c r="AO1929" s="40">
        <f>AVERAGEIFS($D$2:D1929, $B$2:B1929, B1929)</f>
        <v>0.30769230769230771</v>
      </c>
    </row>
    <row r="1930" spans="1:41" x14ac:dyDescent="0.25">
      <c r="A1930" s="39">
        <v>46287</v>
      </c>
      <c r="B1930" t="s">
        <v>3</v>
      </c>
      <c r="C1930">
        <v>12</v>
      </c>
      <c r="D1930">
        <v>0</v>
      </c>
      <c r="E1930">
        <v>4</v>
      </c>
      <c r="F1930">
        <v>1</v>
      </c>
      <c r="G1930">
        <v>16</v>
      </c>
      <c r="H1930">
        <v>6</v>
      </c>
      <c r="I1930">
        <v>0.25</v>
      </c>
      <c r="J1930">
        <v>0.38</v>
      </c>
      <c r="K1930">
        <v>0</v>
      </c>
      <c r="L1930">
        <v>0</v>
      </c>
      <c r="M1930">
        <v>0</v>
      </c>
      <c r="N1930">
        <v>1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 s="40">
        <f>AVERAGEIFS($C$2:C1930, $B$2:B1930, B1930)</f>
        <v>19.181818181818183</v>
      </c>
      <c r="AM1930" s="40">
        <f>AVERAGEIFS($I$2:I1930, $B$2:B1930, B1930)</f>
        <v>0.4795454545454545</v>
      </c>
      <c r="AN1930" s="40">
        <f>AVERAGEIFS($J$2:J1930, $B$2:B1930, B1930)</f>
        <v>0.47999999999999987</v>
      </c>
      <c r="AO1930" s="40">
        <f>AVERAGEIFS($D$2:D1930, $B$2:B1930, B1930)</f>
        <v>0.40909090909090912</v>
      </c>
    </row>
    <row r="1931" spans="1:41" x14ac:dyDescent="0.25">
      <c r="A1931" s="39">
        <v>46287</v>
      </c>
      <c r="B1931" t="s">
        <v>242</v>
      </c>
      <c r="C1931">
        <v>7</v>
      </c>
      <c r="D1931">
        <v>0</v>
      </c>
      <c r="E1931">
        <v>4</v>
      </c>
      <c r="F1931">
        <v>1</v>
      </c>
      <c r="G1931">
        <v>16</v>
      </c>
      <c r="H1931">
        <v>6</v>
      </c>
      <c r="I1931">
        <v>0.25</v>
      </c>
      <c r="J1931">
        <v>0.38</v>
      </c>
      <c r="K1931">
        <v>0</v>
      </c>
      <c r="L1931">
        <v>0</v>
      </c>
      <c r="M1931">
        <v>0</v>
      </c>
      <c r="N1931">
        <v>1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 s="40">
        <f>AVERAGEIFS($C$2:C1931, $B$2:B1931, B1931)</f>
        <v>19.450980392156861</v>
      </c>
      <c r="AM1931" s="40">
        <f>AVERAGEIFS($I$2:I1931, $B$2:B1931, B1931)</f>
        <v>0.51764705882352935</v>
      </c>
      <c r="AN1931" s="40">
        <f>AVERAGEIFS($J$2:J1931, $B$2:B1931, B1931)</f>
        <v>0.51450980392156864</v>
      </c>
      <c r="AO1931" s="40">
        <f>AVERAGEIFS($D$2:D1931, $B$2:B1931, B1931)</f>
        <v>0.52941176470588236</v>
      </c>
    </row>
    <row r="1932" spans="1:41" x14ac:dyDescent="0.25">
      <c r="A1932" s="39">
        <v>46287</v>
      </c>
      <c r="B1932" t="s">
        <v>113</v>
      </c>
      <c r="C1932">
        <v>24</v>
      </c>
      <c r="D1932">
        <v>1</v>
      </c>
      <c r="E1932">
        <v>4</v>
      </c>
      <c r="F1932">
        <v>3</v>
      </c>
      <c r="G1932">
        <v>16</v>
      </c>
      <c r="H1932">
        <v>10</v>
      </c>
      <c r="I1932">
        <v>0.75</v>
      </c>
      <c r="J1932">
        <v>0.63</v>
      </c>
      <c r="K1932">
        <v>0</v>
      </c>
      <c r="L1932">
        <v>1</v>
      </c>
      <c r="M1932">
        <v>1</v>
      </c>
      <c r="N1932">
        <v>0</v>
      </c>
      <c r="O1932">
        <v>1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 s="40">
        <f>AVERAGEIFS($C$2:C1932, $B$2:B1932, B1932)</f>
        <v>20.828125</v>
      </c>
      <c r="AM1932" s="40">
        <f>AVERAGEIFS($I$2:I1932, $B$2:B1932, B1932)</f>
        <v>0.52421874999999996</v>
      </c>
      <c r="AN1932" s="40">
        <f>AVERAGEIFS($J$2:J1932, $B$2:B1932, B1932)</f>
        <v>0.51515625000000009</v>
      </c>
      <c r="AO1932" s="40">
        <f>AVERAGEIFS($D$2:D1932, $B$2:B1932, B1932)</f>
        <v>0.59375</v>
      </c>
    </row>
    <row r="1933" spans="1:41" x14ac:dyDescent="0.25">
      <c r="A1933" s="39">
        <v>46287</v>
      </c>
      <c r="B1933" t="s">
        <v>182</v>
      </c>
      <c r="C1933">
        <v>14</v>
      </c>
      <c r="D1933">
        <v>1</v>
      </c>
      <c r="E1933">
        <v>4</v>
      </c>
      <c r="F1933">
        <v>3</v>
      </c>
      <c r="G1933">
        <v>16</v>
      </c>
      <c r="H1933">
        <v>10</v>
      </c>
      <c r="I1933">
        <v>0.75</v>
      </c>
      <c r="J1933">
        <v>0.63</v>
      </c>
      <c r="K1933">
        <v>0</v>
      </c>
      <c r="L1933">
        <v>1</v>
      </c>
      <c r="M1933">
        <v>1</v>
      </c>
      <c r="N1933">
        <v>0</v>
      </c>
      <c r="O1933">
        <v>1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 s="40">
        <f>AVERAGEIFS($C$2:C1933, $B$2:B1933, B1933)</f>
        <v>11.428571428571429</v>
      </c>
      <c r="AM1933" s="40">
        <f>AVERAGEIFS($I$2:I1933, $B$2:B1933, B1933)</f>
        <v>0.6042857142857142</v>
      </c>
      <c r="AN1933" s="40">
        <f>AVERAGEIFS($J$2:J1933, $B$2:B1933, B1933)</f>
        <v>0.55028571428571438</v>
      </c>
      <c r="AO1933" s="40">
        <f>AVERAGEIFS($D$2:D1933, $B$2:B1933, B1933)</f>
        <v>0.62857142857142856</v>
      </c>
    </row>
    <row r="1934" spans="1:41" x14ac:dyDescent="0.25">
      <c r="A1934" s="39">
        <v>46287</v>
      </c>
      <c r="B1934" t="s">
        <v>118</v>
      </c>
      <c r="C1934">
        <v>13</v>
      </c>
      <c r="D1934">
        <v>1</v>
      </c>
      <c r="E1934">
        <v>4</v>
      </c>
      <c r="F1934">
        <v>3</v>
      </c>
      <c r="G1934">
        <v>16</v>
      </c>
      <c r="H1934">
        <v>10</v>
      </c>
      <c r="I1934">
        <v>0.75</v>
      </c>
      <c r="J1934">
        <v>0.63</v>
      </c>
      <c r="K1934">
        <v>0</v>
      </c>
      <c r="L1934">
        <v>1</v>
      </c>
      <c r="M1934">
        <v>1</v>
      </c>
      <c r="N1934">
        <v>0</v>
      </c>
      <c r="O1934">
        <v>1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 s="40">
        <f>AVERAGEIFS($C$2:C1934, $B$2:B1934, B1934)</f>
        <v>12.793103448275861</v>
      </c>
      <c r="AM1934" s="40">
        <f>AVERAGEIFS($I$2:I1934, $B$2:B1934, B1934)</f>
        <v>0.40344827586206899</v>
      </c>
      <c r="AN1934" s="40">
        <f>AVERAGEIFS($J$2:J1934, $B$2:B1934, B1934)</f>
        <v>0.4565517241379311</v>
      </c>
      <c r="AO1934" s="40">
        <f>AVERAGEIFS($D$2:D1934, $B$2:B1934, B1934)</f>
        <v>0.41379310344827586</v>
      </c>
    </row>
    <row r="1935" spans="1:41" x14ac:dyDescent="0.25">
      <c r="A1935" s="39">
        <v>46287</v>
      </c>
      <c r="B1935" t="s">
        <v>17</v>
      </c>
      <c r="C1935">
        <v>10</v>
      </c>
      <c r="D1935">
        <v>1</v>
      </c>
      <c r="E1935">
        <v>4</v>
      </c>
      <c r="F1935">
        <v>3</v>
      </c>
      <c r="G1935">
        <v>16</v>
      </c>
      <c r="H1935">
        <v>10</v>
      </c>
      <c r="I1935">
        <v>0.75</v>
      </c>
      <c r="J1935">
        <v>0.63</v>
      </c>
      <c r="K1935">
        <v>0</v>
      </c>
      <c r="L1935">
        <v>1</v>
      </c>
      <c r="M1935">
        <v>1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 s="40">
        <f>AVERAGEIFS($C$2:C1935, $B$2:B1935, B1935)</f>
        <v>7.6470588235294121</v>
      </c>
      <c r="AM1935" s="40">
        <f>AVERAGEIFS($I$2:I1935, $B$2:B1935, B1935)</f>
        <v>0.58705882352941174</v>
      </c>
      <c r="AN1935" s="40">
        <f>AVERAGEIFS($J$2:J1935, $B$2:B1935, B1935)</f>
        <v>0.56999999999999995</v>
      </c>
      <c r="AO1935" s="40">
        <f>AVERAGEIFS($D$2:D1935, $B$2:B1935, B1935)</f>
        <v>0.70588235294117652</v>
      </c>
    </row>
    <row r="1936" spans="1:41" x14ac:dyDescent="0.25">
      <c r="A1936" s="39">
        <v>46287</v>
      </c>
      <c r="B1936" t="s">
        <v>5</v>
      </c>
      <c r="C1936">
        <v>11</v>
      </c>
      <c r="D1936">
        <v>1</v>
      </c>
      <c r="E1936">
        <v>4</v>
      </c>
      <c r="F1936">
        <v>3</v>
      </c>
      <c r="G1936">
        <v>16</v>
      </c>
      <c r="H1936">
        <v>10</v>
      </c>
      <c r="I1936">
        <v>0.75</v>
      </c>
      <c r="J1936">
        <v>0.63</v>
      </c>
      <c r="K1936">
        <v>0</v>
      </c>
      <c r="L1936">
        <v>1</v>
      </c>
      <c r="M1936">
        <v>1</v>
      </c>
      <c r="N1936">
        <v>0</v>
      </c>
      <c r="O1936">
        <v>1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 s="40">
        <f>AVERAGEIFS($C$2:C1936, $B$2:B1936, B1936)</f>
        <v>19.462962962962962</v>
      </c>
      <c r="AM1936" s="40">
        <f>AVERAGEIFS($I$2:I1936, $B$2:B1936, B1936)</f>
        <v>0.54851851851851852</v>
      </c>
      <c r="AN1936" s="40">
        <f>AVERAGEIFS($J$2:J1936, $B$2:B1936, B1936)</f>
        <v>0.52629629629629626</v>
      </c>
      <c r="AO1936" s="40">
        <f>AVERAGEIFS($D$2:D1936, $B$2:B1936, B1936)</f>
        <v>0.61111111111111116</v>
      </c>
    </row>
    <row r="1937" spans="1:41" x14ac:dyDescent="0.25">
      <c r="A1937" s="39">
        <v>46287</v>
      </c>
      <c r="B1937" t="s">
        <v>88</v>
      </c>
      <c r="C1937">
        <v>23</v>
      </c>
      <c r="D1937">
        <v>1</v>
      </c>
      <c r="E1937">
        <v>4</v>
      </c>
      <c r="F1937">
        <v>3</v>
      </c>
      <c r="G1937">
        <v>16</v>
      </c>
      <c r="H1937">
        <v>10</v>
      </c>
      <c r="I1937">
        <v>0.75</v>
      </c>
      <c r="J1937">
        <v>0.63</v>
      </c>
      <c r="K1937">
        <v>0</v>
      </c>
      <c r="L1937">
        <v>1</v>
      </c>
      <c r="M1937">
        <v>1</v>
      </c>
      <c r="N1937">
        <v>0</v>
      </c>
      <c r="O1937">
        <v>1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 s="40">
        <f>AVERAGEIFS($C$2:C1937, $B$2:B1937, B1937)</f>
        <v>16.681818181818183</v>
      </c>
      <c r="AM1937" s="40">
        <f>AVERAGEIFS($I$2:I1937, $B$2:B1937, B1937)</f>
        <v>0.48484848484848486</v>
      </c>
      <c r="AN1937" s="40">
        <f>AVERAGEIFS($J$2:J1937, $B$2:B1937, B1937)</f>
        <v>0.49590909090909085</v>
      </c>
      <c r="AO1937" s="40">
        <f>AVERAGEIFS($D$2:D1937, $B$2:B1937, B1937)</f>
        <v>0.5</v>
      </c>
    </row>
    <row r="1938" spans="1:41" x14ac:dyDescent="0.25">
      <c r="A1938" s="39">
        <v>46294</v>
      </c>
      <c r="B1938" t="s">
        <v>150</v>
      </c>
      <c r="C1938">
        <v>18</v>
      </c>
      <c r="D1938">
        <v>1</v>
      </c>
      <c r="E1938">
        <v>4</v>
      </c>
      <c r="F1938">
        <v>3</v>
      </c>
      <c r="G1938">
        <v>16</v>
      </c>
      <c r="H1938">
        <v>10</v>
      </c>
      <c r="I1938">
        <v>0.75</v>
      </c>
      <c r="J1938">
        <v>0.63</v>
      </c>
      <c r="K1938">
        <v>0</v>
      </c>
      <c r="L1938">
        <v>1</v>
      </c>
      <c r="M1938">
        <v>0</v>
      </c>
      <c r="N1938">
        <v>0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1</v>
      </c>
      <c r="AJ1938">
        <v>0</v>
      </c>
      <c r="AK1938">
        <v>0</v>
      </c>
      <c r="AL1938" s="40">
        <f>AVERAGEIFS($C$2:C1938, $B$2:B1938, B1938)</f>
        <v>21.972222222222221</v>
      </c>
      <c r="AM1938" s="40">
        <f>AVERAGEIFS($I$2:I1938, $B$2:B1938, B1938)</f>
        <v>0.50972222222222219</v>
      </c>
      <c r="AN1938" s="40">
        <f>AVERAGEIFS($J$2:J1938, $B$2:B1938, B1938)</f>
        <v>0.51388888888888884</v>
      </c>
      <c r="AO1938" s="40">
        <f>AVERAGEIFS($D$2:D1938, $B$2:B1938, B1938)</f>
        <v>0.5</v>
      </c>
    </row>
    <row r="1939" spans="1:41" x14ac:dyDescent="0.25">
      <c r="A1939" s="39">
        <v>46294</v>
      </c>
      <c r="B1939" t="s">
        <v>17</v>
      </c>
      <c r="C1939">
        <v>7</v>
      </c>
      <c r="D1939">
        <v>1</v>
      </c>
      <c r="E1939">
        <v>4</v>
      </c>
      <c r="F1939">
        <v>3</v>
      </c>
      <c r="G1939">
        <v>16</v>
      </c>
      <c r="H1939">
        <v>10</v>
      </c>
      <c r="I1939">
        <v>0.75</v>
      </c>
      <c r="J1939">
        <v>0.63</v>
      </c>
      <c r="K1939">
        <v>0</v>
      </c>
      <c r="L1939">
        <v>1</v>
      </c>
      <c r="M1939">
        <v>0</v>
      </c>
      <c r="N1939">
        <v>0</v>
      </c>
      <c r="O1939">
        <v>1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1</v>
      </c>
      <c r="AJ1939">
        <v>0</v>
      </c>
      <c r="AK1939">
        <v>0</v>
      </c>
      <c r="AL1939" s="40">
        <f>AVERAGEIFS($C$2:C1939, $B$2:B1939, B1939)</f>
        <v>7.6111111111111107</v>
      </c>
      <c r="AM1939" s="40">
        <f>AVERAGEIFS($I$2:I1939, $B$2:B1939, B1939)</f>
        <v>0.59611111111111115</v>
      </c>
      <c r="AN1939" s="40">
        <f>AVERAGEIFS($J$2:J1939, $B$2:B1939, B1939)</f>
        <v>0.57333333333333336</v>
      </c>
      <c r="AO1939" s="40">
        <f>AVERAGEIFS($D$2:D1939, $B$2:B1939, B1939)</f>
        <v>0.72222222222222221</v>
      </c>
    </row>
    <row r="1940" spans="1:41" x14ac:dyDescent="0.25">
      <c r="A1940" s="39">
        <v>46294</v>
      </c>
      <c r="B1940" t="s">
        <v>124</v>
      </c>
      <c r="C1940">
        <v>9</v>
      </c>
      <c r="D1940">
        <v>1</v>
      </c>
      <c r="E1940">
        <v>4</v>
      </c>
      <c r="F1940">
        <v>3</v>
      </c>
      <c r="G1940">
        <v>16</v>
      </c>
      <c r="H1940">
        <v>10</v>
      </c>
      <c r="I1940">
        <v>0.75</v>
      </c>
      <c r="J1940">
        <v>0.63</v>
      </c>
      <c r="K1940">
        <v>0</v>
      </c>
      <c r="L1940">
        <v>1</v>
      </c>
      <c r="M1940">
        <v>0</v>
      </c>
      <c r="N1940">
        <v>0</v>
      </c>
      <c r="O1940">
        <v>1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1</v>
      </c>
      <c r="AJ1940">
        <v>0</v>
      </c>
      <c r="AK1940">
        <v>0</v>
      </c>
      <c r="AL1940" s="40">
        <f>AVERAGEIFS($C$2:C1940, $B$2:B1940, B1940)</f>
        <v>15.277777777777779</v>
      </c>
      <c r="AM1940" s="40">
        <f>AVERAGEIFS($I$2:I1940, $B$2:B1940, B1940)</f>
        <v>0.41388888888888892</v>
      </c>
      <c r="AN1940" s="40">
        <f>AVERAGEIFS($J$2:J1940, $B$2:B1940, B1940)</f>
        <v>0.46472222222222226</v>
      </c>
      <c r="AO1940" s="40">
        <f>AVERAGEIFS($D$2:D1940, $B$2:B1940, B1940)</f>
        <v>0.3611111111111111</v>
      </c>
    </row>
    <row r="1941" spans="1:41" x14ac:dyDescent="0.25">
      <c r="A1941" s="39">
        <v>46294</v>
      </c>
      <c r="B1941" t="s">
        <v>44</v>
      </c>
      <c r="C1941">
        <v>14</v>
      </c>
      <c r="D1941">
        <v>1</v>
      </c>
      <c r="E1941">
        <v>4</v>
      </c>
      <c r="F1941">
        <v>3</v>
      </c>
      <c r="G1941">
        <v>16</v>
      </c>
      <c r="H1941">
        <v>10</v>
      </c>
      <c r="I1941">
        <v>0.75</v>
      </c>
      <c r="J1941">
        <v>0.63</v>
      </c>
      <c r="K1941">
        <v>0</v>
      </c>
      <c r="L1941">
        <v>1</v>
      </c>
      <c r="M1941">
        <v>0</v>
      </c>
      <c r="N1941">
        <v>0</v>
      </c>
      <c r="O1941">
        <v>1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</v>
      </c>
      <c r="AJ1941">
        <v>0</v>
      </c>
      <c r="AK1941">
        <v>0</v>
      </c>
      <c r="AL1941" s="40">
        <f>AVERAGEIFS($C$2:C1941, $B$2:B1941, B1941)</f>
        <v>17.701492537313431</v>
      </c>
      <c r="AM1941" s="40">
        <f>AVERAGEIFS($I$2:I1941, $B$2:B1941, B1941)</f>
        <v>0.4922388059701493</v>
      </c>
      <c r="AN1941" s="40">
        <f>AVERAGEIFS($J$2:J1941, $B$2:B1941, B1941)</f>
        <v>0.50238805970149247</v>
      </c>
      <c r="AO1941" s="40">
        <f>AVERAGEIFS($D$2:D1941, $B$2:B1941, B1941)</f>
        <v>0.47761194029850745</v>
      </c>
    </row>
    <row r="1942" spans="1:41" x14ac:dyDescent="0.25">
      <c r="A1942" s="39">
        <v>46294</v>
      </c>
      <c r="B1942" t="s">
        <v>3</v>
      </c>
      <c r="C1942">
        <v>9</v>
      </c>
      <c r="D1942">
        <v>1</v>
      </c>
      <c r="E1942">
        <v>4</v>
      </c>
      <c r="F1942">
        <v>3</v>
      </c>
      <c r="G1942">
        <v>16</v>
      </c>
      <c r="H1942">
        <v>10</v>
      </c>
      <c r="I1942">
        <v>0.75</v>
      </c>
      <c r="J1942">
        <v>0.63</v>
      </c>
      <c r="K1942">
        <v>0</v>
      </c>
      <c r="L1942">
        <v>1</v>
      </c>
      <c r="M1942">
        <v>0</v>
      </c>
      <c r="N1942">
        <v>0</v>
      </c>
      <c r="O1942">
        <v>1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1</v>
      </c>
      <c r="AJ1942">
        <v>0</v>
      </c>
      <c r="AK1942">
        <v>0</v>
      </c>
      <c r="AL1942" s="40">
        <f>AVERAGEIFS($C$2:C1942, $B$2:B1942, B1942)</f>
        <v>18.739130434782609</v>
      </c>
      <c r="AM1942" s="40">
        <f>AVERAGEIFS($I$2:I1942, $B$2:B1942, B1942)</f>
        <v>0.4913043478260869</v>
      </c>
      <c r="AN1942" s="40">
        <f>AVERAGEIFS($J$2:J1942, $B$2:B1942, B1942)</f>
        <v>0.48652173913043467</v>
      </c>
      <c r="AO1942" s="40">
        <f>AVERAGEIFS($D$2:D1942, $B$2:B1942, B1942)</f>
        <v>0.43478260869565216</v>
      </c>
    </row>
    <row r="1943" spans="1:41" x14ac:dyDescent="0.25">
      <c r="A1943" s="39">
        <v>46294</v>
      </c>
      <c r="B1943" t="s">
        <v>113</v>
      </c>
      <c r="C1943">
        <v>17</v>
      </c>
      <c r="D1943">
        <v>1</v>
      </c>
      <c r="E1943">
        <v>4</v>
      </c>
      <c r="F1943">
        <v>3</v>
      </c>
      <c r="G1943">
        <v>16</v>
      </c>
      <c r="H1943">
        <v>10</v>
      </c>
      <c r="I1943">
        <v>0.75</v>
      </c>
      <c r="J1943">
        <v>0.63</v>
      </c>
      <c r="K1943">
        <v>0</v>
      </c>
      <c r="L1943">
        <v>1</v>
      </c>
      <c r="M1943">
        <v>0</v>
      </c>
      <c r="N1943">
        <v>0</v>
      </c>
      <c r="O1943">
        <v>1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1</v>
      </c>
      <c r="AJ1943">
        <v>0</v>
      </c>
      <c r="AK1943">
        <v>0</v>
      </c>
      <c r="AL1943" s="40">
        <f>AVERAGEIFS($C$2:C1943, $B$2:B1943, B1943)</f>
        <v>20.76923076923077</v>
      </c>
      <c r="AM1943" s="40">
        <f>AVERAGEIFS($I$2:I1943, $B$2:B1943, B1943)</f>
        <v>0.52769230769230768</v>
      </c>
      <c r="AN1943" s="40">
        <f>AVERAGEIFS($J$2:J1943, $B$2:B1943, B1943)</f>
        <v>0.51692307692307704</v>
      </c>
      <c r="AO1943" s="40">
        <f>AVERAGEIFS($D$2:D1943, $B$2:B1943, B1943)</f>
        <v>0.6</v>
      </c>
    </row>
    <row r="1944" spans="1:41" x14ac:dyDescent="0.25">
      <c r="A1944" s="39">
        <v>46294</v>
      </c>
      <c r="B1944" t="s">
        <v>242</v>
      </c>
      <c r="C1944">
        <v>21</v>
      </c>
      <c r="D1944">
        <v>1</v>
      </c>
      <c r="E1944">
        <v>4</v>
      </c>
      <c r="F1944">
        <v>3</v>
      </c>
      <c r="G1944">
        <v>16</v>
      </c>
      <c r="H1944">
        <v>10</v>
      </c>
      <c r="I1944">
        <v>0.75</v>
      </c>
      <c r="J1944">
        <v>0.63</v>
      </c>
      <c r="K1944">
        <v>0</v>
      </c>
      <c r="L1944">
        <v>1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1</v>
      </c>
      <c r="AJ1944">
        <v>0</v>
      </c>
      <c r="AK1944">
        <v>0</v>
      </c>
      <c r="AL1944" s="40">
        <f>AVERAGEIFS($C$2:C1944, $B$2:B1944, B1944)</f>
        <v>19.48076923076923</v>
      </c>
      <c r="AM1944" s="40">
        <f>AVERAGEIFS($I$2:I1944, $B$2:B1944, B1944)</f>
        <v>0.52211538461538454</v>
      </c>
      <c r="AN1944" s="40">
        <f>AVERAGEIFS($J$2:J1944, $B$2:B1944, B1944)</f>
        <v>0.51673076923076922</v>
      </c>
      <c r="AO1944" s="40">
        <f>AVERAGEIFS($D$2:D1944, $B$2:B1944, B1944)</f>
        <v>0.53846153846153844</v>
      </c>
    </row>
    <row r="1945" spans="1:41" x14ac:dyDescent="0.25">
      <c r="A1945" s="39">
        <v>46294</v>
      </c>
      <c r="B1945" t="s">
        <v>31</v>
      </c>
      <c r="C1945">
        <v>17</v>
      </c>
      <c r="D1945">
        <v>0</v>
      </c>
      <c r="E1945">
        <v>4</v>
      </c>
      <c r="F1945">
        <v>1</v>
      </c>
      <c r="G1945">
        <v>16</v>
      </c>
      <c r="H1945">
        <v>6</v>
      </c>
      <c r="I1945">
        <v>0.25</v>
      </c>
      <c r="J1945">
        <v>0.38</v>
      </c>
      <c r="K1945">
        <v>0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 s="40">
        <f>AVERAGEIFS($C$2:C1945, $B$2:B1945, B1945)</f>
        <v>14.571428571428571</v>
      </c>
      <c r="AM1945" s="40">
        <f>AVERAGEIFS($I$2:I1945, $B$2:B1945, B1945)</f>
        <v>0.6</v>
      </c>
      <c r="AN1945" s="40">
        <f>AVERAGEIFS($J$2:J1945, $B$2:B1945, B1945)</f>
        <v>0.53619047619047622</v>
      </c>
      <c r="AO1945" s="40">
        <f>AVERAGEIFS($D$2:D1945, $B$2:B1945, B1945)</f>
        <v>0.5714285714285714</v>
      </c>
    </row>
    <row r="1946" spans="1:41" x14ac:dyDescent="0.25">
      <c r="A1946" s="39">
        <v>46294</v>
      </c>
      <c r="B1946" t="s">
        <v>182</v>
      </c>
      <c r="C1946">
        <v>8</v>
      </c>
      <c r="D1946">
        <v>0</v>
      </c>
      <c r="E1946">
        <v>4</v>
      </c>
      <c r="F1946">
        <v>1</v>
      </c>
      <c r="G1946">
        <v>16</v>
      </c>
      <c r="H1946">
        <v>6</v>
      </c>
      <c r="I1946">
        <v>0.25</v>
      </c>
      <c r="J1946">
        <v>0.38</v>
      </c>
      <c r="K1946">
        <v>0</v>
      </c>
      <c r="L1946">
        <v>0</v>
      </c>
      <c r="M1946">
        <v>0</v>
      </c>
      <c r="N1946">
        <v>1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 s="40">
        <f>AVERAGEIFS($C$2:C1946, $B$2:B1946, B1946)</f>
        <v>11.333333333333334</v>
      </c>
      <c r="AM1946" s="40">
        <f>AVERAGEIFS($I$2:I1946, $B$2:B1946, B1946)</f>
        <v>0.59444444444444444</v>
      </c>
      <c r="AN1946" s="40">
        <f>AVERAGEIFS($J$2:J1946, $B$2:B1946, B1946)</f>
        <v>0.54555555555555557</v>
      </c>
      <c r="AO1946" s="40">
        <f>AVERAGEIFS($D$2:D1946, $B$2:B1946, B1946)</f>
        <v>0.61111111111111116</v>
      </c>
    </row>
    <row r="1947" spans="1:41" x14ac:dyDescent="0.25">
      <c r="A1947" s="39">
        <v>46294</v>
      </c>
      <c r="B1947" t="s">
        <v>1</v>
      </c>
      <c r="C1947">
        <v>21</v>
      </c>
      <c r="D1947">
        <v>0</v>
      </c>
      <c r="E1947">
        <v>4</v>
      </c>
      <c r="F1947">
        <v>1</v>
      </c>
      <c r="G1947">
        <v>16</v>
      </c>
      <c r="H1947">
        <v>6</v>
      </c>
      <c r="I1947">
        <v>0.25</v>
      </c>
      <c r="J1947">
        <v>0.38</v>
      </c>
      <c r="K1947">
        <v>0</v>
      </c>
      <c r="L1947">
        <v>0</v>
      </c>
      <c r="M1947">
        <v>0</v>
      </c>
      <c r="N1947">
        <v>1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 s="40">
        <f>AVERAGEIFS($C$2:C1947, $B$2:B1947, B1947)</f>
        <v>25.958333333333332</v>
      </c>
      <c r="AM1947" s="40">
        <f>AVERAGEIFS($I$2:I1947, $B$2:B1947, B1947)</f>
        <v>0.49583333333333335</v>
      </c>
      <c r="AN1947" s="40">
        <f>AVERAGEIFS($J$2:J1947, $B$2:B1947, B1947)</f>
        <v>0.49916666666666692</v>
      </c>
      <c r="AO1947" s="40">
        <f>AVERAGEIFS($D$2:D1947, $B$2:B1947, B1947)</f>
        <v>0.5</v>
      </c>
    </row>
    <row r="1948" spans="1:41" x14ac:dyDescent="0.25">
      <c r="A1948" s="39">
        <v>46294</v>
      </c>
      <c r="B1948" t="s">
        <v>120</v>
      </c>
      <c r="C1948">
        <v>2</v>
      </c>
      <c r="D1948">
        <v>0</v>
      </c>
      <c r="E1948">
        <v>4</v>
      </c>
      <c r="F1948">
        <v>1</v>
      </c>
      <c r="G1948">
        <v>16</v>
      </c>
      <c r="H1948">
        <v>6</v>
      </c>
      <c r="I1948">
        <v>0.25</v>
      </c>
      <c r="J1948">
        <v>0.38</v>
      </c>
      <c r="K1948">
        <v>0</v>
      </c>
      <c r="L1948">
        <v>0</v>
      </c>
      <c r="M1948">
        <v>0</v>
      </c>
      <c r="N1948">
        <v>1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40">
        <f>AVERAGEIFS($C$2:C1948, $B$2:B1948, B1948)</f>
        <v>8.4090909090909083</v>
      </c>
      <c r="AM1948" s="40">
        <f>AVERAGEIFS($I$2:I1948, $B$2:B1948, B1948)</f>
        <v>0.30454545454545456</v>
      </c>
      <c r="AN1948" s="40">
        <f>AVERAGEIFS($J$2:J1948, $B$2:B1948, B1948)</f>
        <v>0.41454545454545449</v>
      </c>
      <c r="AO1948" s="40">
        <f>AVERAGEIFS($D$2:D1948, $B$2:B1948, B1948)</f>
        <v>0.27272727272727271</v>
      </c>
    </row>
    <row r="1949" spans="1:41" x14ac:dyDescent="0.25">
      <c r="A1949" s="39">
        <v>46294</v>
      </c>
      <c r="B1949" t="s">
        <v>34</v>
      </c>
      <c r="C1949">
        <v>16</v>
      </c>
      <c r="D1949">
        <v>0</v>
      </c>
      <c r="E1949">
        <v>4</v>
      </c>
      <c r="F1949">
        <v>1</v>
      </c>
      <c r="G1949">
        <v>16</v>
      </c>
      <c r="H1949">
        <v>6</v>
      </c>
      <c r="I1949">
        <v>0.25</v>
      </c>
      <c r="J1949">
        <v>0.38</v>
      </c>
      <c r="K1949">
        <v>0</v>
      </c>
      <c r="L1949">
        <v>0</v>
      </c>
      <c r="M1949">
        <v>0</v>
      </c>
      <c r="N1949">
        <v>1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 s="40">
        <f>AVERAGEIFS($C$2:C1949, $B$2:B1949, B1949)</f>
        <v>19.141414141414142</v>
      </c>
      <c r="AM1949" s="40">
        <f>AVERAGEIFS($I$2:I1949, $B$2:B1949, B1949)</f>
        <v>0.466161616161616</v>
      </c>
      <c r="AN1949" s="40">
        <f>AVERAGEIFS($J$2:J1949, $B$2:B1949, B1949)</f>
        <v>0.48151515151515173</v>
      </c>
      <c r="AO1949" s="40">
        <f>AVERAGEIFS($D$2:D1949, $B$2:B1949, B1949)</f>
        <v>0.40404040404040403</v>
      </c>
    </row>
    <row r="1950" spans="1:41" x14ac:dyDescent="0.25">
      <c r="A1950" s="39">
        <v>46294</v>
      </c>
      <c r="B1950" t="s">
        <v>119</v>
      </c>
      <c r="C1950">
        <v>10</v>
      </c>
      <c r="D1950">
        <v>0</v>
      </c>
      <c r="E1950">
        <v>4</v>
      </c>
      <c r="F1950">
        <v>1</v>
      </c>
      <c r="G1950">
        <v>16</v>
      </c>
      <c r="H1950">
        <v>6</v>
      </c>
      <c r="I1950">
        <v>0.25</v>
      </c>
      <c r="J1950">
        <v>0.38</v>
      </c>
      <c r="K1950">
        <v>0</v>
      </c>
      <c r="L1950">
        <v>0</v>
      </c>
      <c r="M1950">
        <v>0</v>
      </c>
      <c r="N1950">
        <v>1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 s="40">
        <f>AVERAGEIFS($C$2:C1950, $B$2:B1950, B1950)</f>
        <v>15.814285714285715</v>
      </c>
      <c r="AM1950" s="40">
        <f>AVERAGEIFS($I$2:I1950, $B$2:B1950, B1950)</f>
        <v>0.55214285714285716</v>
      </c>
      <c r="AN1950" s="40">
        <f>AVERAGEIFS($J$2:J1950, $B$2:B1950, B1950)</f>
        <v>0.52942857142857136</v>
      </c>
      <c r="AO1950" s="40">
        <f>AVERAGEIFS($D$2:D1950, $B$2:B1950, B1950)</f>
        <v>0.52857142857142858</v>
      </c>
    </row>
    <row r="1951" spans="1:41" x14ac:dyDescent="0.25">
      <c r="A1951" s="39">
        <v>46294</v>
      </c>
      <c r="B1951" t="s">
        <v>90</v>
      </c>
      <c r="C1951">
        <v>13</v>
      </c>
      <c r="D1951">
        <v>0</v>
      </c>
      <c r="E1951">
        <v>4</v>
      </c>
      <c r="F1951">
        <v>1</v>
      </c>
      <c r="G1951">
        <v>16</v>
      </c>
      <c r="H1951">
        <v>6</v>
      </c>
      <c r="I1951">
        <v>0.25</v>
      </c>
      <c r="J1951">
        <v>0.38</v>
      </c>
      <c r="K1951">
        <v>0</v>
      </c>
      <c r="L1951">
        <v>0</v>
      </c>
      <c r="M1951">
        <v>0</v>
      </c>
      <c r="N1951">
        <v>1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 s="40">
        <f>AVERAGEIFS($C$2:C1951, $B$2:B1951, B1951)</f>
        <v>19.521739130434781</v>
      </c>
      <c r="AM1951" s="40">
        <f>AVERAGEIFS($I$2:I1951, $B$2:B1951, B1951)</f>
        <v>0.55072463768115942</v>
      </c>
      <c r="AN1951" s="40">
        <f>AVERAGEIFS($J$2:J1951, $B$2:B1951, B1951)</f>
        <v>0.5171014492753625</v>
      </c>
      <c r="AO1951" s="40">
        <f>AVERAGEIFS($D$2:D1951, $B$2:B1951, B1951)</f>
        <v>0.57971014492753625</v>
      </c>
    </row>
    <row r="1952" spans="1:41" x14ac:dyDescent="0.25">
      <c r="A1952" s="39">
        <v>46300</v>
      </c>
      <c r="B1952" t="s">
        <v>242</v>
      </c>
      <c r="C1952">
        <v>49</v>
      </c>
      <c r="D1952">
        <v>1</v>
      </c>
      <c r="E1952">
        <v>5</v>
      </c>
      <c r="F1952">
        <v>3</v>
      </c>
      <c r="G1952">
        <v>23</v>
      </c>
      <c r="H1952">
        <v>12</v>
      </c>
      <c r="I1952">
        <v>0.6</v>
      </c>
      <c r="J1952">
        <v>0.52</v>
      </c>
      <c r="K1952">
        <v>0</v>
      </c>
      <c r="L1952">
        <v>0</v>
      </c>
      <c r="M1952">
        <v>1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1</v>
      </c>
      <c r="AG1952">
        <v>1</v>
      </c>
      <c r="AH1952">
        <v>0</v>
      </c>
      <c r="AI1952">
        <v>0</v>
      </c>
      <c r="AJ1952">
        <v>0</v>
      </c>
      <c r="AK1952">
        <v>0</v>
      </c>
      <c r="AL1952" s="40">
        <f>AVERAGEIFS($C$2:C1952, $B$2:B1952, B1952)</f>
        <v>20.037735849056602</v>
      </c>
      <c r="AM1952" s="40">
        <f>AVERAGEIFS($I$2:I1952, $B$2:B1952, B1952)</f>
        <v>0.52358490566037741</v>
      </c>
      <c r="AN1952" s="40">
        <f>AVERAGEIFS($J$2:J1952, $B$2:B1952, B1952)</f>
        <v>0.51679245283018871</v>
      </c>
      <c r="AO1952" s="40">
        <f>AVERAGEIFS($D$2:D1952, $B$2:B1952, B1952)</f>
        <v>0.54716981132075471</v>
      </c>
    </row>
    <row r="1953" spans="1:41" x14ac:dyDescent="0.25">
      <c r="A1953" s="39">
        <v>46300</v>
      </c>
      <c r="B1953" t="s">
        <v>6</v>
      </c>
      <c r="C1953">
        <v>45</v>
      </c>
      <c r="D1953">
        <v>1</v>
      </c>
      <c r="E1953">
        <v>5</v>
      </c>
      <c r="F1953">
        <v>3</v>
      </c>
      <c r="G1953">
        <v>23</v>
      </c>
      <c r="H1953">
        <v>12</v>
      </c>
      <c r="I1953">
        <v>0.6</v>
      </c>
      <c r="J1953">
        <v>0.52</v>
      </c>
      <c r="K1953">
        <v>0</v>
      </c>
      <c r="L1953">
        <v>0</v>
      </c>
      <c r="M1953">
        <v>1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1</v>
      </c>
      <c r="AG1953">
        <v>1</v>
      </c>
      <c r="AH1953">
        <v>0</v>
      </c>
      <c r="AI1953">
        <v>0</v>
      </c>
      <c r="AJ1953">
        <v>0</v>
      </c>
      <c r="AK1953">
        <v>0</v>
      </c>
      <c r="AL1953" s="40">
        <f>AVERAGEIFS($C$2:C1953, $B$2:B1953, B1953)</f>
        <v>24.975206611570247</v>
      </c>
      <c r="AM1953" s="40">
        <f>AVERAGEIFS($I$2:I1953, $B$2:B1953, B1953)</f>
        <v>0.55355371900826433</v>
      </c>
      <c r="AN1953" s="40">
        <f>AVERAGEIFS($J$2:J1953, $B$2:B1953, B1953)</f>
        <v>0.52099173553719003</v>
      </c>
      <c r="AO1953" s="40">
        <f>AVERAGEIFS($D$2:D1953, $B$2:B1953, B1953)</f>
        <v>0.61157024793388426</v>
      </c>
    </row>
    <row r="1954" spans="1:41" x14ac:dyDescent="0.25">
      <c r="A1954" s="39">
        <v>46300</v>
      </c>
      <c r="B1954" t="s">
        <v>5</v>
      </c>
      <c r="C1954">
        <v>26</v>
      </c>
      <c r="D1954">
        <v>1</v>
      </c>
      <c r="E1954">
        <v>5</v>
      </c>
      <c r="F1954">
        <v>3</v>
      </c>
      <c r="G1954">
        <v>23</v>
      </c>
      <c r="H1954">
        <v>12</v>
      </c>
      <c r="I1954">
        <v>0.6</v>
      </c>
      <c r="J1954">
        <v>0.52</v>
      </c>
      <c r="K1954">
        <v>0</v>
      </c>
      <c r="L1954">
        <v>0</v>
      </c>
      <c r="M1954">
        <v>1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1</v>
      </c>
      <c r="AG1954">
        <v>1</v>
      </c>
      <c r="AH1954">
        <v>0</v>
      </c>
      <c r="AI1954">
        <v>0</v>
      </c>
      <c r="AJ1954">
        <v>0</v>
      </c>
      <c r="AK1954">
        <v>0</v>
      </c>
      <c r="AL1954" s="40">
        <f>AVERAGEIFS($C$2:C1954, $B$2:B1954, B1954)</f>
        <v>19.581818181818182</v>
      </c>
      <c r="AM1954" s="40">
        <f>AVERAGEIFS($I$2:I1954, $B$2:B1954, B1954)</f>
        <v>0.54945454545454542</v>
      </c>
      <c r="AN1954" s="40">
        <f>AVERAGEIFS($J$2:J1954, $B$2:B1954, B1954)</f>
        <v>0.52618181818181819</v>
      </c>
      <c r="AO1954" s="40">
        <f>AVERAGEIFS($D$2:D1954, $B$2:B1954, B1954)</f>
        <v>0.61818181818181817</v>
      </c>
    </row>
    <row r="1955" spans="1:41" x14ac:dyDescent="0.25">
      <c r="A1955" s="39">
        <v>46300</v>
      </c>
      <c r="B1955" t="s">
        <v>119</v>
      </c>
      <c r="C1955">
        <v>28</v>
      </c>
      <c r="D1955">
        <v>1</v>
      </c>
      <c r="E1955">
        <v>5</v>
      </c>
      <c r="F1955">
        <v>3</v>
      </c>
      <c r="G1955">
        <v>23</v>
      </c>
      <c r="H1955">
        <v>12</v>
      </c>
      <c r="I1955">
        <v>0.6</v>
      </c>
      <c r="J1955">
        <v>0.52</v>
      </c>
      <c r="K1955">
        <v>0</v>
      </c>
      <c r="L1955">
        <v>0</v>
      </c>
      <c r="M1955">
        <v>1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1</v>
      </c>
      <c r="AG1955">
        <v>1</v>
      </c>
      <c r="AH1955">
        <v>0</v>
      </c>
      <c r="AI1955">
        <v>0</v>
      </c>
      <c r="AJ1955">
        <v>0</v>
      </c>
      <c r="AK1955">
        <v>0</v>
      </c>
      <c r="AL1955" s="40">
        <f>AVERAGEIFS($C$2:C1955, $B$2:B1955, B1955)</f>
        <v>15.985915492957746</v>
      </c>
      <c r="AM1955" s="40">
        <f>AVERAGEIFS($I$2:I1955, $B$2:B1955, B1955)</f>
        <v>0.55281690140845074</v>
      </c>
      <c r="AN1955" s="40">
        <f>AVERAGEIFS($J$2:J1955, $B$2:B1955, B1955)</f>
        <v>0.52929577464788735</v>
      </c>
      <c r="AO1955" s="40">
        <f>AVERAGEIFS($D$2:D1955, $B$2:B1955, B1955)</f>
        <v>0.53521126760563376</v>
      </c>
    </row>
    <row r="1956" spans="1:41" x14ac:dyDescent="0.25">
      <c r="A1956" s="39">
        <v>46300</v>
      </c>
      <c r="B1956" t="s">
        <v>133</v>
      </c>
      <c r="C1956">
        <v>27</v>
      </c>
      <c r="D1956">
        <v>1</v>
      </c>
      <c r="E1956">
        <v>5</v>
      </c>
      <c r="F1956">
        <v>3</v>
      </c>
      <c r="G1956">
        <v>23</v>
      </c>
      <c r="H1956">
        <v>12</v>
      </c>
      <c r="I1956">
        <v>0.6</v>
      </c>
      <c r="J1956">
        <v>0.52</v>
      </c>
      <c r="K1956">
        <v>0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1</v>
      </c>
      <c r="AG1956">
        <v>1</v>
      </c>
      <c r="AH1956">
        <v>0</v>
      </c>
      <c r="AI1956">
        <v>0</v>
      </c>
      <c r="AJ1956">
        <v>0</v>
      </c>
      <c r="AK1956">
        <v>0</v>
      </c>
      <c r="AL1956" s="40">
        <f>AVERAGEIFS($C$2:C1956, $B$2:B1956, B1956)</f>
        <v>12.529411764705882</v>
      </c>
      <c r="AM1956" s="40">
        <f>AVERAGEIFS($I$2:I1956, $B$2:B1956, B1956)</f>
        <v>0.5102941176470589</v>
      </c>
      <c r="AN1956" s="40">
        <f>AVERAGEIFS($J$2:J1956, $B$2:B1956, B1956)</f>
        <v>0.49705882352941183</v>
      </c>
      <c r="AO1956" s="40">
        <f>AVERAGEIFS($D$2:D1956, $B$2:B1956, B1956)</f>
        <v>0.58823529411764708</v>
      </c>
    </row>
    <row r="1957" spans="1:41" x14ac:dyDescent="0.25">
      <c r="A1957" s="39">
        <v>46300</v>
      </c>
      <c r="B1957" t="s">
        <v>17</v>
      </c>
      <c r="C1957">
        <v>17</v>
      </c>
      <c r="D1957">
        <v>1</v>
      </c>
      <c r="E1957">
        <v>5</v>
      </c>
      <c r="F1957">
        <v>3</v>
      </c>
      <c r="G1957">
        <v>23</v>
      </c>
      <c r="H1957">
        <v>12</v>
      </c>
      <c r="I1957">
        <v>0.6</v>
      </c>
      <c r="J1957">
        <v>0.52</v>
      </c>
      <c r="K1957">
        <v>0</v>
      </c>
      <c r="L1957">
        <v>0</v>
      </c>
      <c r="M1957">
        <v>1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1</v>
      </c>
      <c r="AG1957">
        <v>1</v>
      </c>
      <c r="AH1957">
        <v>0</v>
      </c>
      <c r="AI1957">
        <v>0</v>
      </c>
      <c r="AJ1957">
        <v>0</v>
      </c>
      <c r="AK1957">
        <v>0</v>
      </c>
      <c r="AL1957" s="40">
        <f>AVERAGEIFS($C$2:C1957, $B$2:B1957, B1957)</f>
        <v>8.1052631578947363</v>
      </c>
      <c r="AM1957" s="40">
        <f>AVERAGEIFS($I$2:I1957, $B$2:B1957, B1957)</f>
        <v>0.59631578947368424</v>
      </c>
      <c r="AN1957" s="40">
        <f>AVERAGEIFS($J$2:J1957, $B$2:B1957, B1957)</f>
        <v>0.57052631578947366</v>
      </c>
      <c r="AO1957" s="40">
        <f>AVERAGEIFS($D$2:D1957, $B$2:B1957, B1957)</f>
        <v>0.73684210526315785</v>
      </c>
    </row>
    <row r="1958" spans="1:41" x14ac:dyDescent="0.25">
      <c r="A1958" s="39">
        <v>46300</v>
      </c>
      <c r="B1958" t="s">
        <v>252</v>
      </c>
      <c r="C1958">
        <v>12</v>
      </c>
      <c r="D1958">
        <v>1</v>
      </c>
      <c r="E1958">
        <v>5</v>
      </c>
      <c r="F1958">
        <v>3</v>
      </c>
      <c r="G1958">
        <v>23</v>
      </c>
      <c r="H1958">
        <v>12</v>
      </c>
      <c r="I1958">
        <v>0.6</v>
      </c>
      <c r="J1958">
        <v>0.52</v>
      </c>
      <c r="K1958">
        <v>0</v>
      </c>
      <c r="L1958">
        <v>0</v>
      </c>
      <c r="M1958">
        <v>1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1</v>
      </c>
      <c r="AG1958">
        <v>1</v>
      </c>
      <c r="AH1958">
        <v>0</v>
      </c>
      <c r="AI1958">
        <v>0</v>
      </c>
      <c r="AJ1958">
        <v>0</v>
      </c>
      <c r="AK1958">
        <v>0</v>
      </c>
      <c r="AL1958" s="40">
        <f>AVERAGEIFS($C$2:C1958, $B$2:B1958, B1958)</f>
        <v>12</v>
      </c>
      <c r="AM1958" s="40">
        <f>AVERAGEIFS($I$2:I1958, $B$2:B1958, B1958)</f>
        <v>0.6</v>
      </c>
      <c r="AN1958" s="40">
        <f>AVERAGEIFS($J$2:J1958, $B$2:B1958, B1958)</f>
        <v>0.52</v>
      </c>
      <c r="AO1958" s="40">
        <f>AVERAGEIFS($D$2:D1958, $B$2:B1958, B1958)</f>
        <v>1</v>
      </c>
    </row>
    <row r="1959" spans="1:41" x14ac:dyDescent="0.25">
      <c r="A1959" s="39">
        <v>46300</v>
      </c>
      <c r="B1959" t="s">
        <v>113</v>
      </c>
      <c r="C1959">
        <v>40</v>
      </c>
      <c r="D1959">
        <v>0</v>
      </c>
      <c r="E1959">
        <v>5</v>
      </c>
      <c r="F1959">
        <v>2</v>
      </c>
      <c r="G1959">
        <v>23</v>
      </c>
      <c r="H1959">
        <v>11</v>
      </c>
      <c r="I1959">
        <v>0.4</v>
      </c>
      <c r="J1959">
        <v>0.48</v>
      </c>
      <c r="K1959">
        <v>0</v>
      </c>
      <c r="L1959">
        <v>0</v>
      </c>
      <c r="M1959">
        <v>0</v>
      </c>
      <c r="N1959">
        <v>1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1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 s="40">
        <f>AVERAGEIFS($C$2:C1959, $B$2:B1959, B1959)</f>
        <v>21.060606060606062</v>
      </c>
      <c r="AM1959" s="40">
        <f>AVERAGEIFS($I$2:I1959, $B$2:B1959, B1959)</f>
        <v>0.52575757575757565</v>
      </c>
      <c r="AN1959" s="40">
        <f>AVERAGEIFS($J$2:J1959, $B$2:B1959, B1959)</f>
        <v>0.51636363636363647</v>
      </c>
      <c r="AO1959" s="40">
        <f>AVERAGEIFS($D$2:D1959, $B$2:B1959, B1959)</f>
        <v>0.59090909090909094</v>
      </c>
    </row>
    <row r="1960" spans="1:41" x14ac:dyDescent="0.25">
      <c r="A1960" s="39">
        <v>46300</v>
      </c>
      <c r="B1960" t="s">
        <v>1</v>
      </c>
      <c r="C1960">
        <v>37</v>
      </c>
      <c r="D1960">
        <v>0</v>
      </c>
      <c r="E1960">
        <v>5</v>
      </c>
      <c r="F1960">
        <v>2</v>
      </c>
      <c r="G1960">
        <v>23</v>
      </c>
      <c r="H1960">
        <v>11</v>
      </c>
      <c r="I1960">
        <v>0.4</v>
      </c>
      <c r="J1960">
        <v>0.48</v>
      </c>
      <c r="K1960">
        <v>0</v>
      </c>
      <c r="L1960">
        <v>0</v>
      </c>
      <c r="M1960">
        <v>0</v>
      </c>
      <c r="N1960">
        <v>1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1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 s="40">
        <f>AVERAGEIFS($C$2:C1960, $B$2:B1960, B1960)</f>
        <v>26.109589041095891</v>
      </c>
      <c r="AM1960" s="40">
        <f>AVERAGEIFS($I$2:I1960, $B$2:B1960, B1960)</f>
        <v>0.4945205479452055</v>
      </c>
      <c r="AN1960" s="40">
        <f>AVERAGEIFS($J$2:J1960, $B$2:B1960, B1960)</f>
        <v>0.4989041095890413</v>
      </c>
      <c r="AO1960" s="40">
        <f>AVERAGEIFS($D$2:D1960, $B$2:B1960, B1960)</f>
        <v>0.49315068493150682</v>
      </c>
    </row>
    <row r="1961" spans="1:41" x14ac:dyDescent="0.25">
      <c r="A1961" s="39">
        <v>46300</v>
      </c>
      <c r="B1961" t="s">
        <v>36</v>
      </c>
      <c r="C1961">
        <v>30</v>
      </c>
      <c r="D1961">
        <v>0</v>
      </c>
      <c r="E1961">
        <v>5</v>
      </c>
      <c r="F1961">
        <v>2</v>
      </c>
      <c r="G1961">
        <v>23</v>
      </c>
      <c r="H1961">
        <v>11</v>
      </c>
      <c r="I1961">
        <v>0.4</v>
      </c>
      <c r="J1961">
        <v>0.48</v>
      </c>
      <c r="K1961">
        <v>0</v>
      </c>
      <c r="L1961">
        <v>0</v>
      </c>
      <c r="M1961">
        <v>0</v>
      </c>
      <c r="N1961">
        <v>1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1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 s="40">
        <f>AVERAGEIFS($C$2:C1961, $B$2:B1961, B1961)</f>
        <v>17.642857142857142</v>
      </c>
      <c r="AM1961" s="40">
        <f>AVERAGEIFS($I$2:I1961, $B$2:B1961, B1961)</f>
        <v>0.46607142857142858</v>
      </c>
      <c r="AN1961" s="40">
        <f>AVERAGEIFS($J$2:J1961, $B$2:B1961, B1961)</f>
        <v>0.47690476190476183</v>
      </c>
      <c r="AO1961" s="40">
        <f>AVERAGEIFS($D$2:D1961, $B$2:B1961, B1961)</f>
        <v>0.4642857142857143</v>
      </c>
    </row>
    <row r="1962" spans="1:41" x14ac:dyDescent="0.25">
      <c r="A1962" s="39">
        <v>46300</v>
      </c>
      <c r="B1962" t="s">
        <v>182</v>
      </c>
      <c r="C1962">
        <v>31</v>
      </c>
      <c r="D1962">
        <v>0</v>
      </c>
      <c r="E1962">
        <v>5</v>
      </c>
      <c r="F1962">
        <v>2</v>
      </c>
      <c r="G1962">
        <v>23</v>
      </c>
      <c r="H1962">
        <v>11</v>
      </c>
      <c r="I1962">
        <v>0.4</v>
      </c>
      <c r="J1962">
        <v>0.48</v>
      </c>
      <c r="K1962">
        <v>0</v>
      </c>
      <c r="L1962">
        <v>0</v>
      </c>
      <c r="M1962">
        <v>0</v>
      </c>
      <c r="N1962">
        <v>1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1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 s="40">
        <f>AVERAGEIFS($C$2:C1962, $B$2:B1962, B1962)</f>
        <v>11.864864864864865</v>
      </c>
      <c r="AM1962" s="40">
        <f>AVERAGEIFS($I$2:I1962, $B$2:B1962, B1962)</f>
        <v>0.58918918918918917</v>
      </c>
      <c r="AN1962" s="40">
        <f>AVERAGEIFS($J$2:J1962, $B$2:B1962, B1962)</f>
        <v>0.54378378378378378</v>
      </c>
      <c r="AO1962" s="40">
        <f>AVERAGEIFS($D$2:D1962, $B$2:B1962, B1962)</f>
        <v>0.59459459459459463</v>
      </c>
    </row>
    <row r="1963" spans="1:41" x14ac:dyDescent="0.25">
      <c r="A1963" s="39">
        <v>46300</v>
      </c>
      <c r="B1963" t="s">
        <v>118</v>
      </c>
      <c r="C1963">
        <v>15</v>
      </c>
      <c r="D1963">
        <v>0</v>
      </c>
      <c r="E1963">
        <v>5</v>
      </c>
      <c r="F1963">
        <v>2</v>
      </c>
      <c r="G1963">
        <v>23</v>
      </c>
      <c r="H1963">
        <v>11</v>
      </c>
      <c r="I1963">
        <v>0.4</v>
      </c>
      <c r="J1963">
        <v>0.48</v>
      </c>
      <c r="K1963">
        <v>0</v>
      </c>
      <c r="L1963">
        <v>0</v>
      </c>
      <c r="M1963">
        <v>0</v>
      </c>
      <c r="N1963">
        <v>1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1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 s="40">
        <f>AVERAGEIFS($C$2:C1963, $B$2:B1963, B1963)</f>
        <v>12.866666666666667</v>
      </c>
      <c r="AM1963" s="40">
        <f>AVERAGEIFS($I$2:I1963, $B$2:B1963, B1963)</f>
        <v>0.40333333333333338</v>
      </c>
      <c r="AN1963" s="40">
        <f>AVERAGEIFS($J$2:J1963, $B$2:B1963, B1963)</f>
        <v>0.45733333333333342</v>
      </c>
      <c r="AO1963" s="40">
        <f>AVERAGEIFS($D$2:D1963, $B$2:B1963, B1963)</f>
        <v>0.4</v>
      </c>
    </row>
    <row r="1964" spans="1:41" x14ac:dyDescent="0.25">
      <c r="A1964" s="39">
        <v>46300</v>
      </c>
      <c r="B1964" t="s">
        <v>31</v>
      </c>
      <c r="C1964">
        <v>18</v>
      </c>
      <c r="D1964">
        <v>0</v>
      </c>
      <c r="E1964">
        <v>5</v>
      </c>
      <c r="F1964">
        <v>2</v>
      </c>
      <c r="G1964">
        <v>23</v>
      </c>
      <c r="H1964">
        <v>11</v>
      </c>
      <c r="I1964">
        <v>0.4</v>
      </c>
      <c r="J1964">
        <v>0.48</v>
      </c>
      <c r="K1964">
        <v>0</v>
      </c>
      <c r="L1964">
        <v>0</v>
      </c>
      <c r="M1964">
        <v>0</v>
      </c>
      <c r="N1964">
        <v>1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1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 s="40">
        <f>AVERAGEIFS($C$2:C1964, $B$2:B1964, B1964)</f>
        <v>14.727272727272727</v>
      </c>
      <c r="AM1964" s="40">
        <f>AVERAGEIFS($I$2:I1964, $B$2:B1964, B1964)</f>
        <v>0.59090909090909094</v>
      </c>
      <c r="AN1964" s="40">
        <f>AVERAGEIFS($J$2:J1964, $B$2:B1964, B1964)</f>
        <v>0.53363636363636369</v>
      </c>
      <c r="AO1964" s="40">
        <f>AVERAGEIFS($D$2:D1964, $B$2:B1964, B1964)</f>
        <v>0.54545454545454541</v>
      </c>
    </row>
    <row r="1965" spans="1:41" x14ac:dyDescent="0.25">
      <c r="A1965" s="39">
        <v>46300</v>
      </c>
      <c r="B1965" t="s">
        <v>29</v>
      </c>
      <c r="C1965">
        <v>18</v>
      </c>
      <c r="D1965">
        <v>0</v>
      </c>
      <c r="E1965">
        <v>5</v>
      </c>
      <c r="F1965">
        <v>2</v>
      </c>
      <c r="G1965">
        <v>23</v>
      </c>
      <c r="H1965">
        <v>11</v>
      </c>
      <c r="I1965">
        <v>0.4</v>
      </c>
      <c r="J1965">
        <v>0.48</v>
      </c>
      <c r="K1965">
        <v>0</v>
      </c>
      <c r="L1965">
        <v>0</v>
      </c>
      <c r="M1965">
        <v>0</v>
      </c>
      <c r="N1965">
        <v>1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1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 s="40">
        <f>AVERAGEIFS($C$2:C1965, $B$2:B1965, B1965)</f>
        <v>10.410714285714286</v>
      </c>
      <c r="AM1965" s="40">
        <f>AVERAGEIFS($I$2:I1965, $B$2:B1965, B1965)</f>
        <v>0.45232142857142849</v>
      </c>
      <c r="AN1965" s="40">
        <f>AVERAGEIFS($J$2:J1965, $B$2:B1965, B1965)</f>
        <v>0.48339285714285707</v>
      </c>
      <c r="AO1965" s="40">
        <f>AVERAGEIFS($D$2:D1965, $B$2:B1965, B1965)</f>
        <v>0.39285714285714285</v>
      </c>
    </row>
    <row r="1966" spans="1:41" x14ac:dyDescent="0.25">
      <c r="A1966" s="39">
        <v>46302</v>
      </c>
      <c r="B1966" t="s">
        <v>133</v>
      </c>
      <c r="C1966">
        <v>19</v>
      </c>
      <c r="D1966">
        <v>0</v>
      </c>
      <c r="E1966">
        <v>4</v>
      </c>
      <c r="F1966">
        <v>1</v>
      </c>
      <c r="G1966">
        <v>16</v>
      </c>
      <c r="H1966">
        <v>6</v>
      </c>
      <c r="I1966">
        <v>0.25</v>
      </c>
      <c r="J1966">
        <v>0.38</v>
      </c>
      <c r="K1966">
        <v>0</v>
      </c>
      <c r="L1966">
        <v>0</v>
      </c>
      <c r="M1966">
        <v>0</v>
      </c>
      <c r="N1966">
        <v>1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 s="40">
        <f>AVERAGEIFS($C$2:C1966, $B$2:B1966, B1966)</f>
        <v>12.714285714285714</v>
      </c>
      <c r="AM1966" s="40">
        <f>AVERAGEIFS($I$2:I1966, $B$2:B1966, B1966)</f>
        <v>0.50285714285714289</v>
      </c>
      <c r="AN1966" s="40">
        <f>AVERAGEIFS($J$2:J1966, $B$2:B1966, B1966)</f>
        <v>0.49371428571428577</v>
      </c>
      <c r="AO1966" s="40">
        <f>AVERAGEIFS($D$2:D1966, $B$2:B1966, B1966)</f>
        <v>0.5714285714285714</v>
      </c>
    </row>
    <row r="1967" spans="1:41" x14ac:dyDescent="0.25">
      <c r="A1967" s="39">
        <v>46302</v>
      </c>
      <c r="B1967" t="s">
        <v>17</v>
      </c>
      <c r="C1967">
        <v>3</v>
      </c>
      <c r="D1967">
        <v>0</v>
      </c>
      <c r="E1967">
        <v>4</v>
      </c>
      <c r="F1967">
        <v>1</v>
      </c>
      <c r="G1967">
        <v>16</v>
      </c>
      <c r="H1967">
        <v>6</v>
      </c>
      <c r="I1967">
        <v>0.25</v>
      </c>
      <c r="J1967">
        <v>0.38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 s="40">
        <f>AVERAGEIFS($C$2:C1967, $B$2:B1967, B1967)</f>
        <v>7.85</v>
      </c>
      <c r="AM1967" s="40">
        <f>AVERAGEIFS($I$2:I1967, $B$2:B1967, B1967)</f>
        <v>0.57899999999999996</v>
      </c>
      <c r="AN1967" s="40">
        <f>AVERAGEIFS($J$2:J1967, $B$2:B1967, B1967)</f>
        <v>0.56100000000000005</v>
      </c>
      <c r="AO1967" s="40">
        <f>AVERAGEIFS($D$2:D1967, $B$2:B1967, B1967)</f>
        <v>0.7</v>
      </c>
    </row>
    <row r="1968" spans="1:41" x14ac:dyDescent="0.25">
      <c r="A1968" s="39">
        <v>46302</v>
      </c>
      <c r="B1968" t="s">
        <v>36</v>
      </c>
      <c r="C1968">
        <v>21</v>
      </c>
      <c r="D1968">
        <v>0</v>
      </c>
      <c r="E1968">
        <v>4</v>
      </c>
      <c r="F1968">
        <v>1</v>
      </c>
      <c r="G1968">
        <v>16</v>
      </c>
      <c r="H1968">
        <v>6</v>
      </c>
      <c r="I1968">
        <v>0.25</v>
      </c>
      <c r="J1968">
        <v>0.38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 s="40">
        <f>AVERAGEIFS($C$2:C1968, $B$2:B1968, B1968)</f>
        <v>17.682352941176472</v>
      </c>
      <c r="AM1968" s="40">
        <f>AVERAGEIFS($I$2:I1968, $B$2:B1968, B1968)</f>
        <v>0.46352941176470586</v>
      </c>
      <c r="AN1968" s="40">
        <f>AVERAGEIFS($J$2:J1968, $B$2:B1968, B1968)</f>
        <v>0.47576470588235292</v>
      </c>
      <c r="AO1968" s="40">
        <f>AVERAGEIFS($D$2:D1968, $B$2:B1968, B1968)</f>
        <v>0.45882352941176469</v>
      </c>
    </row>
    <row r="1969" spans="1:41" x14ac:dyDescent="0.25">
      <c r="A1969" s="39">
        <v>46302</v>
      </c>
      <c r="B1969" t="s">
        <v>182</v>
      </c>
      <c r="C1969">
        <v>25</v>
      </c>
      <c r="D1969">
        <v>0</v>
      </c>
      <c r="E1969">
        <v>4</v>
      </c>
      <c r="F1969">
        <v>1</v>
      </c>
      <c r="G1969">
        <v>16</v>
      </c>
      <c r="H1969">
        <v>6</v>
      </c>
      <c r="I1969">
        <v>0.25</v>
      </c>
      <c r="J1969">
        <v>0.38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 s="40">
        <f>AVERAGEIFS($C$2:C1969, $B$2:B1969, B1969)</f>
        <v>12.210526315789474</v>
      </c>
      <c r="AM1969" s="40">
        <f>AVERAGEIFS($I$2:I1969, $B$2:B1969, B1969)</f>
        <v>0.58026315789473681</v>
      </c>
      <c r="AN1969" s="40">
        <f>AVERAGEIFS($J$2:J1969, $B$2:B1969, B1969)</f>
        <v>0.53947368421052633</v>
      </c>
      <c r="AO1969" s="40">
        <f>AVERAGEIFS($D$2:D1969, $B$2:B1969, B1969)</f>
        <v>0.57894736842105265</v>
      </c>
    </row>
    <row r="1970" spans="1:41" x14ac:dyDescent="0.25">
      <c r="A1970" s="39">
        <v>46302</v>
      </c>
      <c r="B1970" t="s">
        <v>120</v>
      </c>
      <c r="C1970">
        <v>20</v>
      </c>
      <c r="D1970">
        <v>0</v>
      </c>
      <c r="E1970">
        <v>4</v>
      </c>
      <c r="F1970">
        <v>1</v>
      </c>
      <c r="G1970">
        <v>16</v>
      </c>
      <c r="H1970">
        <v>6</v>
      </c>
      <c r="I1970">
        <v>0.25</v>
      </c>
      <c r="J1970">
        <v>0.38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 s="40">
        <f>AVERAGEIFS($C$2:C1970, $B$2:B1970, B1970)</f>
        <v>8.9130434782608692</v>
      </c>
      <c r="AM1970" s="40">
        <f>AVERAGEIFS($I$2:I1970, $B$2:B1970, B1970)</f>
        <v>0.30217391304347829</v>
      </c>
      <c r="AN1970" s="40">
        <f>AVERAGEIFS($J$2:J1970, $B$2:B1970, B1970)</f>
        <v>0.41304347826086957</v>
      </c>
      <c r="AO1970" s="40">
        <f>AVERAGEIFS($D$2:D1970, $B$2:B1970, B1970)</f>
        <v>0.2608695652173913</v>
      </c>
    </row>
    <row r="1971" spans="1:41" x14ac:dyDescent="0.25">
      <c r="A1971" s="39">
        <v>46302</v>
      </c>
      <c r="B1971" t="s">
        <v>242</v>
      </c>
      <c r="C1971">
        <v>28</v>
      </c>
      <c r="D1971">
        <v>0</v>
      </c>
      <c r="E1971">
        <v>4</v>
      </c>
      <c r="F1971">
        <v>1</v>
      </c>
      <c r="G1971">
        <v>16</v>
      </c>
      <c r="H1971">
        <v>6</v>
      </c>
      <c r="I1971">
        <v>0.25</v>
      </c>
      <c r="J1971">
        <v>0.38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 s="40">
        <f>AVERAGEIFS($C$2:C1971, $B$2:B1971, B1971)</f>
        <v>20.185185185185187</v>
      </c>
      <c r="AM1971" s="40">
        <f>AVERAGEIFS($I$2:I1971, $B$2:B1971, B1971)</f>
        <v>0.51851851851851849</v>
      </c>
      <c r="AN1971" s="40">
        <f>AVERAGEIFS($J$2:J1971, $B$2:B1971, B1971)</f>
        <v>0.5142592592592593</v>
      </c>
      <c r="AO1971" s="40">
        <f>AVERAGEIFS($D$2:D1971, $B$2:B1971, B1971)</f>
        <v>0.53703703703703709</v>
      </c>
    </row>
    <row r="1972" spans="1:41" x14ac:dyDescent="0.25">
      <c r="A1972" s="39">
        <v>46302</v>
      </c>
      <c r="B1972" t="s">
        <v>90</v>
      </c>
      <c r="C1972">
        <v>14</v>
      </c>
      <c r="D1972">
        <v>0</v>
      </c>
      <c r="E1972">
        <v>4</v>
      </c>
      <c r="F1972">
        <v>1</v>
      </c>
      <c r="G1972">
        <v>16</v>
      </c>
      <c r="H1972">
        <v>6</v>
      </c>
      <c r="I1972">
        <v>0.25</v>
      </c>
      <c r="J1972">
        <v>0.38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 s="40">
        <f>AVERAGEIFS($C$2:C1972, $B$2:B1972, B1972)</f>
        <v>19.442857142857143</v>
      </c>
      <c r="AM1972" s="40">
        <f>AVERAGEIFS($I$2:I1972, $B$2:B1972, B1972)</f>
        <v>0.54642857142857137</v>
      </c>
      <c r="AN1972" s="40">
        <f>AVERAGEIFS($J$2:J1972, $B$2:B1972, B1972)</f>
        <v>0.51514285714285735</v>
      </c>
      <c r="AO1972" s="40">
        <f>AVERAGEIFS($D$2:D1972, $B$2:B1972, B1972)</f>
        <v>0.5714285714285714</v>
      </c>
    </row>
    <row r="1973" spans="1:41" x14ac:dyDescent="0.25">
      <c r="A1973" s="39">
        <v>46302</v>
      </c>
      <c r="B1973" t="s">
        <v>118</v>
      </c>
      <c r="C1973">
        <v>20</v>
      </c>
      <c r="D1973">
        <v>1</v>
      </c>
      <c r="E1973">
        <v>4</v>
      </c>
      <c r="F1973">
        <v>3</v>
      </c>
      <c r="G1973">
        <v>16</v>
      </c>
      <c r="H1973">
        <v>10</v>
      </c>
      <c r="I1973">
        <v>0.75</v>
      </c>
      <c r="J1973">
        <v>0.63</v>
      </c>
      <c r="K1973">
        <v>0</v>
      </c>
      <c r="L1973">
        <v>1</v>
      </c>
      <c r="M1973">
        <v>1</v>
      </c>
      <c r="N1973">
        <v>0</v>
      </c>
      <c r="O1973">
        <v>1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 s="40">
        <f>AVERAGEIFS($C$2:C1973, $B$2:B1973, B1973)</f>
        <v>13.096774193548388</v>
      </c>
      <c r="AM1973" s="40">
        <f>AVERAGEIFS($I$2:I1973, $B$2:B1973, B1973)</f>
        <v>0.4145161290322581</v>
      </c>
      <c r="AN1973" s="40">
        <f>AVERAGEIFS($J$2:J1973, $B$2:B1973, B1973)</f>
        <v>0.46290322580645171</v>
      </c>
      <c r="AO1973" s="40">
        <f>AVERAGEIFS($D$2:D1973, $B$2:B1973, B1973)</f>
        <v>0.41935483870967744</v>
      </c>
    </row>
    <row r="1974" spans="1:41" x14ac:dyDescent="0.25">
      <c r="A1974" s="39">
        <v>46302</v>
      </c>
      <c r="B1974" t="s">
        <v>47</v>
      </c>
      <c r="C1974">
        <v>14</v>
      </c>
      <c r="D1974">
        <v>1</v>
      </c>
      <c r="E1974">
        <v>4</v>
      </c>
      <c r="F1974">
        <v>3</v>
      </c>
      <c r="G1974">
        <v>16</v>
      </c>
      <c r="H1974">
        <v>10</v>
      </c>
      <c r="I1974">
        <v>0.75</v>
      </c>
      <c r="J1974">
        <v>0.63</v>
      </c>
      <c r="K1974">
        <v>0</v>
      </c>
      <c r="L1974">
        <v>1</v>
      </c>
      <c r="M1974">
        <v>1</v>
      </c>
      <c r="N1974">
        <v>0</v>
      </c>
      <c r="O1974">
        <v>1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 s="40">
        <f>AVERAGEIFS($C$2:C1974, $B$2:B1974, B1974)</f>
        <v>15.5</v>
      </c>
      <c r="AM1974" s="40">
        <f>AVERAGEIFS($I$2:I1974, $B$2:B1974, B1974)</f>
        <v>0.51388888888888884</v>
      </c>
      <c r="AN1974" s="40">
        <f>AVERAGEIFS($J$2:J1974, $B$2:B1974, B1974)</f>
        <v>0.49944444444444447</v>
      </c>
      <c r="AO1974" s="40">
        <f>AVERAGEIFS($D$2:D1974, $B$2:B1974, B1974)</f>
        <v>0.44444444444444442</v>
      </c>
    </row>
    <row r="1975" spans="1:41" x14ac:dyDescent="0.25">
      <c r="A1975" s="39">
        <v>46302</v>
      </c>
      <c r="B1975" t="s">
        <v>3</v>
      </c>
      <c r="C1975">
        <v>13</v>
      </c>
      <c r="D1975">
        <v>1</v>
      </c>
      <c r="E1975">
        <v>4</v>
      </c>
      <c r="F1975">
        <v>3</v>
      </c>
      <c r="G1975">
        <v>16</v>
      </c>
      <c r="H1975">
        <v>10</v>
      </c>
      <c r="I1975">
        <v>0.75</v>
      </c>
      <c r="J1975">
        <v>0.63</v>
      </c>
      <c r="K1975">
        <v>0</v>
      </c>
      <c r="L1975">
        <v>1</v>
      </c>
      <c r="M1975">
        <v>1</v>
      </c>
      <c r="N1975">
        <v>0</v>
      </c>
      <c r="O1975">
        <v>1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 s="40">
        <f>AVERAGEIFS($C$2:C1975, $B$2:B1975, B1975)</f>
        <v>18.5</v>
      </c>
      <c r="AM1975" s="40">
        <f>AVERAGEIFS($I$2:I1975, $B$2:B1975, B1975)</f>
        <v>0.50208333333333333</v>
      </c>
      <c r="AN1975" s="40">
        <f>AVERAGEIFS($J$2:J1975, $B$2:B1975, B1975)</f>
        <v>0.49249999999999994</v>
      </c>
      <c r="AO1975" s="40">
        <f>AVERAGEIFS($D$2:D1975, $B$2:B1975, B1975)</f>
        <v>0.45833333333333331</v>
      </c>
    </row>
    <row r="1976" spans="1:41" x14ac:dyDescent="0.25">
      <c r="A1976" s="39">
        <v>46302</v>
      </c>
      <c r="B1976" t="s">
        <v>243</v>
      </c>
      <c r="C1976">
        <v>20</v>
      </c>
      <c r="D1976">
        <v>1</v>
      </c>
      <c r="E1976">
        <v>4</v>
      </c>
      <c r="F1976">
        <v>3</v>
      </c>
      <c r="G1976">
        <v>16</v>
      </c>
      <c r="H1976">
        <v>10</v>
      </c>
      <c r="I1976">
        <v>0.75</v>
      </c>
      <c r="J1976">
        <v>0.63</v>
      </c>
      <c r="K1976">
        <v>0</v>
      </c>
      <c r="L1976">
        <v>1</v>
      </c>
      <c r="M1976">
        <v>1</v>
      </c>
      <c r="N1976">
        <v>0</v>
      </c>
      <c r="O1976">
        <v>1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 s="40">
        <f>AVERAGEIFS($C$2:C1976, $B$2:B1976, B1976)</f>
        <v>9.931034482758621</v>
      </c>
      <c r="AM1976" s="40">
        <f>AVERAGEIFS($I$2:I1976, $B$2:B1976, B1976)</f>
        <v>0.37068965517241381</v>
      </c>
      <c r="AN1976" s="40">
        <f>AVERAGEIFS($J$2:J1976, $B$2:B1976, B1976)</f>
        <v>0.42275862068965525</v>
      </c>
      <c r="AO1976" s="40">
        <f>AVERAGEIFS($D$2:D1976, $B$2:B1976, B1976)</f>
        <v>0.34482758620689657</v>
      </c>
    </row>
    <row r="1977" spans="1:41" x14ac:dyDescent="0.25">
      <c r="A1977" s="39">
        <v>46302</v>
      </c>
      <c r="B1977" t="s">
        <v>15</v>
      </c>
      <c r="C1977">
        <v>27</v>
      </c>
      <c r="D1977">
        <v>1</v>
      </c>
      <c r="E1977">
        <v>4</v>
      </c>
      <c r="F1977">
        <v>3</v>
      </c>
      <c r="G1977">
        <v>16</v>
      </c>
      <c r="H1977">
        <v>10</v>
      </c>
      <c r="I1977">
        <v>0.75</v>
      </c>
      <c r="J1977">
        <v>0.63</v>
      </c>
      <c r="K1977">
        <v>0</v>
      </c>
      <c r="L1977">
        <v>1</v>
      </c>
      <c r="M1977">
        <v>1</v>
      </c>
      <c r="N1977">
        <v>0</v>
      </c>
      <c r="O1977">
        <v>1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 s="40">
        <f>AVERAGEIFS($C$2:C1977, $B$2:B1977, B1977)</f>
        <v>19.803921568627452</v>
      </c>
      <c r="AM1977" s="40">
        <f>AVERAGEIFS($I$2:I1977, $B$2:B1977, B1977)</f>
        <v>0.53568627450980388</v>
      </c>
      <c r="AN1977" s="40">
        <f>AVERAGEIFS($J$2:J1977, $B$2:B1977, B1977)</f>
        <v>0.5</v>
      </c>
      <c r="AO1977" s="40">
        <f>AVERAGEIFS($D$2:D1977, $B$2:B1977, B1977)</f>
        <v>0.5490196078431373</v>
      </c>
    </row>
    <row r="1978" spans="1:41" x14ac:dyDescent="0.25">
      <c r="A1978" s="39">
        <v>46302</v>
      </c>
      <c r="B1978" t="s">
        <v>6</v>
      </c>
      <c r="C1978">
        <v>37</v>
      </c>
      <c r="D1978">
        <v>1</v>
      </c>
      <c r="E1978">
        <v>4</v>
      </c>
      <c r="F1978">
        <v>3</v>
      </c>
      <c r="G1978">
        <v>16</v>
      </c>
      <c r="H1978">
        <v>10</v>
      </c>
      <c r="I1978">
        <v>0.75</v>
      </c>
      <c r="J1978">
        <v>0.63</v>
      </c>
      <c r="K1978">
        <v>0</v>
      </c>
      <c r="L1978">
        <v>1</v>
      </c>
      <c r="M1978">
        <v>1</v>
      </c>
      <c r="N1978">
        <v>0</v>
      </c>
      <c r="O1978">
        <v>1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 s="40">
        <f>AVERAGEIFS($C$2:C1978, $B$2:B1978, B1978)</f>
        <v>25.07377049180328</v>
      </c>
      <c r="AM1978" s="40">
        <f>AVERAGEIFS($I$2:I1978, $B$2:B1978, B1978)</f>
        <v>0.55516393442622947</v>
      </c>
      <c r="AN1978" s="40">
        <f>AVERAGEIFS($J$2:J1978, $B$2:B1978, B1978)</f>
        <v>0.52188524590163932</v>
      </c>
      <c r="AO1978" s="40">
        <f>AVERAGEIFS($D$2:D1978, $B$2:B1978, B1978)</f>
        <v>0.61475409836065575</v>
      </c>
    </row>
    <row r="1979" spans="1:41" x14ac:dyDescent="0.25">
      <c r="A1979" s="39">
        <v>46302</v>
      </c>
      <c r="B1979" t="s">
        <v>13</v>
      </c>
      <c r="C1979">
        <v>27</v>
      </c>
      <c r="D1979">
        <v>1</v>
      </c>
      <c r="E1979">
        <v>4</v>
      </c>
      <c r="F1979">
        <v>3</v>
      </c>
      <c r="G1979">
        <v>16</v>
      </c>
      <c r="H1979">
        <v>10</v>
      </c>
      <c r="I1979">
        <v>0.75</v>
      </c>
      <c r="J1979">
        <v>0.63</v>
      </c>
      <c r="K1979">
        <v>0</v>
      </c>
      <c r="L1979">
        <v>1</v>
      </c>
      <c r="M1979">
        <v>1</v>
      </c>
      <c r="N1979">
        <v>0</v>
      </c>
      <c r="O1979">
        <v>1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 s="40">
        <f>AVERAGEIFS($C$2:C1979, $B$2:B1979, B1979)</f>
        <v>16.129032258064516</v>
      </c>
      <c r="AM1979" s="40">
        <f>AVERAGEIFS($I$2:I1979, $B$2:B1979, B1979)</f>
        <v>0.49419354838709673</v>
      </c>
      <c r="AN1979" s="40">
        <f>AVERAGEIFS($J$2:J1979, $B$2:B1979, B1979)</f>
        <v>0.50419354838709685</v>
      </c>
      <c r="AO1979" s="40">
        <f>AVERAGEIFS($D$2:D1979, $B$2:B1979, B1979)</f>
        <v>0.5161290322580645</v>
      </c>
    </row>
    <row r="1980" spans="1:41" x14ac:dyDescent="0.25">
      <c r="A1980" s="39">
        <v>46305</v>
      </c>
      <c r="B1980" t="s">
        <v>119</v>
      </c>
      <c r="C1980">
        <v>15</v>
      </c>
      <c r="D1980">
        <v>1</v>
      </c>
      <c r="E1980">
        <v>3</v>
      </c>
      <c r="F1980">
        <v>3</v>
      </c>
      <c r="G1980">
        <v>11</v>
      </c>
      <c r="H1980">
        <v>9</v>
      </c>
      <c r="I1980">
        <v>1</v>
      </c>
      <c r="J1980">
        <v>0.82</v>
      </c>
      <c r="K1980">
        <v>0</v>
      </c>
      <c r="L1980">
        <v>0</v>
      </c>
      <c r="M1980">
        <v>0</v>
      </c>
      <c r="N1980">
        <v>1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1</v>
      </c>
      <c r="AG1980">
        <v>0</v>
      </c>
      <c r="AH1980">
        <v>1</v>
      </c>
      <c r="AI1980">
        <v>0</v>
      </c>
      <c r="AJ1980">
        <v>0</v>
      </c>
      <c r="AK1980">
        <v>0</v>
      </c>
      <c r="AL1980" s="40">
        <f>AVERAGEIFS($C$2:C1980, $B$2:B1980, B1980)</f>
        <v>15.972222222222221</v>
      </c>
      <c r="AM1980" s="40">
        <f>AVERAGEIFS($I$2:I1980, $B$2:B1980, B1980)</f>
        <v>0.55902777777777779</v>
      </c>
      <c r="AN1980" s="40">
        <f>AVERAGEIFS($J$2:J1980, $B$2:B1980, B1980)</f>
        <v>0.53333333333333333</v>
      </c>
      <c r="AO1980" s="40">
        <f>AVERAGEIFS($D$2:D1980, $B$2:B1980, B1980)</f>
        <v>0.54166666666666663</v>
      </c>
    </row>
    <row r="1981" spans="1:41" x14ac:dyDescent="0.25">
      <c r="A1981" s="39">
        <v>46305</v>
      </c>
      <c r="B1981" t="s">
        <v>6</v>
      </c>
      <c r="C1981">
        <v>19</v>
      </c>
      <c r="D1981">
        <v>1</v>
      </c>
      <c r="E1981">
        <v>3</v>
      </c>
      <c r="F1981">
        <v>3</v>
      </c>
      <c r="G1981">
        <v>11</v>
      </c>
      <c r="H1981">
        <v>9</v>
      </c>
      <c r="I1981">
        <v>1</v>
      </c>
      <c r="J1981">
        <v>0.82</v>
      </c>
      <c r="K1981">
        <v>0</v>
      </c>
      <c r="L1981">
        <v>0</v>
      </c>
      <c r="M1981">
        <v>0</v>
      </c>
      <c r="N1981">
        <v>1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1</v>
      </c>
      <c r="AG1981">
        <v>0</v>
      </c>
      <c r="AH1981">
        <v>1</v>
      </c>
      <c r="AI1981">
        <v>0</v>
      </c>
      <c r="AJ1981">
        <v>0</v>
      </c>
      <c r="AK1981">
        <v>0</v>
      </c>
      <c r="AL1981" s="40">
        <f>AVERAGEIFS($C$2:C1981, $B$2:B1981, B1981)</f>
        <v>25.024390243902438</v>
      </c>
      <c r="AM1981" s="40">
        <f>AVERAGEIFS($I$2:I1981, $B$2:B1981, B1981)</f>
        <v>0.55878048780487799</v>
      </c>
      <c r="AN1981" s="40">
        <f>AVERAGEIFS($J$2:J1981, $B$2:B1981, B1981)</f>
        <v>0.52430894308943088</v>
      </c>
      <c r="AO1981" s="40">
        <f>AVERAGEIFS($D$2:D1981, $B$2:B1981, B1981)</f>
        <v>0.61788617886178865</v>
      </c>
    </row>
    <row r="1982" spans="1:41" x14ac:dyDescent="0.25">
      <c r="A1982" s="39">
        <v>46305</v>
      </c>
      <c r="B1982" t="s">
        <v>36</v>
      </c>
      <c r="C1982">
        <v>9</v>
      </c>
      <c r="D1982">
        <v>1</v>
      </c>
      <c r="E1982">
        <v>3</v>
      </c>
      <c r="F1982">
        <v>3</v>
      </c>
      <c r="G1982">
        <v>11</v>
      </c>
      <c r="H1982">
        <v>9</v>
      </c>
      <c r="I1982">
        <v>1</v>
      </c>
      <c r="J1982">
        <v>0.82</v>
      </c>
      <c r="K1982">
        <v>0</v>
      </c>
      <c r="L1982">
        <v>0</v>
      </c>
      <c r="M1982">
        <v>0</v>
      </c>
      <c r="N1982">
        <v>1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1</v>
      </c>
      <c r="AG1982">
        <v>0</v>
      </c>
      <c r="AH1982">
        <v>1</v>
      </c>
      <c r="AI1982">
        <v>0</v>
      </c>
      <c r="AJ1982">
        <v>0</v>
      </c>
      <c r="AK1982">
        <v>0</v>
      </c>
      <c r="AL1982" s="40">
        <f>AVERAGEIFS($C$2:C1982, $B$2:B1982, B1982)</f>
        <v>17.581395348837209</v>
      </c>
      <c r="AM1982" s="40">
        <f>AVERAGEIFS($I$2:I1982, $B$2:B1982, B1982)</f>
        <v>0.4697674418604651</v>
      </c>
      <c r="AN1982" s="40">
        <f>AVERAGEIFS($J$2:J1982, $B$2:B1982, B1982)</f>
        <v>0.4797674418604651</v>
      </c>
      <c r="AO1982" s="40">
        <f>AVERAGEIFS($D$2:D1982, $B$2:B1982, B1982)</f>
        <v>0.46511627906976744</v>
      </c>
    </row>
    <row r="1983" spans="1:41" x14ac:dyDescent="0.25">
      <c r="A1983" s="39">
        <v>46305</v>
      </c>
      <c r="B1983" t="s">
        <v>13</v>
      </c>
      <c r="C1983">
        <v>7</v>
      </c>
      <c r="D1983">
        <v>1</v>
      </c>
      <c r="E1983">
        <v>3</v>
      </c>
      <c r="F1983">
        <v>3</v>
      </c>
      <c r="G1983">
        <v>11</v>
      </c>
      <c r="H1983">
        <v>9</v>
      </c>
      <c r="I1983">
        <v>1</v>
      </c>
      <c r="J1983">
        <v>0.82</v>
      </c>
      <c r="K1983">
        <v>0</v>
      </c>
      <c r="L1983">
        <v>0</v>
      </c>
      <c r="M1983">
        <v>0</v>
      </c>
      <c r="N1983">
        <v>1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1</v>
      </c>
      <c r="AG1983">
        <v>0</v>
      </c>
      <c r="AH1983">
        <v>1</v>
      </c>
      <c r="AI1983">
        <v>0</v>
      </c>
      <c r="AJ1983">
        <v>0</v>
      </c>
      <c r="AK1983">
        <v>0</v>
      </c>
      <c r="AL1983" s="40">
        <f>AVERAGEIFS($C$2:C1983, $B$2:B1983, B1983)</f>
        <v>15.84375</v>
      </c>
      <c r="AM1983" s="40">
        <f>AVERAGEIFS($I$2:I1983, $B$2:B1983, B1983)</f>
        <v>0.51</v>
      </c>
      <c r="AN1983" s="40">
        <f>AVERAGEIFS($J$2:J1983, $B$2:B1983, B1983)</f>
        <v>0.51406249999999998</v>
      </c>
      <c r="AO1983" s="40">
        <f>AVERAGEIFS($D$2:D1983, $B$2:B1983, B1983)</f>
        <v>0.53125</v>
      </c>
    </row>
    <row r="1984" spans="1:41" x14ac:dyDescent="0.25">
      <c r="A1984" s="39">
        <v>46305</v>
      </c>
      <c r="B1984" t="s">
        <v>124</v>
      </c>
      <c r="C1984">
        <v>9</v>
      </c>
      <c r="D1984">
        <v>1</v>
      </c>
      <c r="E1984">
        <v>3</v>
      </c>
      <c r="F1984">
        <v>3</v>
      </c>
      <c r="G1984">
        <v>11</v>
      </c>
      <c r="H1984">
        <v>9</v>
      </c>
      <c r="I1984">
        <v>1</v>
      </c>
      <c r="J1984">
        <v>0.82</v>
      </c>
      <c r="K1984">
        <v>0</v>
      </c>
      <c r="L1984">
        <v>0</v>
      </c>
      <c r="M1984">
        <v>0</v>
      </c>
      <c r="N1984">
        <v>1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1</v>
      </c>
      <c r="AG1984">
        <v>0</v>
      </c>
      <c r="AH1984">
        <v>1</v>
      </c>
      <c r="AI1984">
        <v>0</v>
      </c>
      <c r="AJ1984">
        <v>0</v>
      </c>
      <c r="AK1984">
        <v>0</v>
      </c>
      <c r="AL1984" s="40">
        <f>AVERAGEIFS($C$2:C1984, $B$2:B1984, B1984)</f>
        <v>15.108108108108109</v>
      </c>
      <c r="AM1984" s="40">
        <f>AVERAGEIFS($I$2:I1984, $B$2:B1984, B1984)</f>
        <v>0.42972972972972973</v>
      </c>
      <c r="AN1984" s="40">
        <f>AVERAGEIFS($J$2:J1984, $B$2:B1984, B1984)</f>
        <v>0.47432432432432436</v>
      </c>
      <c r="AO1984" s="40">
        <f>AVERAGEIFS($D$2:D1984, $B$2:B1984, B1984)</f>
        <v>0.3783783783783784</v>
      </c>
    </row>
    <row r="1985" spans="1:41" x14ac:dyDescent="0.25">
      <c r="A1985" s="39">
        <v>46305</v>
      </c>
      <c r="B1985" t="s">
        <v>118</v>
      </c>
      <c r="C1985">
        <v>4</v>
      </c>
      <c r="D1985">
        <v>1</v>
      </c>
      <c r="E1985">
        <v>3</v>
      </c>
      <c r="F1985">
        <v>3</v>
      </c>
      <c r="G1985">
        <v>11</v>
      </c>
      <c r="H1985">
        <v>9</v>
      </c>
      <c r="I1985">
        <v>1</v>
      </c>
      <c r="J1985">
        <v>0.82</v>
      </c>
      <c r="K1985">
        <v>0</v>
      </c>
      <c r="L1985">
        <v>0</v>
      </c>
      <c r="M1985">
        <v>0</v>
      </c>
      <c r="N1985">
        <v>1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1</v>
      </c>
      <c r="AG1985">
        <v>0</v>
      </c>
      <c r="AH1985">
        <v>1</v>
      </c>
      <c r="AI1985">
        <v>0</v>
      </c>
      <c r="AJ1985">
        <v>0</v>
      </c>
      <c r="AK1985">
        <v>0</v>
      </c>
      <c r="AL1985" s="40">
        <f>AVERAGEIFS($C$2:C1985, $B$2:B1985, B1985)</f>
        <v>12.8125</v>
      </c>
      <c r="AM1985" s="40">
        <f>AVERAGEIFS($I$2:I1985, $B$2:B1985, B1985)</f>
        <v>0.43281250000000004</v>
      </c>
      <c r="AN1985" s="40">
        <f>AVERAGEIFS($J$2:J1985, $B$2:B1985, B1985)</f>
        <v>0.47406250000000011</v>
      </c>
      <c r="AO1985" s="40">
        <f>AVERAGEIFS($D$2:D1985, $B$2:B1985, B1985)</f>
        <v>0.4375</v>
      </c>
    </row>
    <row r="1986" spans="1:41" x14ac:dyDescent="0.25">
      <c r="A1986" s="39">
        <v>46305</v>
      </c>
      <c r="B1986" t="s">
        <v>127</v>
      </c>
      <c r="C1986">
        <v>11</v>
      </c>
      <c r="D1986">
        <v>1</v>
      </c>
      <c r="E1986">
        <v>3</v>
      </c>
      <c r="F1986">
        <v>3</v>
      </c>
      <c r="G1986">
        <v>11</v>
      </c>
      <c r="H1986">
        <v>9</v>
      </c>
      <c r="I1986">
        <v>1</v>
      </c>
      <c r="J1986">
        <v>0.82</v>
      </c>
      <c r="K1986">
        <v>0</v>
      </c>
      <c r="L1986">
        <v>0</v>
      </c>
      <c r="M1986">
        <v>0</v>
      </c>
      <c r="N1986">
        <v>1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1</v>
      </c>
      <c r="AG1986">
        <v>0</v>
      </c>
      <c r="AH1986">
        <v>1</v>
      </c>
      <c r="AI1986">
        <v>0</v>
      </c>
      <c r="AJ1986">
        <v>0</v>
      </c>
      <c r="AK1986">
        <v>0</v>
      </c>
      <c r="AL1986" s="40">
        <f>AVERAGEIFS($C$2:C1986, $B$2:B1986, B1986)</f>
        <v>12</v>
      </c>
      <c r="AM1986" s="40">
        <f>AVERAGEIFS($I$2:I1986, $B$2:B1986, B1986)</f>
        <v>1</v>
      </c>
      <c r="AN1986" s="40">
        <f>AVERAGEIFS($J$2:J1986, $B$2:B1986, B1986)</f>
        <v>0.75499999999999989</v>
      </c>
      <c r="AO1986" s="40">
        <f>AVERAGEIFS($D$2:D1986, $B$2:B1986, B1986)</f>
        <v>1</v>
      </c>
    </row>
    <row r="1987" spans="1:41" x14ac:dyDescent="0.25">
      <c r="A1987" s="39">
        <v>46305</v>
      </c>
      <c r="B1987" t="s">
        <v>182</v>
      </c>
      <c r="C1987">
        <v>7</v>
      </c>
      <c r="D1987">
        <v>0</v>
      </c>
      <c r="E1987">
        <v>3</v>
      </c>
      <c r="F1987">
        <v>0</v>
      </c>
      <c r="G1987">
        <v>11</v>
      </c>
      <c r="H1987">
        <v>2</v>
      </c>
      <c r="I1987">
        <v>0</v>
      </c>
      <c r="J1987">
        <v>0.18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 s="40">
        <f>AVERAGEIFS($C$2:C1987, $B$2:B1987, B1987)</f>
        <v>12.076923076923077</v>
      </c>
      <c r="AM1987" s="40">
        <f>AVERAGEIFS($I$2:I1987, $B$2:B1987, B1987)</f>
        <v>0.56538461538461526</v>
      </c>
      <c r="AN1987" s="40">
        <f>AVERAGEIFS($J$2:J1987, $B$2:B1987, B1987)</f>
        <v>0.53025641025641024</v>
      </c>
      <c r="AO1987" s="40">
        <f>AVERAGEIFS($D$2:D1987, $B$2:B1987, B1987)</f>
        <v>0.5641025641025641</v>
      </c>
    </row>
    <row r="1988" spans="1:41" x14ac:dyDescent="0.25">
      <c r="A1988" s="39">
        <v>46305</v>
      </c>
      <c r="B1988" t="s">
        <v>242</v>
      </c>
      <c r="C1988">
        <v>14</v>
      </c>
      <c r="D1988">
        <v>0</v>
      </c>
      <c r="E1988">
        <v>3</v>
      </c>
      <c r="F1988">
        <v>0</v>
      </c>
      <c r="G1988">
        <v>11</v>
      </c>
      <c r="H1988">
        <v>2</v>
      </c>
      <c r="I1988">
        <v>0</v>
      </c>
      <c r="J1988">
        <v>0.18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 s="40">
        <f>AVERAGEIFS($C$2:C1988, $B$2:B1988, B1988)</f>
        <v>20.072727272727274</v>
      </c>
      <c r="AM1988" s="40">
        <f>AVERAGEIFS($I$2:I1988, $B$2:B1988, B1988)</f>
        <v>0.50909090909090904</v>
      </c>
      <c r="AN1988" s="40">
        <f>AVERAGEIFS($J$2:J1988, $B$2:B1988, B1988)</f>
        <v>0.50818181818181818</v>
      </c>
      <c r="AO1988" s="40">
        <f>AVERAGEIFS($D$2:D1988, $B$2:B1988, B1988)</f>
        <v>0.52727272727272723</v>
      </c>
    </row>
    <row r="1989" spans="1:41" x14ac:dyDescent="0.25">
      <c r="A1989" s="39">
        <v>46305</v>
      </c>
      <c r="B1989" t="s">
        <v>150</v>
      </c>
      <c r="C1989">
        <v>6</v>
      </c>
      <c r="D1989">
        <v>0</v>
      </c>
      <c r="E1989">
        <v>3</v>
      </c>
      <c r="F1989">
        <v>0</v>
      </c>
      <c r="G1989">
        <v>11</v>
      </c>
      <c r="H1989">
        <v>2</v>
      </c>
      <c r="I1989">
        <v>0</v>
      </c>
      <c r="J1989">
        <v>0.18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 s="40">
        <f>AVERAGEIFS($C$2:C1989, $B$2:B1989, B1989)</f>
        <v>21.54054054054054</v>
      </c>
      <c r="AM1989" s="40">
        <f>AVERAGEIFS($I$2:I1989, $B$2:B1989, B1989)</f>
        <v>0.49594594594594588</v>
      </c>
      <c r="AN1989" s="40">
        <f>AVERAGEIFS($J$2:J1989, $B$2:B1989, B1989)</f>
        <v>0.50486486486486482</v>
      </c>
      <c r="AO1989" s="40">
        <f>AVERAGEIFS($D$2:D1989, $B$2:B1989, B1989)</f>
        <v>0.48648648648648651</v>
      </c>
    </row>
    <row r="1990" spans="1:41" x14ac:dyDescent="0.25">
      <c r="A1990" s="39">
        <v>46305</v>
      </c>
      <c r="B1990" t="s">
        <v>12</v>
      </c>
      <c r="C1990">
        <v>6</v>
      </c>
      <c r="D1990">
        <v>0</v>
      </c>
      <c r="E1990">
        <v>3</v>
      </c>
      <c r="F1990">
        <v>0</v>
      </c>
      <c r="G1990">
        <v>11</v>
      </c>
      <c r="H1990">
        <v>2</v>
      </c>
      <c r="I1990">
        <v>0</v>
      </c>
      <c r="J1990">
        <v>0.18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 s="40">
        <f>AVERAGEIFS($C$2:C1990, $B$2:B1990, B1990)</f>
        <v>16.930232558139537</v>
      </c>
      <c r="AM1990" s="40">
        <f>AVERAGEIFS($I$2:I1990, $B$2:B1990, B1990)</f>
        <v>0.4569767441860465</v>
      </c>
      <c r="AN1990" s="40">
        <f>AVERAGEIFS($J$2:J1990, $B$2:B1990, B1990)</f>
        <v>0.48441860465116277</v>
      </c>
      <c r="AO1990" s="40">
        <f>AVERAGEIFS($D$2:D1990, $B$2:B1990, B1990)</f>
        <v>0.39534883720930231</v>
      </c>
    </row>
    <row r="1991" spans="1:41" x14ac:dyDescent="0.25">
      <c r="A1991" s="39">
        <v>46305</v>
      </c>
      <c r="B1991" t="s">
        <v>31</v>
      </c>
      <c r="C1991">
        <v>5</v>
      </c>
      <c r="D1991">
        <v>0</v>
      </c>
      <c r="E1991">
        <v>3</v>
      </c>
      <c r="F1991">
        <v>0</v>
      </c>
      <c r="G1991">
        <v>11</v>
      </c>
      <c r="H1991">
        <v>2</v>
      </c>
      <c r="I1991">
        <v>0</v>
      </c>
      <c r="J1991">
        <v>0.18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 s="40">
        <f>AVERAGEIFS($C$2:C1991, $B$2:B1991, B1991)</f>
        <v>14.304347826086957</v>
      </c>
      <c r="AM1991" s="40">
        <f>AVERAGEIFS($I$2:I1991, $B$2:B1991, B1991)</f>
        <v>0.56521739130434778</v>
      </c>
      <c r="AN1991" s="40">
        <f>AVERAGEIFS($J$2:J1991, $B$2:B1991, B1991)</f>
        <v>0.51826086956521744</v>
      </c>
      <c r="AO1991" s="40">
        <f>AVERAGEIFS($D$2:D1991, $B$2:B1991, B1991)</f>
        <v>0.52173913043478259</v>
      </c>
    </row>
    <row r="1992" spans="1:41" x14ac:dyDescent="0.25">
      <c r="A1992" s="39">
        <v>46305</v>
      </c>
      <c r="B1992" t="s">
        <v>29</v>
      </c>
      <c r="C1992">
        <v>5</v>
      </c>
      <c r="D1992">
        <v>0</v>
      </c>
      <c r="E1992">
        <v>3</v>
      </c>
      <c r="F1992">
        <v>0</v>
      </c>
      <c r="G1992">
        <v>11</v>
      </c>
      <c r="H1992">
        <v>2</v>
      </c>
      <c r="I1992">
        <v>0</v>
      </c>
      <c r="J1992">
        <v>0.18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 s="40">
        <f>AVERAGEIFS($C$2:C1992, $B$2:B1992, B1992)</f>
        <v>10.315789473684211</v>
      </c>
      <c r="AM1992" s="40">
        <f>AVERAGEIFS($I$2:I1992, $B$2:B1992, B1992)</f>
        <v>0.44438596491228061</v>
      </c>
      <c r="AN1992" s="40">
        <f>AVERAGEIFS($J$2:J1992, $B$2:B1992, B1992)</f>
        <v>0.47807017543859642</v>
      </c>
      <c r="AO1992" s="40">
        <f>AVERAGEIFS($D$2:D1992, $B$2:B1992, B1992)</f>
        <v>0.38596491228070173</v>
      </c>
    </row>
    <row r="1993" spans="1:41" x14ac:dyDescent="0.25">
      <c r="A1993" s="39">
        <v>46305</v>
      </c>
      <c r="B1993" t="s">
        <v>36</v>
      </c>
      <c r="C1993">
        <v>3</v>
      </c>
      <c r="D1993">
        <v>0</v>
      </c>
      <c r="E1993">
        <v>3</v>
      </c>
      <c r="F1993">
        <v>0</v>
      </c>
      <c r="G1993">
        <v>11</v>
      </c>
      <c r="H1993">
        <v>2</v>
      </c>
      <c r="I1993">
        <v>0</v>
      </c>
      <c r="J1993">
        <v>0.18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 s="40">
        <f>AVERAGEIFS($C$2:C1993, $B$2:B1993, B1993)</f>
        <v>17.413793103448278</v>
      </c>
      <c r="AM1993" s="40">
        <f>AVERAGEIFS($I$2:I1993, $B$2:B1993, B1993)</f>
        <v>0.46436781609195399</v>
      </c>
      <c r="AN1993" s="40">
        <f>AVERAGEIFS($J$2:J1993, $B$2:B1993, B1993)</f>
        <v>0.47632183908045972</v>
      </c>
      <c r="AO1993" s="40">
        <f>AVERAGEIFS($D$2:D1993, $B$2:B1993, B1993)</f>
        <v>0.45977011494252873</v>
      </c>
    </row>
    <row r="1994" spans="1:41" x14ac:dyDescent="0.25">
      <c r="A1994" s="39">
        <v>46305</v>
      </c>
      <c r="B1994" t="s">
        <v>17</v>
      </c>
      <c r="C1994">
        <v>1</v>
      </c>
      <c r="D1994">
        <v>0</v>
      </c>
      <c r="E1994">
        <v>3</v>
      </c>
      <c r="F1994">
        <v>0</v>
      </c>
      <c r="G1994">
        <v>11</v>
      </c>
      <c r="H1994">
        <v>2</v>
      </c>
      <c r="I1994">
        <v>0</v>
      </c>
      <c r="J1994">
        <v>0.18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 s="40">
        <f>AVERAGEIFS($C$2:C1994, $B$2:B1994, B1994)</f>
        <v>7.5238095238095237</v>
      </c>
      <c r="AM1994" s="40">
        <f>AVERAGEIFS($I$2:I1994, $B$2:B1994, B1994)</f>
        <v>0.55142857142857138</v>
      </c>
      <c r="AN1994" s="40">
        <f>AVERAGEIFS($J$2:J1994, $B$2:B1994, B1994)</f>
        <v>0.54285714285714293</v>
      </c>
      <c r="AO1994" s="40">
        <f>AVERAGEIFS($D$2:D1994, $B$2:B1994, B1994)</f>
        <v>0.66666666666666663</v>
      </c>
    </row>
    <row r="1995" spans="1:41" x14ac:dyDescent="0.25">
      <c r="A1995" s="39">
        <v>46305</v>
      </c>
      <c r="B1995" t="s">
        <v>12</v>
      </c>
      <c r="C1995">
        <v>12</v>
      </c>
      <c r="D1995">
        <v>1</v>
      </c>
      <c r="E1995">
        <v>4</v>
      </c>
      <c r="F1995">
        <v>3</v>
      </c>
      <c r="G1995">
        <v>15</v>
      </c>
      <c r="H1995">
        <v>10</v>
      </c>
      <c r="I1995">
        <v>0.75</v>
      </c>
      <c r="J1995">
        <v>0.67</v>
      </c>
      <c r="K1995">
        <v>1</v>
      </c>
      <c r="L1995">
        <v>0</v>
      </c>
      <c r="M1995">
        <v>1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1</v>
      </c>
      <c r="AH1995">
        <v>0</v>
      </c>
      <c r="AI1995">
        <v>0</v>
      </c>
      <c r="AJ1995">
        <v>0</v>
      </c>
      <c r="AK1995">
        <v>0</v>
      </c>
      <c r="AL1995" s="40">
        <f>AVERAGEIFS($C$2:C1995, $B$2:B1995, B1995)</f>
        <v>16.818181818181817</v>
      </c>
      <c r="AM1995" s="40">
        <f>AVERAGEIFS($I$2:I1995, $B$2:B1995, B1995)</f>
        <v>0.46363636363636362</v>
      </c>
      <c r="AN1995" s="40">
        <f>AVERAGEIFS($J$2:J1995, $B$2:B1995, B1995)</f>
        <v>0.48863636363636365</v>
      </c>
      <c r="AO1995" s="40">
        <f>AVERAGEIFS($D$2:D1995, $B$2:B1995, B1995)</f>
        <v>0.40909090909090912</v>
      </c>
    </row>
    <row r="1996" spans="1:41" x14ac:dyDescent="0.25">
      <c r="A1996" s="39">
        <v>46305</v>
      </c>
      <c r="B1996" t="s">
        <v>6</v>
      </c>
      <c r="C1996">
        <v>21</v>
      </c>
      <c r="D1996">
        <v>1</v>
      </c>
      <c r="E1996">
        <v>4</v>
      </c>
      <c r="F1996">
        <v>3</v>
      </c>
      <c r="G1996">
        <v>15</v>
      </c>
      <c r="H1996">
        <v>10</v>
      </c>
      <c r="I1996">
        <v>0.75</v>
      </c>
      <c r="J1996">
        <v>0.67</v>
      </c>
      <c r="K1996">
        <v>1</v>
      </c>
      <c r="L1996">
        <v>0</v>
      </c>
      <c r="M1996">
        <v>1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1</v>
      </c>
      <c r="AH1996">
        <v>0</v>
      </c>
      <c r="AI1996">
        <v>0</v>
      </c>
      <c r="AJ1996">
        <v>0</v>
      </c>
      <c r="AK1996">
        <v>0</v>
      </c>
      <c r="AL1996" s="40">
        <f>AVERAGEIFS($C$2:C1996, $B$2:B1996, B1996)</f>
        <v>24.991935483870968</v>
      </c>
      <c r="AM1996" s="40">
        <f>AVERAGEIFS($I$2:I1996, $B$2:B1996, B1996)</f>
        <v>0.56032258064516116</v>
      </c>
      <c r="AN1996" s="40">
        <f>AVERAGEIFS($J$2:J1996, $B$2:B1996, B1996)</f>
        <v>0.52548387096774196</v>
      </c>
      <c r="AO1996" s="40">
        <f>AVERAGEIFS($D$2:D1996, $B$2:B1996, B1996)</f>
        <v>0.62096774193548387</v>
      </c>
    </row>
    <row r="1997" spans="1:41" x14ac:dyDescent="0.25">
      <c r="A1997" s="39">
        <v>46305</v>
      </c>
      <c r="B1997" t="s">
        <v>242</v>
      </c>
      <c r="C1997">
        <v>18</v>
      </c>
      <c r="D1997">
        <v>1</v>
      </c>
      <c r="E1997">
        <v>4</v>
      </c>
      <c r="F1997">
        <v>3</v>
      </c>
      <c r="G1997">
        <v>15</v>
      </c>
      <c r="H1997">
        <v>10</v>
      </c>
      <c r="I1997">
        <v>0.75</v>
      </c>
      <c r="J1997">
        <v>0.67</v>
      </c>
      <c r="K1997">
        <v>1</v>
      </c>
      <c r="L1997">
        <v>0</v>
      </c>
      <c r="M1997">
        <v>1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1</v>
      </c>
      <c r="AH1997">
        <v>0</v>
      </c>
      <c r="AI1997">
        <v>0</v>
      </c>
      <c r="AJ1997">
        <v>0</v>
      </c>
      <c r="AK1997">
        <v>0</v>
      </c>
      <c r="AL1997" s="40">
        <f>AVERAGEIFS($C$2:C1997, $B$2:B1997, B1997)</f>
        <v>20.035714285714285</v>
      </c>
      <c r="AM1997" s="40">
        <f>AVERAGEIFS($I$2:I1997, $B$2:B1997, B1997)</f>
        <v>0.5133928571428571</v>
      </c>
      <c r="AN1997" s="40">
        <f>AVERAGEIFS($J$2:J1997, $B$2:B1997, B1997)</f>
        <v>0.51107142857142862</v>
      </c>
      <c r="AO1997" s="40">
        <f>AVERAGEIFS($D$2:D1997, $B$2:B1997, B1997)</f>
        <v>0.5357142857142857</v>
      </c>
    </row>
    <row r="1998" spans="1:41" x14ac:dyDescent="0.25">
      <c r="A1998" s="39">
        <v>46305</v>
      </c>
      <c r="B1998" t="s">
        <v>182</v>
      </c>
      <c r="C1998">
        <v>9</v>
      </c>
      <c r="D1998">
        <v>1</v>
      </c>
      <c r="E1998">
        <v>4</v>
      </c>
      <c r="F1998">
        <v>3</v>
      </c>
      <c r="G1998">
        <v>15</v>
      </c>
      <c r="H1998">
        <v>10</v>
      </c>
      <c r="I1998">
        <v>0.75</v>
      </c>
      <c r="J1998">
        <v>0.67</v>
      </c>
      <c r="K1998">
        <v>1</v>
      </c>
      <c r="L1998">
        <v>0</v>
      </c>
      <c r="M1998">
        <v>1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1</v>
      </c>
      <c r="AH1998">
        <v>0</v>
      </c>
      <c r="AI1998">
        <v>0</v>
      </c>
      <c r="AJ1998">
        <v>0</v>
      </c>
      <c r="AK1998">
        <v>0</v>
      </c>
      <c r="AL1998" s="40">
        <f>AVERAGEIFS($C$2:C1998, $B$2:B1998, B1998)</f>
        <v>12</v>
      </c>
      <c r="AM1998" s="40">
        <f>AVERAGEIFS($I$2:I1998, $B$2:B1998, B1998)</f>
        <v>0.56999999999999995</v>
      </c>
      <c r="AN1998" s="40">
        <f>AVERAGEIFS($J$2:J1998, $B$2:B1998, B1998)</f>
        <v>0.53375000000000006</v>
      </c>
      <c r="AO1998" s="40">
        <f>AVERAGEIFS($D$2:D1998, $B$2:B1998, B1998)</f>
        <v>0.57499999999999996</v>
      </c>
    </row>
    <row r="1999" spans="1:41" x14ac:dyDescent="0.25">
      <c r="A1999" s="39">
        <v>46305</v>
      </c>
      <c r="B1999" t="s">
        <v>118</v>
      </c>
      <c r="C1999">
        <v>7</v>
      </c>
      <c r="D1999">
        <v>1</v>
      </c>
      <c r="E1999">
        <v>4</v>
      </c>
      <c r="F1999">
        <v>3</v>
      </c>
      <c r="G1999">
        <v>15</v>
      </c>
      <c r="H1999">
        <v>10</v>
      </c>
      <c r="I1999">
        <v>0.75</v>
      </c>
      <c r="J1999">
        <v>0.67</v>
      </c>
      <c r="K1999">
        <v>1</v>
      </c>
      <c r="L1999">
        <v>0</v>
      </c>
      <c r="M1999">
        <v>1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1</v>
      </c>
      <c r="AH1999">
        <v>0</v>
      </c>
      <c r="AI1999">
        <v>0</v>
      </c>
      <c r="AJ1999">
        <v>0</v>
      </c>
      <c r="AK1999">
        <v>0</v>
      </c>
      <c r="AL1999" s="40">
        <f>AVERAGEIFS($C$2:C1999, $B$2:B1999, B1999)</f>
        <v>12.636363636363637</v>
      </c>
      <c r="AM1999" s="40">
        <f>AVERAGEIFS($I$2:I1999, $B$2:B1999, B1999)</f>
        <v>0.44242424242424244</v>
      </c>
      <c r="AN1999" s="40">
        <f>AVERAGEIFS($J$2:J1999, $B$2:B1999, B1999)</f>
        <v>0.48000000000000009</v>
      </c>
      <c r="AO1999" s="40">
        <f>AVERAGEIFS($D$2:D1999, $B$2:B1999, B1999)</f>
        <v>0.45454545454545453</v>
      </c>
    </row>
    <row r="2000" spans="1:41" x14ac:dyDescent="0.25">
      <c r="A2000" s="39">
        <v>46305</v>
      </c>
      <c r="B2000" t="s">
        <v>124</v>
      </c>
      <c r="C2000">
        <v>10</v>
      </c>
      <c r="D2000">
        <v>1</v>
      </c>
      <c r="E2000">
        <v>4</v>
      </c>
      <c r="F2000">
        <v>3</v>
      </c>
      <c r="G2000">
        <v>15</v>
      </c>
      <c r="H2000">
        <v>10</v>
      </c>
      <c r="I2000">
        <v>0.75</v>
      </c>
      <c r="J2000">
        <v>0.67</v>
      </c>
      <c r="K2000">
        <v>1</v>
      </c>
      <c r="L2000">
        <v>0</v>
      </c>
      <c r="M2000">
        <v>1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1</v>
      </c>
      <c r="AH2000">
        <v>0</v>
      </c>
      <c r="AI2000">
        <v>0</v>
      </c>
      <c r="AJ2000">
        <v>0</v>
      </c>
      <c r="AK2000">
        <v>0</v>
      </c>
      <c r="AL2000" s="40">
        <f>AVERAGEIFS($C$2:C2000, $B$2:B2000, B2000)</f>
        <v>14.973684210526315</v>
      </c>
      <c r="AM2000" s="40">
        <f>AVERAGEIFS($I$2:I2000, $B$2:B2000, B2000)</f>
        <v>0.43815789473684208</v>
      </c>
      <c r="AN2000" s="40">
        <f>AVERAGEIFS($J$2:J2000, $B$2:B2000, B2000)</f>
        <v>0.47947368421052639</v>
      </c>
      <c r="AO2000" s="40">
        <f>AVERAGEIFS($D$2:D2000, $B$2:B2000, B2000)</f>
        <v>0.39473684210526316</v>
      </c>
    </row>
    <row r="2001" spans="1:41" x14ac:dyDescent="0.25">
      <c r="A2001" s="39">
        <v>46305</v>
      </c>
      <c r="B2001" t="s">
        <v>29</v>
      </c>
      <c r="C2001">
        <v>12</v>
      </c>
      <c r="D2001">
        <v>1</v>
      </c>
      <c r="E2001">
        <v>4</v>
      </c>
      <c r="F2001">
        <v>3</v>
      </c>
      <c r="G2001">
        <v>15</v>
      </c>
      <c r="H2001">
        <v>10</v>
      </c>
      <c r="I2001">
        <v>0.75</v>
      </c>
      <c r="J2001">
        <v>0.67</v>
      </c>
      <c r="K2001">
        <v>1</v>
      </c>
      <c r="L2001">
        <v>0</v>
      </c>
      <c r="M2001">
        <v>1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1</v>
      </c>
      <c r="AH2001">
        <v>0</v>
      </c>
      <c r="AI2001">
        <v>0</v>
      </c>
      <c r="AJ2001">
        <v>0</v>
      </c>
      <c r="AK2001">
        <v>0</v>
      </c>
      <c r="AL2001" s="40">
        <f>AVERAGEIFS($C$2:C2001, $B$2:B2001, B2001)</f>
        <v>10.344827586206897</v>
      </c>
      <c r="AM2001" s="40">
        <f>AVERAGEIFS($I$2:I2001, $B$2:B2001, B2001)</f>
        <v>0.44965517241379299</v>
      </c>
      <c r="AN2001" s="40">
        <f>AVERAGEIFS($J$2:J2001, $B$2:B2001, B2001)</f>
        <v>0.48137931034482756</v>
      </c>
      <c r="AO2001" s="40">
        <f>AVERAGEIFS($D$2:D2001, $B$2:B2001, B2001)</f>
        <v>0.39655172413793105</v>
      </c>
    </row>
    <row r="2002" spans="1:41" x14ac:dyDescent="0.25">
      <c r="A2002" s="39">
        <v>46305</v>
      </c>
      <c r="B2002" t="s">
        <v>13</v>
      </c>
      <c r="C2002">
        <v>9</v>
      </c>
      <c r="D2002">
        <v>0</v>
      </c>
      <c r="E2002">
        <v>4</v>
      </c>
      <c r="F2002">
        <v>1</v>
      </c>
      <c r="G2002">
        <v>15</v>
      </c>
      <c r="H2002">
        <v>5</v>
      </c>
      <c r="I2002">
        <v>0.25</v>
      </c>
      <c r="J2002">
        <v>0.33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1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 s="40">
        <f>AVERAGEIFS($C$2:C2002, $B$2:B2002, B2002)</f>
        <v>15.636363636363637</v>
      </c>
      <c r="AM2002" s="40">
        <f>AVERAGEIFS($I$2:I2002, $B$2:B2002, B2002)</f>
        <v>0.50212121212121208</v>
      </c>
      <c r="AN2002" s="40">
        <f>AVERAGEIFS($J$2:J2002, $B$2:B2002, B2002)</f>
        <v>0.50848484848484843</v>
      </c>
      <c r="AO2002" s="40">
        <f>AVERAGEIFS($D$2:D2002, $B$2:B2002, B2002)</f>
        <v>0.51515151515151514</v>
      </c>
    </row>
    <row r="2003" spans="1:41" x14ac:dyDescent="0.25">
      <c r="A2003" s="39">
        <v>46305</v>
      </c>
      <c r="B2003" t="s">
        <v>150</v>
      </c>
      <c r="C2003">
        <v>15</v>
      </c>
      <c r="D2003">
        <v>0</v>
      </c>
      <c r="E2003">
        <v>4</v>
      </c>
      <c r="F2003">
        <v>1</v>
      </c>
      <c r="G2003">
        <v>15</v>
      </c>
      <c r="H2003">
        <v>5</v>
      </c>
      <c r="I2003">
        <v>0.25</v>
      </c>
      <c r="J2003">
        <v>0.33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1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 s="40">
        <f>AVERAGEIFS($C$2:C2003, $B$2:B2003, B2003)</f>
        <v>21.368421052631579</v>
      </c>
      <c r="AM2003" s="40">
        <f>AVERAGEIFS($I$2:I2003, $B$2:B2003, B2003)</f>
        <v>0.48947368421052628</v>
      </c>
      <c r="AN2003" s="40">
        <f>AVERAGEIFS($J$2:J2003, $B$2:B2003, B2003)</f>
        <v>0.50026315789473674</v>
      </c>
      <c r="AO2003" s="40">
        <f>AVERAGEIFS($D$2:D2003, $B$2:B2003, B2003)</f>
        <v>0.47368421052631576</v>
      </c>
    </row>
    <row r="2004" spans="1:41" x14ac:dyDescent="0.25">
      <c r="A2004" s="39">
        <v>46305</v>
      </c>
      <c r="B2004" t="s">
        <v>36</v>
      </c>
      <c r="C2004">
        <v>17</v>
      </c>
      <c r="D2004">
        <v>0</v>
      </c>
      <c r="E2004">
        <v>4</v>
      </c>
      <c r="F2004">
        <v>1</v>
      </c>
      <c r="G2004">
        <v>15</v>
      </c>
      <c r="H2004">
        <v>5</v>
      </c>
      <c r="I2004">
        <v>0.25</v>
      </c>
      <c r="J2004">
        <v>0.33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1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 s="40">
        <f>AVERAGEIFS($C$2:C2004, $B$2:B2004, B2004)</f>
        <v>17.40909090909091</v>
      </c>
      <c r="AM2004" s="40">
        <f>AVERAGEIFS($I$2:I2004, $B$2:B2004, B2004)</f>
        <v>0.46193181818181817</v>
      </c>
      <c r="AN2004" s="40">
        <f>AVERAGEIFS($J$2:J2004, $B$2:B2004, B2004)</f>
        <v>0.47465909090909086</v>
      </c>
      <c r="AO2004" s="40">
        <f>AVERAGEIFS($D$2:D2004, $B$2:B2004, B2004)</f>
        <v>0.45454545454545453</v>
      </c>
    </row>
    <row r="2005" spans="1:41" x14ac:dyDescent="0.25">
      <c r="A2005" s="39">
        <v>46305</v>
      </c>
      <c r="B2005" t="s">
        <v>119</v>
      </c>
      <c r="C2005">
        <v>14</v>
      </c>
      <c r="D2005">
        <v>0</v>
      </c>
      <c r="E2005">
        <v>4</v>
      </c>
      <c r="F2005">
        <v>1</v>
      </c>
      <c r="G2005">
        <v>15</v>
      </c>
      <c r="H2005">
        <v>5</v>
      </c>
      <c r="I2005">
        <v>0.25</v>
      </c>
      <c r="J2005">
        <v>0.33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1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 s="40">
        <f>AVERAGEIFS($C$2:C2005, $B$2:B2005, B2005)</f>
        <v>15.945205479452055</v>
      </c>
      <c r="AM2005" s="40">
        <f>AVERAGEIFS($I$2:I2005, $B$2:B2005, B2005)</f>
        <v>0.5547945205479452</v>
      </c>
      <c r="AN2005" s="40">
        <f>AVERAGEIFS($J$2:J2005, $B$2:B2005, B2005)</f>
        <v>0.53054794520547943</v>
      </c>
      <c r="AO2005" s="40">
        <f>AVERAGEIFS($D$2:D2005, $B$2:B2005, B2005)</f>
        <v>0.53424657534246578</v>
      </c>
    </row>
    <row r="2006" spans="1:41" x14ac:dyDescent="0.25">
      <c r="A2006" s="39">
        <v>46305</v>
      </c>
      <c r="B2006" t="s">
        <v>127</v>
      </c>
      <c r="C2006">
        <v>8</v>
      </c>
      <c r="D2006">
        <v>0</v>
      </c>
      <c r="E2006">
        <v>4</v>
      </c>
      <c r="F2006">
        <v>1</v>
      </c>
      <c r="G2006">
        <v>15</v>
      </c>
      <c r="H2006">
        <v>5</v>
      </c>
      <c r="I2006">
        <v>0.25</v>
      </c>
      <c r="J2006">
        <v>0.33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1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 s="40">
        <f>AVERAGEIFS($C$2:C2006, $B$2:B2006, B2006)</f>
        <v>10.666666666666666</v>
      </c>
      <c r="AM2006" s="40">
        <f>AVERAGEIFS($I$2:I2006, $B$2:B2006, B2006)</f>
        <v>0.75</v>
      </c>
      <c r="AN2006" s="40">
        <f>AVERAGEIFS($J$2:J2006, $B$2:B2006, B2006)</f>
        <v>0.61333333333333329</v>
      </c>
      <c r="AO2006" s="40">
        <f>AVERAGEIFS($D$2:D2006, $B$2:B2006, B2006)</f>
        <v>0.66666666666666663</v>
      </c>
    </row>
    <row r="2007" spans="1:41" x14ac:dyDescent="0.25">
      <c r="A2007" s="39">
        <v>46305</v>
      </c>
      <c r="B2007" t="s">
        <v>31</v>
      </c>
      <c r="C2007">
        <v>10</v>
      </c>
      <c r="D2007">
        <v>0</v>
      </c>
      <c r="E2007">
        <v>4</v>
      </c>
      <c r="F2007">
        <v>1</v>
      </c>
      <c r="G2007">
        <v>15</v>
      </c>
      <c r="H2007">
        <v>5</v>
      </c>
      <c r="I2007">
        <v>0.25</v>
      </c>
      <c r="J2007">
        <v>0.33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1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 s="40">
        <f>AVERAGEIFS($C$2:C2007, $B$2:B2007, B2007)</f>
        <v>14.125</v>
      </c>
      <c r="AM2007" s="40">
        <f>AVERAGEIFS($I$2:I2007, $B$2:B2007, B2007)</f>
        <v>0.55208333333333337</v>
      </c>
      <c r="AN2007" s="40">
        <f>AVERAGEIFS($J$2:J2007, $B$2:B2007, B2007)</f>
        <v>0.51041666666666663</v>
      </c>
      <c r="AO2007" s="40">
        <f>AVERAGEIFS($D$2:D2007, $B$2:B2007, B2007)</f>
        <v>0.5</v>
      </c>
    </row>
    <row r="2008" spans="1:41" x14ac:dyDescent="0.25">
      <c r="A2008" s="39">
        <v>46305</v>
      </c>
      <c r="B2008" t="s">
        <v>17</v>
      </c>
      <c r="C2008">
        <v>3</v>
      </c>
      <c r="D2008">
        <v>0</v>
      </c>
      <c r="E2008">
        <v>4</v>
      </c>
      <c r="F2008">
        <v>1</v>
      </c>
      <c r="G2008">
        <v>15</v>
      </c>
      <c r="H2008">
        <v>5</v>
      </c>
      <c r="I2008">
        <v>0.25</v>
      </c>
      <c r="J2008">
        <v>0.33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1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 s="40">
        <f>AVERAGEIFS($C$2:C2008, $B$2:B2008, B2008)</f>
        <v>7.3181818181818183</v>
      </c>
      <c r="AM2008" s="40">
        <f>AVERAGEIFS($I$2:I2008, $B$2:B2008, B2008)</f>
        <v>0.53772727272727272</v>
      </c>
      <c r="AN2008" s="40">
        <f>AVERAGEIFS($J$2:J2008, $B$2:B2008, B2008)</f>
        <v>0.5331818181818182</v>
      </c>
      <c r="AO2008" s="40">
        <f>AVERAGEIFS($D$2:D2008, $B$2:B2008, B2008)</f>
        <v>0.63636363636363635</v>
      </c>
    </row>
    <row r="2009" spans="1:41" x14ac:dyDescent="0.25">
      <c r="A2009" s="39">
        <v>46308</v>
      </c>
      <c r="B2009" t="s">
        <v>17</v>
      </c>
      <c r="C2009">
        <v>14</v>
      </c>
      <c r="D2009">
        <v>0</v>
      </c>
      <c r="E2009">
        <v>4</v>
      </c>
      <c r="F2009">
        <v>1</v>
      </c>
      <c r="G2009">
        <v>17</v>
      </c>
      <c r="H2009">
        <v>7</v>
      </c>
      <c r="I2009">
        <v>0.25</v>
      </c>
      <c r="J2009">
        <v>0.41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1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 s="40">
        <f>AVERAGEIFS($C$2:C2009, $B$2:B2009, B2009)</f>
        <v>7.6086956521739131</v>
      </c>
      <c r="AM2009" s="40">
        <f>AVERAGEIFS($I$2:I2009, $B$2:B2009, B2009)</f>
        <v>0.52521739130434786</v>
      </c>
      <c r="AN2009" s="40">
        <f>AVERAGEIFS($J$2:J2009, $B$2:B2009, B2009)</f>
        <v>0.52782608695652178</v>
      </c>
      <c r="AO2009" s="40">
        <f>AVERAGEIFS($D$2:D2009, $B$2:B2009, B2009)</f>
        <v>0.60869565217391308</v>
      </c>
    </row>
    <row r="2010" spans="1:41" x14ac:dyDescent="0.25">
      <c r="A2010" s="39">
        <v>46308</v>
      </c>
      <c r="B2010" t="s">
        <v>113</v>
      </c>
      <c r="C2010">
        <v>27</v>
      </c>
      <c r="D2010">
        <v>0</v>
      </c>
      <c r="E2010">
        <v>4</v>
      </c>
      <c r="F2010">
        <v>1</v>
      </c>
      <c r="G2010">
        <v>17</v>
      </c>
      <c r="H2010">
        <v>7</v>
      </c>
      <c r="I2010">
        <v>0.25</v>
      </c>
      <c r="J2010">
        <v>0.41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1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 s="40">
        <f>AVERAGEIFS($C$2:C2010, $B$2:B2010, B2010)</f>
        <v>21.149253731343283</v>
      </c>
      <c r="AM2010" s="40">
        <f>AVERAGEIFS($I$2:I2010, $B$2:B2010, B2010)</f>
        <v>0.52164179104477604</v>
      </c>
      <c r="AN2010" s="40">
        <f>AVERAGEIFS($J$2:J2010, $B$2:B2010, B2010)</f>
        <v>0.51477611940298507</v>
      </c>
      <c r="AO2010" s="40">
        <f>AVERAGEIFS($D$2:D2010, $B$2:B2010, B2010)</f>
        <v>0.58208955223880599</v>
      </c>
    </row>
    <row r="2011" spans="1:41" x14ac:dyDescent="0.25">
      <c r="A2011" s="39">
        <v>46308</v>
      </c>
      <c r="B2011" t="s">
        <v>90</v>
      </c>
      <c r="C2011">
        <v>24</v>
      </c>
      <c r="D2011">
        <v>0</v>
      </c>
      <c r="E2011">
        <v>4</v>
      </c>
      <c r="F2011">
        <v>1</v>
      </c>
      <c r="G2011">
        <v>17</v>
      </c>
      <c r="H2011">
        <v>7</v>
      </c>
      <c r="I2011">
        <v>0.25</v>
      </c>
      <c r="J2011">
        <v>0.41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1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 s="40">
        <f>AVERAGEIFS($C$2:C2011, $B$2:B2011, B2011)</f>
        <v>19.507042253521128</v>
      </c>
      <c r="AM2011" s="40">
        <f>AVERAGEIFS($I$2:I2011, $B$2:B2011, B2011)</f>
        <v>0.54225352112676062</v>
      </c>
      <c r="AN2011" s="40">
        <f>AVERAGEIFS($J$2:J2011, $B$2:B2011, B2011)</f>
        <v>0.51366197183098605</v>
      </c>
      <c r="AO2011" s="40">
        <f>AVERAGEIFS($D$2:D2011, $B$2:B2011, B2011)</f>
        <v>0.56338028169014087</v>
      </c>
    </row>
    <row r="2012" spans="1:41" x14ac:dyDescent="0.25">
      <c r="A2012" s="39">
        <v>46308</v>
      </c>
      <c r="B2012" t="s">
        <v>38</v>
      </c>
      <c r="C2012">
        <v>18</v>
      </c>
      <c r="D2012">
        <v>0</v>
      </c>
      <c r="E2012">
        <v>4</v>
      </c>
      <c r="F2012">
        <v>1</v>
      </c>
      <c r="G2012">
        <v>17</v>
      </c>
      <c r="H2012">
        <v>7</v>
      </c>
      <c r="I2012">
        <v>0.25</v>
      </c>
      <c r="J2012">
        <v>0.41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1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 s="40">
        <f>AVERAGEIFS($C$2:C2012, $B$2:B2012, B2012)</f>
        <v>17.024999999999999</v>
      </c>
      <c r="AM2012" s="40">
        <f>AVERAGEIFS($I$2:I2012, $B$2:B2012, B2012)</f>
        <v>0.5575</v>
      </c>
      <c r="AN2012" s="40">
        <f>AVERAGEIFS($J$2:J2012, $B$2:B2012, B2012)</f>
        <v>0.54237500000000005</v>
      </c>
      <c r="AO2012" s="40">
        <f>AVERAGEIFS($D$2:D2012, $B$2:B2012, B2012)</f>
        <v>0.61250000000000004</v>
      </c>
    </row>
    <row r="2013" spans="1:41" x14ac:dyDescent="0.25">
      <c r="A2013" s="39">
        <v>46308</v>
      </c>
      <c r="B2013" t="s">
        <v>127</v>
      </c>
      <c r="C2013">
        <v>31</v>
      </c>
      <c r="D2013">
        <v>0</v>
      </c>
      <c r="E2013">
        <v>4</v>
      </c>
      <c r="F2013">
        <v>1</v>
      </c>
      <c r="G2013">
        <v>17</v>
      </c>
      <c r="H2013">
        <v>7</v>
      </c>
      <c r="I2013">
        <v>0.25</v>
      </c>
      <c r="J2013">
        <v>0.41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1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 s="40">
        <f>AVERAGEIFS($C$2:C2013, $B$2:B2013, B2013)</f>
        <v>15.75</v>
      </c>
      <c r="AM2013" s="40">
        <f>AVERAGEIFS($I$2:I2013, $B$2:B2013, B2013)</f>
        <v>0.625</v>
      </c>
      <c r="AN2013" s="40">
        <f>AVERAGEIFS($J$2:J2013, $B$2:B2013, B2013)</f>
        <v>0.5625</v>
      </c>
      <c r="AO2013" s="40">
        <f>AVERAGEIFS($D$2:D2013, $B$2:B2013, B2013)</f>
        <v>0.5</v>
      </c>
    </row>
    <row r="2014" spans="1:41" x14ac:dyDescent="0.25">
      <c r="A2014" s="39">
        <v>46308</v>
      </c>
      <c r="B2014" t="s">
        <v>252</v>
      </c>
      <c r="C2014">
        <v>10</v>
      </c>
      <c r="D2014">
        <v>0</v>
      </c>
      <c r="E2014">
        <v>4</v>
      </c>
      <c r="F2014">
        <v>1</v>
      </c>
      <c r="G2014">
        <v>17</v>
      </c>
      <c r="H2014">
        <v>7</v>
      </c>
      <c r="I2014">
        <v>0.25</v>
      </c>
      <c r="J2014">
        <v>0.41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1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 s="40">
        <f>AVERAGEIFS($C$2:C2014, $B$2:B2014, B2014)</f>
        <v>11</v>
      </c>
      <c r="AM2014" s="40">
        <f>AVERAGEIFS($I$2:I2014, $B$2:B2014, B2014)</f>
        <v>0.42499999999999999</v>
      </c>
      <c r="AN2014" s="40">
        <f>AVERAGEIFS($J$2:J2014, $B$2:B2014, B2014)</f>
        <v>0.46499999999999997</v>
      </c>
      <c r="AO2014" s="40">
        <f>AVERAGEIFS($D$2:D2014, $B$2:B2014, B2014)</f>
        <v>0.5</v>
      </c>
    </row>
    <row r="2015" spans="1:41" x14ac:dyDescent="0.25">
      <c r="A2015" s="39">
        <v>46308</v>
      </c>
      <c r="B2015" t="s">
        <v>120</v>
      </c>
      <c r="C2015">
        <v>25</v>
      </c>
      <c r="D2015">
        <v>0</v>
      </c>
      <c r="E2015">
        <v>4</v>
      </c>
      <c r="F2015">
        <v>1</v>
      </c>
      <c r="G2015">
        <v>17</v>
      </c>
      <c r="H2015">
        <v>7</v>
      </c>
      <c r="I2015">
        <v>0.25</v>
      </c>
      <c r="J2015">
        <v>0.41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1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 s="40">
        <f>AVERAGEIFS($C$2:C2015, $B$2:B2015, B2015)</f>
        <v>9.5833333333333339</v>
      </c>
      <c r="AM2015" s="40">
        <f>AVERAGEIFS($I$2:I2015, $B$2:B2015, B2015)</f>
        <v>0.3</v>
      </c>
      <c r="AN2015" s="40">
        <f>AVERAGEIFS($J$2:J2015, $B$2:B2015, B2015)</f>
        <v>0.41291666666666665</v>
      </c>
      <c r="AO2015" s="40">
        <f>AVERAGEIFS($D$2:D2015, $B$2:B2015, B2015)</f>
        <v>0.25</v>
      </c>
    </row>
    <row r="2016" spans="1:41" x14ac:dyDescent="0.25">
      <c r="A2016" s="39">
        <v>46308</v>
      </c>
      <c r="B2016" t="s">
        <v>243</v>
      </c>
      <c r="C2016">
        <v>13</v>
      </c>
      <c r="D2016">
        <v>1</v>
      </c>
      <c r="E2016">
        <v>4</v>
      </c>
      <c r="F2016">
        <v>3</v>
      </c>
      <c r="G2016">
        <v>17</v>
      </c>
      <c r="H2016">
        <v>10</v>
      </c>
      <c r="I2016">
        <v>0.75</v>
      </c>
      <c r="J2016">
        <v>0.59</v>
      </c>
      <c r="K2016">
        <v>0</v>
      </c>
      <c r="L2016">
        <v>0</v>
      </c>
      <c r="M2016">
        <v>1</v>
      </c>
      <c r="N2016">
        <v>1</v>
      </c>
      <c r="O2016">
        <v>1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 s="40">
        <f>AVERAGEIFS($C$2:C2016, $B$2:B2016, B2016)</f>
        <v>10.033333333333333</v>
      </c>
      <c r="AM2016" s="40">
        <f>AVERAGEIFS($I$2:I2016, $B$2:B2016, B2016)</f>
        <v>0.38333333333333336</v>
      </c>
      <c r="AN2016" s="40">
        <f>AVERAGEIFS($J$2:J2016, $B$2:B2016, B2016)</f>
        <v>0.4283333333333334</v>
      </c>
      <c r="AO2016" s="40">
        <f>AVERAGEIFS($D$2:D2016, $B$2:B2016, B2016)</f>
        <v>0.36666666666666664</v>
      </c>
    </row>
    <row r="2017" spans="1:41" x14ac:dyDescent="0.25">
      <c r="A2017" s="39">
        <v>46308</v>
      </c>
      <c r="B2017" t="s">
        <v>6</v>
      </c>
      <c r="C2017">
        <v>38</v>
      </c>
      <c r="D2017">
        <v>1</v>
      </c>
      <c r="E2017">
        <v>4</v>
      </c>
      <c r="F2017">
        <v>3</v>
      </c>
      <c r="G2017">
        <v>17</v>
      </c>
      <c r="H2017">
        <v>10</v>
      </c>
      <c r="I2017">
        <v>0.75</v>
      </c>
      <c r="J2017">
        <v>0.59</v>
      </c>
      <c r="K2017">
        <v>0</v>
      </c>
      <c r="L2017">
        <v>0</v>
      </c>
      <c r="M2017">
        <v>1</v>
      </c>
      <c r="N2017">
        <v>1</v>
      </c>
      <c r="O2017">
        <v>1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 s="40">
        <f>AVERAGEIFS($C$2:C2017, $B$2:B2017, B2017)</f>
        <v>25.096</v>
      </c>
      <c r="AM2017" s="40">
        <f>AVERAGEIFS($I$2:I2017, $B$2:B2017, B2017)</f>
        <v>0.5618399999999999</v>
      </c>
      <c r="AN2017" s="40">
        <f>AVERAGEIFS($J$2:J2017, $B$2:B2017, B2017)</f>
        <v>0.52600000000000002</v>
      </c>
      <c r="AO2017" s="40">
        <f>AVERAGEIFS($D$2:D2017, $B$2:B2017, B2017)</f>
        <v>0.624</v>
      </c>
    </row>
    <row r="2018" spans="1:41" x14ac:dyDescent="0.25">
      <c r="A2018" s="39">
        <v>46308</v>
      </c>
      <c r="B2018" t="s">
        <v>3</v>
      </c>
      <c r="C2018">
        <v>23</v>
      </c>
      <c r="D2018">
        <v>1</v>
      </c>
      <c r="E2018">
        <v>4</v>
      </c>
      <c r="F2018">
        <v>3</v>
      </c>
      <c r="G2018">
        <v>17</v>
      </c>
      <c r="H2018">
        <v>10</v>
      </c>
      <c r="I2018">
        <v>0.75</v>
      </c>
      <c r="J2018">
        <v>0.59</v>
      </c>
      <c r="K2018">
        <v>0</v>
      </c>
      <c r="L2018">
        <v>0</v>
      </c>
      <c r="M2018">
        <v>1</v>
      </c>
      <c r="N2018">
        <v>1</v>
      </c>
      <c r="O2018">
        <v>1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 s="40">
        <f>AVERAGEIFS($C$2:C2018, $B$2:B2018, B2018)</f>
        <v>18.68</v>
      </c>
      <c r="AM2018" s="40">
        <f>AVERAGEIFS($I$2:I2018, $B$2:B2018, B2018)</f>
        <v>0.51200000000000001</v>
      </c>
      <c r="AN2018" s="40">
        <f>AVERAGEIFS($J$2:J2018, $B$2:B2018, B2018)</f>
        <v>0.49639999999999995</v>
      </c>
      <c r="AO2018" s="40">
        <f>AVERAGEIFS($D$2:D2018, $B$2:B2018, B2018)</f>
        <v>0.48</v>
      </c>
    </row>
    <row r="2019" spans="1:41" x14ac:dyDescent="0.25">
      <c r="A2019" s="39">
        <v>46308</v>
      </c>
      <c r="B2019" t="s">
        <v>13</v>
      </c>
      <c r="C2019">
        <v>16</v>
      </c>
      <c r="D2019">
        <v>1</v>
      </c>
      <c r="E2019">
        <v>4</v>
      </c>
      <c r="F2019">
        <v>3</v>
      </c>
      <c r="G2019">
        <v>17</v>
      </c>
      <c r="H2019">
        <v>10</v>
      </c>
      <c r="I2019">
        <v>0.75</v>
      </c>
      <c r="J2019">
        <v>0.59</v>
      </c>
      <c r="K2019">
        <v>0</v>
      </c>
      <c r="L2019">
        <v>0</v>
      </c>
      <c r="M2019">
        <v>1</v>
      </c>
      <c r="N2019">
        <v>1</v>
      </c>
      <c r="O2019">
        <v>1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 s="40">
        <f>AVERAGEIFS($C$2:C2019, $B$2:B2019, B2019)</f>
        <v>15.647058823529411</v>
      </c>
      <c r="AM2019" s="40">
        <f>AVERAGEIFS($I$2:I2019, $B$2:B2019, B2019)</f>
        <v>0.50941176470588234</v>
      </c>
      <c r="AN2019" s="40">
        <f>AVERAGEIFS($J$2:J2019, $B$2:B2019, B2019)</f>
        <v>0.51088235294117634</v>
      </c>
      <c r="AO2019" s="40">
        <f>AVERAGEIFS($D$2:D2019, $B$2:B2019, B2019)</f>
        <v>0.52941176470588236</v>
      </c>
    </row>
    <row r="2020" spans="1:41" x14ac:dyDescent="0.25">
      <c r="A2020" s="39">
        <v>46308</v>
      </c>
      <c r="B2020" t="s">
        <v>31</v>
      </c>
      <c r="C2020">
        <v>15</v>
      </c>
      <c r="D2020">
        <v>1</v>
      </c>
      <c r="E2020">
        <v>4</v>
      </c>
      <c r="F2020">
        <v>3</v>
      </c>
      <c r="G2020">
        <v>17</v>
      </c>
      <c r="H2020">
        <v>10</v>
      </c>
      <c r="I2020">
        <v>0.75</v>
      </c>
      <c r="J2020">
        <v>0.59</v>
      </c>
      <c r="K2020">
        <v>0</v>
      </c>
      <c r="L2020">
        <v>0</v>
      </c>
      <c r="M2020">
        <v>1</v>
      </c>
      <c r="N2020">
        <v>1</v>
      </c>
      <c r="O2020">
        <v>1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 s="40">
        <f>AVERAGEIFS($C$2:C2020, $B$2:B2020, B2020)</f>
        <v>14.16</v>
      </c>
      <c r="AM2020" s="40">
        <f>AVERAGEIFS($I$2:I2020, $B$2:B2020, B2020)</f>
        <v>0.56000000000000005</v>
      </c>
      <c r="AN2020" s="40">
        <f>AVERAGEIFS($J$2:J2020, $B$2:B2020, B2020)</f>
        <v>0.51359999999999995</v>
      </c>
      <c r="AO2020" s="40">
        <f>AVERAGEIFS($D$2:D2020, $B$2:B2020, B2020)</f>
        <v>0.52</v>
      </c>
    </row>
    <row r="2021" spans="1:41" x14ac:dyDescent="0.25">
      <c r="A2021" s="39">
        <v>46308</v>
      </c>
      <c r="B2021" t="s">
        <v>44</v>
      </c>
      <c r="C2021">
        <v>31</v>
      </c>
      <c r="D2021">
        <v>1</v>
      </c>
      <c r="E2021">
        <v>4</v>
      </c>
      <c r="F2021">
        <v>3</v>
      </c>
      <c r="G2021">
        <v>17</v>
      </c>
      <c r="H2021">
        <v>10</v>
      </c>
      <c r="I2021">
        <v>0.75</v>
      </c>
      <c r="J2021">
        <v>0.59</v>
      </c>
      <c r="K2021">
        <v>0</v>
      </c>
      <c r="L2021">
        <v>0</v>
      </c>
      <c r="M2021">
        <v>1</v>
      </c>
      <c r="N2021">
        <v>1</v>
      </c>
      <c r="O2021">
        <v>1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 s="40">
        <f>AVERAGEIFS($C$2:C2021, $B$2:B2021, B2021)</f>
        <v>17.897058823529413</v>
      </c>
      <c r="AM2021" s="40">
        <f>AVERAGEIFS($I$2:I2021, $B$2:B2021, B2021)</f>
        <v>0.49602941176470594</v>
      </c>
      <c r="AN2021" s="40">
        <f>AVERAGEIFS($J$2:J2021, $B$2:B2021, B2021)</f>
        <v>0.50367647058823528</v>
      </c>
      <c r="AO2021" s="40">
        <f>AVERAGEIFS($D$2:D2021, $B$2:B2021, B2021)</f>
        <v>0.48529411764705882</v>
      </c>
    </row>
    <row r="2022" spans="1:41" x14ac:dyDescent="0.25">
      <c r="A2022" s="39">
        <v>46308</v>
      </c>
      <c r="B2022" t="s">
        <v>14</v>
      </c>
      <c r="C2022">
        <v>17</v>
      </c>
      <c r="D2022">
        <v>1</v>
      </c>
      <c r="E2022">
        <v>4</v>
      </c>
      <c r="F2022">
        <v>3</v>
      </c>
      <c r="G2022">
        <v>17</v>
      </c>
      <c r="H2022">
        <v>10</v>
      </c>
      <c r="I2022">
        <v>0.75</v>
      </c>
      <c r="J2022">
        <v>0.59</v>
      </c>
      <c r="K2022">
        <v>0</v>
      </c>
      <c r="L2022">
        <v>0</v>
      </c>
      <c r="M2022">
        <v>1</v>
      </c>
      <c r="N2022">
        <v>1</v>
      </c>
      <c r="O2022">
        <v>1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 s="40">
        <f>AVERAGEIFS($C$2:C2022, $B$2:B2022, B2022)</f>
        <v>15.5</v>
      </c>
      <c r="AM2022" s="40">
        <f>AVERAGEIFS($I$2:I2022, $B$2:B2022, B2022)</f>
        <v>0.35</v>
      </c>
      <c r="AN2022" s="40">
        <f>AVERAGEIFS($J$2:J2022, $B$2:B2022, B2022)</f>
        <v>0.40749999999999997</v>
      </c>
      <c r="AO2022" s="40">
        <f>AVERAGEIFS($D$2:D2022, $B$2:B2022, B2022)</f>
        <v>0.25</v>
      </c>
    </row>
  </sheetData>
  <autoFilter ref="A1:AO2022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1" sqref="D4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234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186</v>
      </c>
      <c r="AK1" s="46" t="s">
        <v>50</v>
      </c>
      <c r="AL1" s="46" t="s">
        <v>235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236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74</v>
      </c>
      <c r="H3" s="27">
        <f>AVERAGEIFS('BA History S3'!C:C,'BA History S3'!B:B,A3)</f>
        <v>12.333333333333334</v>
      </c>
      <c r="I3" s="13">
        <f t="array" ref="I3">MAX(IF('BA History S3'!B:B=A3, 'BA History S3'!C:C))</f>
        <v>18</v>
      </c>
      <c r="J3" s="12">
        <f>COUNTIFS('BA History S3'!B:B,A3,'BA History S3'!D:D, 1)</f>
        <v>1</v>
      </c>
      <c r="K3" s="2">
        <f>COUNTIFS('BA History S3'!B:B,A3,'BA History S3'!D:D, 0)</f>
        <v>5</v>
      </c>
      <c r="L3" s="33">
        <f>LOOKUP(2, 1/('BA History S3'!$B:$B=A3), 'BA History S3'!$AO:$AO)</f>
        <v>0.16666666666666666</v>
      </c>
      <c r="M3" s="12">
        <f>SUMIFS('BA History S3'!F:F,'BA History S3'!B:B,A3)</f>
        <v>8</v>
      </c>
      <c r="N3" s="2">
        <f>SUMIFS('BA History S3'!E:E,'BA History S3'!B:B,A3)-M3</f>
        <v>16</v>
      </c>
      <c r="O3" s="33">
        <f>LOOKUP(2, 1/('BA History S3'!$B:$B=A3), 'BA History S3'!$AM:$AM)</f>
        <v>0.31666666666666665</v>
      </c>
      <c r="P3" s="12">
        <f>SUMIFS('BA History S3'!H:H,'BA History S3'!B:B,A3)</f>
        <v>40</v>
      </c>
      <c r="Q3" s="2">
        <f>SUMIFS('BA History S3'!G:G,'BA History S3'!B:B,A3)-P3</f>
        <v>57</v>
      </c>
      <c r="R3" s="43">
        <f>LOOKUP(2, 1/('BA History S3'!$B:$B=A3), 'BA History S3'!$AN:$AN)</f>
        <v>0.39333333333333331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1</v>
      </c>
      <c r="V3" s="2">
        <f>COUNTIFS('BA History S3'!$B:$B,$A$3,'BA History S3'!N:N, 1)</f>
        <v>3</v>
      </c>
      <c r="W3" s="2">
        <f>COUNTIFS('BA History S3'!$B:$B,$A$3,'BA History S3'!O:O, 1)</f>
        <v>1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1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1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134</v>
      </c>
      <c r="H5" s="27">
        <f>AVERAGEIFS('BA History S3'!C:C,'BA History S3'!B:B,A5)</f>
        <v>11.166666666666666</v>
      </c>
      <c r="I5" s="13">
        <f t="array" ref="I5">MAX(IF('BA History S3'!B:B=A5, 'BA History S3'!C:C))</f>
        <v>21</v>
      </c>
      <c r="J5" s="12">
        <f>COUNTIFS('BA History S3'!B:B,A5,'BA History S3'!D:D, 1)</f>
        <v>3</v>
      </c>
      <c r="K5" s="2">
        <f>COUNTIFS('BA History S3'!B:B,A5,'BA History S3'!D:D, 0)</f>
        <v>9</v>
      </c>
      <c r="L5" s="33">
        <f>LOOKUP(2, 1/('BA History S3'!$B:$B=A5), 'BA History S3'!$AO:$AO)</f>
        <v>0.25</v>
      </c>
      <c r="M5" s="12">
        <f>SUMIFS('BA History S3'!F:F,'BA History S3'!B:B,A5)</f>
        <v>21</v>
      </c>
      <c r="N5" s="2">
        <f>SUMIFS('BA History S3'!E:E,'BA History S3'!B:B,A5)-M5</f>
        <v>30</v>
      </c>
      <c r="O5" s="33">
        <f>LOOKUP(2, 1/('BA History S3'!$B:$B=A5), 'BA History S3'!$AM:$AM)</f>
        <v>0.40416666666666662</v>
      </c>
      <c r="P5" s="12">
        <f>SUMIFS('BA History S3'!H:H,'BA History S3'!B:B,A5)</f>
        <v>101</v>
      </c>
      <c r="Q5" s="2">
        <f>SUMIFS('BA History S3'!G:G,'BA History S3'!B:B,A5)-P5</f>
        <v>114</v>
      </c>
      <c r="R5" s="43">
        <f>LOOKUP(2, 1/('BA History S3'!$B:$B=A5), 'BA History S3'!$AN:$AN)</f>
        <v>0.46583333333333332</v>
      </c>
      <c r="S5" s="2">
        <f>COUNTIFS('BA History S3'!$B:$B,$A$5,'BA History S3'!K:K, 1)</f>
        <v>1</v>
      </c>
      <c r="T5" s="2">
        <f>COUNTIFS('BA History S3'!$B:$B,$A$5,'BA History S3'!L:L, 1)</f>
        <v>0</v>
      </c>
      <c r="U5" s="2">
        <f>COUNTIFS('BA History S3'!$B:$B,$A$5,'BA History S3'!M:M, 1)</f>
        <v>2</v>
      </c>
      <c r="V5" s="2">
        <f>COUNTIFS('BA History S3'!$B:$B,$A$5,'BA History S3'!N:N, 1)</f>
        <v>3</v>
      </c>
      <c r="W5" s="2">
        <f>COUNTIFS('BA History S3'!$B:$B,$A$5,'BA History S3'!O:O, 1)</f>
        <v>2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2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1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63</v>
      </c>
      <c r="H6" s="27">
        <f>AVERAGEIFS('BA History S3'!C:C,'BA History S3'!B:B,A6)</f>
        <v>7</v>
      </c>
      <c r="I6" s="13">
        <f t="array" ref="I6">MAX(IF('BA History S3'!B:B=A6, 'BA History S3'!C:C))</f>
        <v>17</v>
      </c>
      <c r="J6" s="12">
        <f>COUNTIFS('BA History S3'!B:B,A6,'BA History S3'!D:D, 1)</f>
        <v>5</v>
      </c>
      <c r="K6" s="2">
        <f>COUNTIFS('BA History S3'!B:B,A6,'BA History S3'!D:D, 0)</f>
        <v>4</v>
      </c>
      <c r="L6" s="33">
        <f>LOOKUP(2, 1/('BA History S3'!$B:$B=A6), 'BA History S3'!$AO:$AO)</f>
        <v>0.55555555555555558</v>
      </c>
      <c r="M6" s="12">
        <f>SUMIFS('BA History S3'!F:F,'BA History S3'!B:B,A6)</f>
        <v>18</v>
      </c>
      <c r="N6" s="2">
        <f>SUMIFS('BA History S3'!E:E,'BA History S3'!B:B,A6)-M6</f>
        <v>19</v>
      </c>
      <c r="O6" s="33">
        <f>LOOKUP(2, 1/('BA History S3'!$B:$B=A6), 'BA History S3'!$AM:$AM)</f>
        <v>0.46666666666666667</v>
      </c>
      <c r="P6" s="12">
        <f>SUMIFS('BA History S3'!H:H,'BA History S3'!B:B,A6)</f>
        <v>73</v>
      </c>
      <c r="Q6" s="2">
        <f>SUMIFS('BA History S3'!G:G,'BA History S3'!B:B,A6)-P6</f>
        <v>77</v>
      </c>
      <c r="R6" s="43">
        <f>LOOKUP(2, 1/('BA History S3'!$B:$B=A6), 'BA History S3'!$AN:$AN)</f>
        <v>0.47333333333333333</v>
      </c>
      <c r="S6" s="2">
        <f>COUNTIFS('BA History S3'!$B:$B,$A$6,'BA History S3'!K:K, 1)</f>
        <v>1</v>
      </c>
      <c r="T6" s="2">
        <f>COUNTIFS('BA History S3'!$B:$B,$A$6,'BA History S3'!L:L, 1)</f>
        <v>2</v>
      </c>
      <c r="U6" s="2">
        <f>COUNTIFS('BA History S3'!$B:$B,$A$6,'BA History S3'!M:M, 1)</f>
        <v>3</v>
      </c>
      <c r="V6" s="2">
        <f>COUNTIFS('BA History S3'!$B:$B,$A$6,'BA History S3'!N:N, 1)</f>
        <v>3</v>
      </c>
      <c r="W6" s="2">
        <f>COUNTIFS('BA History S3'!$B:$B,$A$6,'BA History S3'!O:O, 1)</f>
        <v>2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1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2</v>
      </c>
      <c r="AO6" s="2">
        <f>COUNTIFS('BA History S3'!$B:$B,$A$6,'BA History S3'!AG:AG, 1)</f>
        <v>2</v>
      </c>
      <c r="AP6" s="2">
        <f>COUNTIFS('BA History S3'!$B:$B,$A$6,'BA History S3'!AH:AH, 1)</f>
        <v>1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334</v>
      </c>
      <c r="H7" s="27">
        <f>AVERAGEIFS('BA History S3'!C:C,'BA History S3'!B:B,A7)</f>
        <v>15.904761904761905</v>
      </c>
      <c r="I7" s="13">
        <f t="array" ref="I7">MAX(IF('BA History S3'!B:B=A7, 'BA History S3'!C:C))</f>
        <v>33</v>
      </c>
      <c r="J7" s="12">
        <f>COUNTIFS('BA History S3'!B:B,A7,'BA History S3'!D:D, 1)</f>
        <v>9</v>
      </c>
      <c r="K7" s="2">
        <f>COUNTIFS('BA History S3'!B:B,A7,'BA History S3'!D:D, 0)</f>
        <v>12</v>
      </c>
      <c r="L7" s="33">
        <f>LOOKUP(2, 1/('BA History S3'!$B:$B=A7), 'BA History S3'!$AO:$AO)</f>
        <v>0.42857142857142855</v>
      </c>
      <c r="M7" s="12">
        <f>SUMIFS('BA History S3'!F:F,'BA History S3'!B:B,A7)</f>
        <v>41</v>
      </c>
      <c r="N7" s="2">
        <f>SUMIFS('BA History S3'!E:E,'BA History S3'!B:B,A7)-M7</f>
        <v>45</v>
      </c>
      <c r="O7" s="33">
        <f>LOOKUP(2, 1/('BA History S3'!$B:$B=A7), 'BA History S3'!$AM:$AM)</f>
        <v>0.47857142857142859</v>
      </c>
      <c r="P7" s="12">
        <f>SUMIFS('BA History S3'!H:H,'BA History S3'!B:B,A7)</f>
        <v>168</v>
      </c>
      <c r="Q7" s="2">
        <f>SUMIFS('BA History S3'!G:G,'BA History S3'!B:B,A7)-P7</f>
        <v>178</v>
      </c>
      <c r="R7" s="43">
        <f>LOOKUP(2, 1/('BA History S3'!$B:$B=A7), 'BA History S3'!$AN:$AN)</f>
        <v>0.48714285714285727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5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3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3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5</v>
      </c>
      <c r="AO7" s="2">
        <f>COUNTIFS('BA History S3'!$B:$B,$A$7,'BA History S3'!AG:AG, 1)</f>
        <v>3</v>
      </c>
      <c r="AP7" s="2">
        <f>COUNTIFS('BA History S3'!$B:$B,$A$7,'BA History S3'!AH:AH, 1)</f>
        <v>6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150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278</v>
      </c>
      <c r="H8" s="27">
        <f>AVERAGEIFS('BA History S3'!C:C,'BA History S3'!B:B,A8)</f>
        <v>23.166666666666668</v>
      </c>
      <c r="I8" s="13">
        <f t="array" ref="I8">MAX(IF('BA History S3'!B:B=A8, 'BA History S3'!C:C))</f>
        <v>41</v>
      </c>
      <c r="J8" s="12">
        <f>COUNTIFS('BA History S3'!B:B,A8,'BA History S3'!D:D, 1)</f>
        <v>3</v>
      </c>
      <c r="K8" s="2">
        <f>COUNTIFS('BA History S3'!B:B,A8,'BA History S3'!D:D, 0)</f>
        <v>9</v>
      </c>
      <c r="L8" s="33">
        <f>LOOKUP(2, 1/('BA History S3'!$B:$B=A8), 'BA History S3'!$AO:$AO)</f>
        <v>0.25</v>
      </c>
      <c r="M8" s="12">
        <f>SUMIFS('BA History S3'!F:F,'BA History S3'!B:B,A8)</f>
        <v>19</v>
      </c>
      <c r="N8" s="2">
        <f>SUMIFS('BA History S3'!E:E,'BA History S3'!B:B,A8)-M8</f>
        <v>29</v>
      </c>
      <c r="O8" s="33">
        <f>LOOKUP(2, 1/('BA History S3'!$B:$B=A8), 'BA History S3'!$AM:$AM)</f>
        <v>0.3833333333333333</v>
      </c>
      <c r="P8" s="12">
        <f>SUMIFS('BA History S3'!H:H,'BA History S3'!B:B,A8)</f>
        <v>87</v>
      </c>
      <c r="Q8" s="2">
        <f>SUMIFS('BA History S3'!G:G,'BA History S3'!B:B,A8)-P8</f>
        <v>109</v>
      </c>
      <c r="R8" s="43">
        <f>LOOKUP(2, 1/('BA History S3'!$B:$B=A8), 'BA History S3'!$AN:$AN)</f>
        <v>0.4383333333333333</v>
      </c>
      <c r="S8" s="2">
        <f>COUNTIFS('BA History S3'!$B:$B,$A$8,'BA History S3'!K:K, 1)</f>
        <v>1</v>
      </c>
      <c r="T8" s="2">
        <f>COUNTIFS('BA History S3'!$B:$B,$A$8,'BA History S3'!L:L, 1)</f>
        <v>1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2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3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3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182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417</v>
      </c>
      <c r="H9" s="27">
        <f>AVERAGEIFS('BA History S3'!C:C,'BA History S3'!B:B,A9)</f>
        <v>14.379310344827585</v>
      </c>
      <c r="I9" s="13">
        <f t="array" ref="I9">MAX(IF('BA History S3'!B:B=A9, 'BA History S3'!C:C))</f>
        <v>31</v>
      </c>
      <c r="J9" s="12">
        <f>COUNTIFS('BA History S3'!B:B,A9,'BA History S3'!D:D, 1)</f>
        <v>14</v>
      </c>
      <c r="K9" s="2">
        <f>COUNTIFS('BA History S3'!B:B,A9,'BA History S3'!D:D, 0)</f>
        <v>15</v>
      </c>
      <c r="L9" s="33">
        <f>LOOKUP(2, 1/('BA History S3'!$B:$B=A9), 'BA History S3'!$AO:$AO)</f>
        <v>0.48275862068965519</v>
      </c>
      <c r="M9" s="12">
        <f>SUMIFS('BA History S3'!F:F,'BA History S3'!B:B,A9)</f>
        <v>58</v>
      </c>
      <c r="N9" s="2">
        <f>SUMIFS('BA History S3'!E:E,'BA History S3'!B:B,A9)-M9</f>
        <v>58</v>
      </c>
      <c r="O9" s="33">
        <f>LOOKUP(2, 1/('BA History S3'!$B:$B=A9), 'BA History S3'!$AM:$AM)</f>
        <v>0.49827586206896557</v>
      </c>
      <c r="P9" s="12">
        <f>SUMIFS('BA History S3'!H:H,'BA History S3'!B:B,A9)</f>
        <v>239</v>
      </c>
      <c r="Q9" s="2">
        <f>SUMIFS('BA History S3'!G:G,'BA History S3'!B:B,A9)-P9</f>
        <v>233</v>
      </c>
      <c r="R9" s="43">
        <f>LOOKUP(2, 1/('BA History S3'!$B:$B=A9), 'BA History S3'!$AN:$AN)</f>
        <v>0.50793103448275867</v>
      </c>
      <c r="S9" s="2">
        <f>COUNTIFS('BA History S3'!$B:$B,$A$9,'BA History S3'!K:K, 1)</f>
        <v>5</v>
      </c>
      <c r="T9" s="2">
        <f>COUNTIFS('BA History S3'!$B:$B,$A$9,'BA History S3'!L:L, 1)</f>
        <v>3</v>
      </c>
      <c r="U9" s="2">
        <f>COUNTIFS('BA History S3'!$B:$B,$A$9,'BA History S3'!M:M, 1)</f>
        <v>7</v>
      </c>
      <c r="V9" s="2">
        <f>COUNTIFS('BA History S3'!$B:$B,$A$9,'BA History S3'!N:N, 1)</f>
        <v>8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2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5</v>
      </c>
      <c r="AP9" s="2">
        <f>COUNTIFS('BA History S3'!$B:$B,$A$9,'BA History S3'!AH:AH, 1)</f>
        <v>8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245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154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4</v>
      </c>
      <c r="L11" s="33">
        <f>LOOKUP(2, 1/('BA History S3'!$B:$B=A11), 'BA History S3'!$AO:$AO)</f>
        <v>0.7142857142857143</v>
      </c>
      <c r="M11" s="12">
        <f>SUMIFS('BA History S3'!F:F,'BA History S3'!B:B,A11)</f>
        <v>35</v>
      </c>
      <c r="N11" s="2">
        <f>SUMIFS('BA History S3'!E:E,'BA History S3'!B:B,A11)-M11</f>
        <v>27</v>
      </c>
      <c r="O11" s="33">
        <f>LOOKUP(2, 1/('BA History S3'!$B:$B=A11), 'BA History S3'!$AM:$AM)</f>
        <v>0.56428571428571428</v>
      </c>
      <c r="P11" s="12">
        <f>SUMIFS('BA History S3'!H:H,'BA History S3'!B:B,A11)</f>
        <v>131</v>
      </c>
      <c r="Q11" s="2">
        <f>SUMIFS('BA History S3'!G:G,'BA History S3'!B:B,A11)-P11</f>
        <v>118</v>
      </c>
      <c r="R11" s="43">
        <f>LOOKUP(2, 1/('BA History S3'!$B:$B=A11), 'BA History S3'!$AN:$AN)</f>
        <v>0.52500000000000002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2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213</v>
      </c>
      <c r="H12" s="27">
        <f>AVERAGEIFS('BA History S3'!C:C,'BA History S3'!B:B,A12)</f>
        <v>13.3125</v>
      </c>
      <c r="I12" s="13">
        <f t="array" ref="I12">MAX(IF('BA History S3'!B:B=A12, 'BA History S3'!C:C))</f>
        <v>23</v>
      </c>
      <c r="J12" s="12">
        <f>COUNTIFS('BA History S3'!B:B,A12,'BA History S3'!D:D, 1)</f>
        <v>9</v>
      </c>
      <c r="K12" s="2">
        <f>COUNTIFS('BA History S3'!B:B,A12,'BA History S3'!D:D, 0)</f>
        <v>7</v>
      </c>
      <c r="L12" s="33">
        <f>LOOKUP(2, 1/('BA History S3'!$B:$B=A12), 'BA History S3'!$AO:$AO)</f>
        <v>0.5625</v>
      </c>
      <c r="M12" s="12">
        <f>SUMIFS('BA History S3'!F:F,'BA History S3'!B:B,A12)</f>
        <v>36</v>
      </c>
      <c r="N12" s="2">
        <f>SUMIFS('BA History S3'!E:E,'BA History S3'!B:B,A12)-M12</f>
        <v>32</v>
      </c>
      <c r="O12" s="33">
        <f>LOOKUP(2, 1/('BA History S3'!$B:$B=A12), 'BA History S3'!$AM:$AM)</f>
        <v>0.52500000000000002</v>
      </c>
      <c r="P12" s="12">
        <f>SUMIFS('BA History S3'!H:H,'BA History S3'!B:B,A12)</f>
        <v>146</v>
      </c>
      <c r="Q12" s="2">
        <f>SUMIFS('BA History S3'!G:G,'BA History S3'!B:B,A12)-P12</f>
        <v>130</v>
      </c>
      <c r="R12" s="43">
        <f>LOOKUP(2, 1/('BA History S3'!$B:$B=A12), 'BA History S3'!$AN:$AN)</f>
        <v>0.53187499999999999</v>
      </c>
      <c r="S12" s="2">
        <f>COUNTIFS('BA History S3'!$B:$B,$A$12,'BA History S3'!K:K, 1)</f>
        <v>1</v>
      </c>
      <c r="T12" s="2">
        <f>COUNTIFS('BA History S3'!$B:$B,$A$12,'BA History S3'!L:L, 1)</f>
        <v>3</v>
      </c>
      <c r="U12" s="2">
        <f>COUNTIFS('BA History S3'!$B:$B,$A$12,'BA History S3'!M:M, 1)</f>
        <v>4</v>
      </c>
      <c r="V12" s="2">
        <f>COUNTIFS('BA History S3'!$B:$B,$A$12,'BA History S3'!N:N, 1)</f>
        <v>6</v>
      </c>
      <c r="W12" s="2">
        <f>COUNTIFS('BA History S3'!$B:$B,$A$12,'BA History S3'!O:O, 1)</f>
        <v>3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2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5</v>
      </c>
      <c r="AO12" s="2">
        <f>COUNTIFS('BA History S3'!$B:$B,$A$12,'BA History S3'!AG:AG, 1)</f>
        <v>4</v>
      </c>
      <c r="AP12" s="2">
        <f>COUNTIFS('BA History S3'!$B:$B,$A$12,'BA History S3'!AH:AH, 1)</f>
        <v>3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264</v>
      </c>
      <c r="H14" s="27">
        <f>AVERAGEIFS('BA History S3'!C:C,'BA History S3'!B:B,A14)</f>
        <v>15.529411764705882</v>
      </c>
      <c r="I14" s="13">
        <f t="array" ref="I14">MAX(IF('BA History S3'!B:B=A14, 'BA History S3'!C:C))</f>
        <v>27</v>
      </c>
      <c r="J14" s="12">
        <f>COUNTIFS('BA History S3'!B:B,A14,'BA History S3'!D:D, 1)</f>
        <v>7</v>
      </c>
      <c r="K14" s="2">
        <f>COUNTIFS('BA History S3'!B:B,A14,'BA History S3'!D:D, 0)</f>
        <v>10</v>
      </c>
      <c r="L14" s="33">
        <f>LOOKUP(2, 1/('BA History S3'!$B:$B=A14), 'BA History S3'!$AO:$AO)</f>
        <v>0.41176470588235292</v>
      </c>
      <c r="M14" s="12">
        <f>SUMIFS('BA History S3'!F:F,'BA History S3'!B:B,A14)</f>
        <v>32</v>
      </c>
      <c r="N14" s="2">
        <f>SUMIFS('BA History S3'!E:E,'BA History S3'!B:B,A14)-M14</f>
        <v>38</v>
      </c>
      <c r="O14" s="33">
        <f>LOOKUP(2, 1/('BA History S3'!$B:$B=A14), 'BA History S3'!$AM:$AM)</f>
        <v>0.44999999999999996</v>
      </c>
      <c r="P14" s="12">
        <f>SUMIFS('BA History S3'!H:H,'BA History S3'!B:B,A14)</f>
        <v>137</v>
      </c>
      <c r="Q14" s="2">
        <f>SUMIFS('BA History S3'!G:G,'BA History S3'!B:B,A14)-P14</f>
        <v>150</v>
      </c>
      <c r="R14" s="43">
        <f>LOOKUP(2, 1/('BA History S3'!$B:$B=A14), 'BA History S3'!$AN:$AN)</f>
        <v>0.47705882352941176</v>
      </c>
      <c r="S14" s="2">
        <f>COUNTIFS('BA History S3'!$B:$B,$A$14,'BA History S3'!K:K, 1)</f>
        <v>2</v>
      </c>
      <c r="T14" s="2">
        <f>COUNTIFS('BA History S3'!$B:$B,$A$14,'BA History S3'!L:L, 1)</f>
        <v>1</v>
      </c>
      <c r="U14" s="2">
        <f>COUNTIFS('BA History S3'!$B:$B,$A$14,'BA History S3'!M:M, 1)</f>
        <v>4</v>
      </c>
      <c r="V14" s="2">
        <f>COUNTIFS('BA History S3'!$B:$B,$A$14,'BA History S3'!N:N, 1)</f>
        <v>7</v>
      </c>
      <c r="W14" s="2">
        <f>COUNTIFS('BA History S3'!$B:$B,$A$14,'BA History S3'!O:O, 1)</f>
        <v>3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2</v>
      </c>
      <c r="AO14" s="2">
        <f>COUNTIFS('BA History S3'!$B:$B,$A$14,'BA History S3'!AG:AG, 1)</f>
        <v>4</v>
      </c>
      <c r="AP14" s="2">
        <f>COUNTIFS('BA History S3'!$B:$B,$A$14,'BA History S3'!AH:AH, 1)</f>
        <v>1</v>
      </c>
      <c r="AQ14" s="2">
        <f>COUNTIFS('BA History S3'!$B:$B,$A$14,'BA History S3'!AI:AI, 1)</f>
        <v>2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>
        <v>1</v>
      </c>
      <c r="F15" s="2"/>
      <c r="G15" s="12">
        <f>SUMIFS('BA History S3'!C:C,'BA History S3'!B:B,A15)</f>
        <v>165</v>
      </c>
      <c r="H15" s="27">
        <f>AVERAGEIFS('BA History S3'!C:C,'BA History S3'!B:B,A15)</f>
        <v>16.5</v>
      </c>
      <c r="I15" s="13">
        <f t="array" ref="I15">MAX(IF('BA History S3'!B:B=A15, 'BA History S3'!C:C))</f>
        <v>31</v>
      </c>
      <c r="J15" s="12">
        <f>COUNTIFS('BA History S3'!B:B,A15,'BA History S3'!D:D, 1)</f>
        <v>5</v>
      </c>
      <c r="K15" s="2">
        <f>COUNTIFS('BA History S3'!B:B,A15,'BA History S3'!D:D, 0)</f>
        <v>5</v>
      </c>
      <c r="L15" s="33">
        <f>LOOKUP(2, 1/('BA History S3'!$B:$B=A15), 'BA History S3'!$AO:$AO)</f>
        <v>0.5</v>
      </c>
      <c r="M15" s="12">
        <f>SUMIFS('BA History S3'!F:F,'BA History S3'!B:B,A15)</f>
        <v>19</v>
      </c>
      <c r="N15" s="2">
        <f>SUMIFS('BA History S3'!E:E,'BA History S3'!B:B,A15)-M15</f>
        <v>20</v>
      </c>
      <c r="O15" s="33">
        <f>LOOKUP(2, 1/('BA History S3'!$B:$B=A15), 'BA History S3'!$AM:$AM)</f>
        <v>0.48499999999999999</v>
      </c>
      <c r="P15" s="12">
        <f>SUMIFS('BA History S3'!H:H,'BA History S3'!B:B,A15)</f>
        <v>80</v>
      </c>
      <c r="Q15" s="2">
        <f>SUMIFS('BA History S3'!G:G,'BA History S3'!B:B,A15)-P15</f>
        <v>83</v>
      </c>
      <c r="R15" s="43">
        <f>LOOKUP(2, 1/('BA History S3'!$B:$B=A15), 'BA History S3'!$AN:$AN)</f>
        <v>0.48600000000000004</v>
      </c>
      <c r="S15" s="2">
        <f>COUNTIFS('BA History S3'!$B:$B,$A$15,'BA History S3'!K:K, 1)</f>
        <v>1</v>
      </c>
      <c r="T15" s="2">
        <f>COUNTIFS('BA History S3'!$B:$B,$A$15,'BA History S3'!L:L, 1)</f>
        <v>1</v>
      </c>
      <c r="U15" s="2">
        <f>COUNTIFS('BA History S3'!$B:$B,$A$15,'BA History S3'!M:M, 1)</f>
        <v>2</v>
      </c>
      <c r="V15" s="2">
        <f>COUNTIFS('BA History S3'!$B:$B,$A$15,'BA History S3'!N:N, 1)</f>
        <v>2</v>
      </c>
      <c r="W15" s="2">
        <f>COUNTIFS('BA History S3'!$B:$B,$A$15,'BA History S3'!O:O, 1)</f>
        <v>2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282</v>
      </c>
      <c r="H16" s="27">
        <f>AVERAGEIFS('BA History S3'!C:C,'BA History S3'!B:B,A16)</f>
        <v>20.142857142857142</v>
      </c>
      <c r="I16" s="13">
        <f t="array" ref="I16">MAX(IF('BA History S3'!B:B=A16, 'BA History S3'!C:C))</f>
        <v>32</v>
      </c>
      <c r="J16" s="12">
        <f>COUNTIFS('BA History S3'!B:B,A16,'BA History S3'!D:D, 1)</f>
        <v>10</v>
      </c>
      <c r="K16" s="2">
        <f>COUNTIFS('BA History S3'!B:B,A16,'BA History S3'!D:D, 0)</f>
        <v>4</v>
      </c>
      <c r="L16" s="33">
        <f>LOOKUP(2, 1/('BA History S3'!$B:$B=A16), 'BA History S3'!$AO:$AO)</f>
        <v>0.7142857142857143</v>
      </c>
      <c r="M16" s="12">
        <f>SUMIFS('BA History S3'!F:F,'BA History S3'!B:B,A16)</f>
        <v>34</v>
      </c>
      <c r="N16" s="2">
        <f>SUMIFS('BA History S3'!E:E,'BA History S3'!B:B,A16)-M16</f>
        <v>26</v>
      </c>
      <c r="O16" s="33">
        <f>LOOKUP(2, 1/('BA History S3'!$B:$B=A16), 'BA History S3'!$AM:$AM)</f>
        <v>0.56428571428571417</v>
      </c>
      <c r="P16" s="12">
        <f>SUMIFS('BA History S3'!H:H,'BA History S3'!B:B,A16)</f>
        <v>130</v>
      </c>
      <c r="Q16" s="2">
        <f>SUMIFS('BA History S3'!G:G,'BA History S3'!B:B,A16)-P16</f>
        <v>110</v>
      </c>
      <c r="R16" s="43">
        <f>LOOKUP(2, 1/('BA History S3'!$B:$B=A16), 'BA History S3'!$AN:$AN)</f>
        <v>0.54285714285714293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7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4</v>
      </c>
      <c r="AO16" s="2">
        <f>COUNTIFS('BA History S3'!$B:$B,$A$16,'BA History S3'!AG:AG, 1)</f>
        <v>3</v>
      </c>
      <c r="AP16" s="2">
        <f>COUNTIFS('BA History S3'!$B:$B,$A$16,'BA History S3'!AH:AH, 1)</f>
        <v>4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222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435</v>
      </c>
      <c r="H17" s="27">
        <f>AVERAGEIFS('BA History S3'!C:C,'BA History S3'!B:B,A17)</f>
        <v>24.166666666666668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11</v>
      </c>
      <c r="L17" s="33">
        <f>LOOKUP(2, 1/('BA History S3'!$B:$B=A17), 'BA History S3'!$AO:$AO)</f>
        <v>0.3888888888888889</v>
      </c>
      <c r="M17" s="12">
        <f>SUMIFS('BA History S3'!F:F,'BA History S3'!B:B,A17)</f>
        <v>31</v>
      </c>
      <c r="N17" s="2">
        <f>SUMIFS('BA History S3'!E:E,'BA History S3'!B:B,A17)-M17</f>
        <v>39</v>
      </c>
      <c r="O17" s="33">
        <f>LOOKUP(2, 1/('BA History S3'!$B:$B=A17), 'BA History S3'!$AM:$AM)</f>
        <v>0.43888888888888888</v>
      </c>
      <c r="P17" s="12">
        <f>SUMIFS('BA History S3'!H:H,'BA History S3'!B:B,A17)</f>
        <v>139</v>
      </c>
      <c r="Q17" s="2">
        <f>SUMIFS('BA History S3'!G:G,'BA History S3'!B:B,A17)-P17</f>
        <v>150</v>
      </c>
      <c r="R17" s="43">
        <f>LOOKUP(2, 1/('BA History S3'!$B:$B=A17), 'BA History S3'!$AN:$AN)</f>
        <v>0.4811111111111111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8</v>
      </c>
      <c r="W17" s="2">
        <f>COUNTIFS('BA History S3'!$B:$B,$A$17,'BA History S3'!O:O, 1)</f>
        <v>1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2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47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14</v>
      </c>
      <c r="H20" s="27">
        <f>AVERAGEIFS('BA History S3'!C:C,'BA History S3'!B:B,A20)</f>
        <v>14</v>
      </c>
      <c r="I20" s="13">
        <f t="array" ref="I20">MAX(IF('BA History S3'!B:B=A20, 'BA History S3'!C:C))</f>
        <v>14</v>
      </c>
      <c r="J20" s="12">
        <f>COUNTIFS('BA History S3'!B:B,A20,'BA History S3'!D:D, 1)</f>
        <v>1</v>
      </c>
      <c r="K20" s="2">
        <f>COUNTIFS('BA History S3'!B:B,A20,'BA History S3'!D:D, 0)</f>
        <v>0</v>
      </c>
      <c r="L20" s="33">
        <f>LOOKUP(2, 1/('BA History S3'!$B:$B=A20), 'BA History S3'!$AO:$AO)</f>
        <v>1</v>
      </c>
      <c r="M20" s="12">
        <f>SUMIFS('BA History S3'!F:F,'BA History S3'!B:B,A20)</f>
        <v>3</v>
      </c>
      <c r="N20" s="2">
        <f>SUMIFS('BA History S3'!E:E,'BA History S3'!B:B,A20)-M20</f>
        <v>1</v>
      </c>
      <c r="O20" s="33">
        <f>LOOKUP(2, 1/('BA History S3'!$B:$B=A20), 'BA History S3'!$AM:$AM)</f>
        <v>0.75</v>
      </c>
      <c r="P20" s="12">
        <f>SUMIFS('BA History S3'!H:H,'BA History S3'!B:B,A20)</f>
        <v>10</v>
      </c>
      <c r="Q20" s="2">
        <f>SUMIFS('BA History S3'!G:G,'BA History S3'!B:B,A20)-P20</f>
        <v>6</v>
      </c>
      <c r="R20" s="43">
        <f>LOOKUP(2, 1/('BA History S3'!$B:$B=A20), 'BA History S3'!$AN:$AN)</f>
        <v>0.63</v>
      </c>
      <c r="S20" s="2">
        <f>COUNTIFS('BA History S3'!$B:$B,$A$20,'BA History S3'!K:K, 1)</f>
        <v>0</v>
      </c>
      <c r="T20" s="2">
        <f>COUNTIFS('BA History S3'!$B:$B,$A$20,'BA History S3'!L:L, 1)</f>
        <v>1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1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x14ac:dyDescent="0.25">
      <c r="A21" s="2" t="s">
        <v>110</v>
      </c>
      <c r="B21" s="1" t="s">
        <v>70</v>
      </c>
      <c r="C21" s="3" t="s">
        <v>70</v>
      </c>
      <c r="D21" s="2"/>
      <c r="E21" s="2"/>
      <c r="F21" s="2"/>
      <c r="G21" s="12">
        <f>SUMIFS('BA History S3'!C:C,'BA History S3'!B:B,A21)</f>
        <v>10</v>
      </c>
      <c r="H21" s="27">
        <f>AVERAGEIFS('BA History S3'!C:C,'BA History S3'!B:B,A21)</f>
        <v>5</v>
      </c>
      <c r="I21" s="13">
        <f t="array" ref="I21">MAX(IF('BA History S3'!B:B=A21, 'BA History S3'!C:C))</f>
        <v>5</v>
      </c>
      <c r="J21" s="12">
        <f>COUNTIFS('BA History S3'!B:B,A21,'BA History S3'!D:D, 1)</f>
        <v>0</v>
      </c>
      <c r="K21" s="2">
        <f>COUNTIFS('BA History S3'!B:B,A21,'BA History S3'!D:D, 0)</f>
        <v>2</v>
      </c>
      <c r="L21" s="33">
        <f>LOOKUP(2, 1/('BA History S3'!$B:$B=A21), 'BA History S3'!$AO:$AO)</f>
        <v>0</v>
      </c>
      <c r="M21" s="12">
        <f>SUMIFS('BA History S3'!F:F,'BA History S3'!B:B,A21)</f>
        <v>3</v>
      </c>
      <c r="N21" s="2">
        <f>SUMIFS('BA History S3'!E:E,'BA History S3'!B:B,A21)-M21</f>
        <v>6</v>
      </c>
      <c r="O21" s="33">
        <f>LOOKUP(2, 1/('BA History S3'!$B:$B=A21), 'BA History S3'!$AM:$AM)</f>
        <v>0.32500000000000001</v>
      </c>
      <c r="P21" s="12">
        <f>SUMIFS('BA History S3'!H:H,'BA History S3'!B:B,A21)</f>
        <v>14</v>
      </c>
      <c r="Q21" s="2">
        <f>SUMIFS('BA History S3'!G:G,'BA History S3'!B:B,A21)-P21</f>
        <v>22</v>
      </c>
      <c r="R21" s="43">
        <f>LOOKUP(2, 1/('BA History S3'!$B:$B=A21), 'BA History S3'!$AN:$AN)</f>
        <v>0.39</v>
      </c>
      <c r="S21" s="2">
        <f>COUNTIFS('BA History S3'!$B:$B,$A$21,'BA History S3'!K:K, 1)</f>
        <v>1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1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0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0</v>
      </c>
      <c r="AO21" s="2">
        <f>COUNTIFS('BA History S3'!$B:$B,$A$21,'BA History S3'!AG:AG, 1)</f>
        <v>0</v>
      </c>
      <c r="AP21" s="2">
        <f>COUNTIFS('BA History S3'!$B:$B,$A$21,'BA History S3'!AH:AH, 1)</f>
        <v>0</v>
      </c>
      <c r="AQ21" s="2">
        <f>COUNTIFS('BA History S3'!$B:$B,$A$21,'BA History S3'!AI:AI, 1)</f>
        <v>0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3</v>
      </c>
      <c r="B22" s="1" t="s">
        <v>130</v>
      </c>
      <c r="C22" s="3" t="s">
        <v>70</v>
      </c>
      <c r="D22" s="49">
        <v>3</v>
      </c>
      <c r="E22" s="49"/>
      <c r="F22" s="49"/>
      <c r="G22" s="12">
        <f>SUMIFS('BA History S3'!C:C,'BA History S3'!B:B,A22)</f>
        <v>183</v>
      </c>
      <c r="H22" s="27">
        <f>AVERAGEIFS('BA History S3'!C:C,'BA History S3'!B:B,A22)</f>
        <v>18.3</v>
      </c>
      <c r="I22" s="13">
        <f t="array" ref="I22">MAX(IF('BA History S3'!B:B=A22, 'BA History S3'!C:C))</f>
        <v>26</v>
      </c>
      <c r="J22" s="12">
        <f>COUNTIFS('BA History S3'!B:B,A22,'BA History S3'!D:D, 1)</f>
        <v>5</v>
      </c>
      <c r="K22" s="2">
        <f>COUNTIFS('BA History S3'!B:B,A22,'BA History S3'!D:D, 0)</f>
        <v>5</v>
      </c>
      <c r="L22" s="33">
        <f>LOOKUP(2, 1/('BA History S3'!$B:$B=A22), 'BA History S3'!$AO:$AO)</f>
        <v>0.5</v>
      </c>
      <c r="M22" s="12">
        <f>SUMIFS('BA History S3'!F:F,'BA History S3'!B:B,A22)</f>
        <v>22</v>
      </c>
      <c r="N22" s="2">
        <f>SUMIFS('BA History S3'!E:E,'BA History S3'!B:B,A22)-M22</f>
        <v>21</v>
      </c>
      <c r="O22" s="33">
        <f>LOOKUP(2, 1/('BA History S3'!$B:$B=A22), 'BA History S3'!$AM:$AM)</f>
        <v>0.51500000000000001</v>
      </c>
      <c r="P22" s="12">
        <f>SUMIFS('BA History S3'!H:H,'BA History S3'!B:B,A22)</f>
        <v>89</v>
      </c>
      <c r="Q22" s="2">
        <f>SUMIFS('BA History S3'!G:G,'BA History S3'!B:B,A22)-P22</f>
        <v>88</v>
      </c>
      <c r="R22" s="43">
        <f>LOOKUP(2, 1/('BA History S3'!$B:$B=A22), 'BA History S3'!$AN:$AN)</f>
        <v>0.50600000000000001</v>
      </c>
      <c r="S22" s="2">
        <f>COUNTIFS('BA History S3'!$B:$B,$A$22,'BA History S3'!K:K, 1)</f>
        <v>0</v>
      </c>
      <c r="T22" s="2">
        <f>COUNTIFS('BA History S3'!$B:$B,$A$22,'BA History S3'!L:L, 1)</f>
        <v>2</v>
      </c>
      <c r="U22" s="2">
        <f>COUNTIFS('BA History S3'!$B:$B,$A$22,'BA History S3'!M:M, 1)</f>
        <v>5</v>
      </c>
      <c r="V22" s="2">
        <f>COUNTIFS('BA History S3'!$B:$B,$A$22,'BA History S3'!N:N, 1)</f>
        <v>3</v>
      </c>
      <c r="W22" s="2">
        <f>COUNTIFS('BA History S3'!$B:$B,$A$22,'BA History S3'!O:O, 1)</f>
        <v>4</v>
      </c>
      <c r="X22" s="2">
        <f>COUNTIFS('BA History S3'!$B:$B,$A$22,'BA History S3'!P:P, 1)</f>
        <v>1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1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2</v>
      </c>
      <c r="AQ22" s="2">
        <f>COUNTIFS('BA History S3'!$B:$B,$A$22,'BA History S3'!AI:AI, 1)</f>
        <v>3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ht="15.75" x14ac:dyDescent="0.25">
      <c r="A23" s="2" t="s">
        <v>120</v>
      </c>
      <c r="B23" s="49" t="s">
        <v>70</v>
      </c>
      <c r="C23" s="2" t="s">
        <v>70</v>
      </c>
      <c r="D23" s="49">
        <v>1</v>
      </c>
      <c r="E23" s="49"/>
      <c r="F23" s="49"/>
      <c r="G23" s="12">
        <f>SUMIFS('BA History S3'!C:C,'BA History S3'!B:B,A23)</f>
        <v>63</v>
      </c>
      <c r="H23" s="27">
        <f>AVERAGEIFS('BA History S3'!C:C,'BA History S3'!B:B,A23)</f>
        <v>10.5</v>
      </c>
      <c r="I23" s="13">
        <f t="array" ref="I23">MAX(IF('BA History S3'!B:B=A23, 'BA History S3'!C:C))</f>
        <v>25</v>
      </c>
      <c r="J23" s="12">
        <f>COUNTIFS('BA History S3'!B:B,A23,'BA History S3'!D:D, 1)</f>
        <v>0</v>
      </c>
      <c r="K23" s="2">
        <f>COUNTIFS('BA History S3'!B:B,A23,'BA History S3'!D:D, 0)</f>
        <v>6</v>
      </c>
      <c r="L23" s="33">
        <f>LOOKUP(2, 1/('BA History S3'!$B:$B=A23), 'BA History S3'!$AO:$AO)</f>
        <v>0</v>
      </c>
      <c r="M23" s="12">
        <f>SUMIFS('BA History S3'!F:F,'BA History S3'!B:B,A23)</f>
        <v>5</v>
      </c>
      <c r="N23" s="2">
        <f>SUMIFS('BA History S3'!E:E,'BA History S3'!B:B,A23)-M23</f>
        <v>18</v>
      </c>
      <c r="O23" s="33">
        <f>LOOKUP(2, 1/('BA History S3'!$B:$B=A23), 'BA History S3'!$AM:$AM)</f>
        <v>0.20833333333333334</v>
      </c>
      <c r="P23" s="12">
        <f>SUMIFS('BA History S3'!H:H,'BA History S3'!B:B,A23)</f>
        <v>33</v>
      </c>
      <c r="Q23" s="2">
        <f>SUMIFS('BA History S3'!G:G,'BA History S3'!B:B,A23)-P23</f>
        <v>58</v>
      </c>
      <c r="R23" s="43">
        <f>LOOKUP(2, 1/('BA History S3'!$B:$B=A23), 'BA History S3'!$AN:$AN)</f>
        <v>0.36000000000000004</v>
      </c>
      <c r="S23" s="2">
        <f>COUNTIFS('BA History S3'!$B:$B,$A$23,'BA History S3'!K:K, 1)</f>
        <v>1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2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0</v>
      </c>
      <c r="AP23" s="2">
        <f>COUNTIFS('BA History S3'!$B:$B,$A$23,'BA History S3'!AH:AH, 1)</f>
        <v>0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ht="15.75" x14ac:dyDescent="0.25">
      <c r="A24" s="2" t="s">
        <v>14</v>
      </c>
      <c r="B24" s="49" t="s">
        <v>70</v>
      </c>
      <c r="C24" s="2" t="s">
        <v>70</v>
      </c>
      <c r="D24" s="49"/>
      <c r="E24" s="49"/>
      <c r="F24" s="49"/>
      <c r="G24" s="12">
        <f>SUMIFS('BA History S3'!C:C,'BA History S3'!B:B,A24)</f>
        <v>17</v>
      </c>
      <c r="H24" s="27">
        <f>AVERAGEIFS('BA History S3'!C:C,'BA History S3'!B:B,A24)</f>
        <v>17</v>
      </c>
      <c r="I24" s="13">
        <f t="array" ref="I24">MAX(IF('BA History S3'!B:B=A24, 'BA History S3'!C:C))</f>
        <v>17</v>
      </c>
      <c r="J24" s="12">
        <f>COUNTIFS('BA History S3'!B:B,A24,'BA History S3'!D:D, 1)</f>
        <v>1</v>
      </c>
      <c r="K24" s="2">
        <f>COUNTIFS('BA History S3'!B:B,A24,'BA History S3'!D:D, 0)</f>
        <v>0</v>
      </c>
      <c r="L24" s="33">
        <f>LOOKUP(2, 1/('BA History S3'!$B:$B=A24), 'BA History S3'!$AO:$AO)</f>
        <v>1</v>
      </c>
      <c r="M24" s="12">
        <f>SUMIFS('BA History S3'!F:F,'BA History S3'!B:B,A24)</f>
        <v>3</v>
      </c>
      <c r="N24" s="2">
        <f>SUMIFS('BA History S3'!E:E,'BA History S3'!B:B,A24)-M24</f>
        <v>1</v>
      </c>
      <c r="O24" s="33">
        <f>LOOKUP(2, 1/('BA History S3'!$B:$B=A24), 'BA History S3'!$AM:$AM)</f>
        <v>0.75</v>
      </c>
      <c r="P24" s="12">
        <f>SUMIFS('BA History S3'!H:H,'BA History S3'!B:B,A24)</f>
        <v>10</v>
      </c>
      <c r="Q24" s="2">
        <f>SUMIFS('BA History S3'!G:G,'BA History S3'!B:B,A24)-P24</f>
        <v>7</v>
      </c>
      <c r="R24" s="43">
        <f>LOOKUP(2, 1/('BA History S3'!$B:$B=A24), 'BA History S3'!$AN:$AN)</f>
        <v>0.59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1</v>
      </c>
      <c r="V24" s="2">
        <f>COUNTIFS('BA History S3'!$B:$B,$A$24,'BA History S3'!N:N, 1)</f>
        <v>1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0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0</v>
      </c>
      <c r="AO24" s="2">
        <f>COUNTIFS('BA History S3'!$B:$B,$A$24,'BA History S3'!AG:AG, 1)</f>
        <v>0</v>
      </c>
      <c r="AP24" s="2">
        <f>COUNTIFS('BA History S3'!$B:$B,$A$24,'BA History S3'!AH:AH, 1)</f>
        <v>0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133</v>
      </c>
      <c r="B25" s="2" t="s">
        <v>70</v>
      </c>
      <c r="C25" s="2" t="s">
        <v>70</v>
      </c>
      <c r="D25" s="2"/>
      <c r="E25" s="2"/>
      <c r="F25" s="2"/>
      <c r="G25" s="12">
        <f>SUMIFS('BA History S3'!C:C,'BA History S3'!B:B,A25)</f>
        <v>187</v>
      </c>
      <c r="H25" s="27">
        <f>AVERAGEIFS('BA History S3'!C:C,'BA History S3'!B:B,A25)</f>
        <v>14.384615384615385</v>
      </c>
      <c r="I25" s="13">
        <f t="array" ref="I25">MAX(IF('BA History S3'!B:B=A25, 'BA History S3'!C:C))</f>
        <v>27</v>
      </c>
      <c r="J25" s="12">
        <f>COUNTIFS('BA History S3'!B:B,A25,'BA History S3'!D:D, 1)</f>
        <v>9</v>
      </c>
      <c r="K25" s="2">
        <f>COUNTIFS('BA History S3'!B:B,A25,'BA History S3'!D:D, 0)</f>
        <v>4</v>
      </c>
      <c r="L25" s="33">
        <f>LOOKUP(2, 1/('BA History S3'!$B:$B=A25), 'BA History S3'!$AO:$AO)</f>
        <v>0.69230769230769229</v>
      </c>
      <c r="M25" s="12">
        <f>SUMIFS('BA History S3'!F:F,'BA History S3'!B:B,A25)</f>
        <v>31</v>
      </c>
      <c r="N25" s="2">
        <f>SUMIFS('BA History S3'!E:E,'BA History S3'!B:B,A25)-M25</f>
        <v>23</v>
      </c>
      <c r="O25" s="33">
        <f>LOOKUP(2, 1/('BA History S3'!$B:$B=A25), 'BA History S3'!$AM:$AM)</f>
        <v>0.58846153846153837</v>
      </c>
      <c r="P25" s="12">
        <f>SUMIFS('BA History S3'!H:H,'BA History S3'!B:B,A25)</f>
        <v>119</v>
      </c>
      <c r="Q25" s="2">
        <f>SUMIFS('BA History S3'!G:G,'BA History S3'!B:B,A25)-P25</f>
        <v>108</v>
      </c>
      <c r="R25" s="43">
        <f>LOOKUP(2, 1/('BA History S3'!$B:$B=A25), 'BA History S3'!$AN:$AN)</f>
        <v>0.52692307692307683</v>
      </c>
      <c r="S25" s="2">
        <f>COUNTIFS('BA History S3'!$B:$B,$A$25,'BA History S3'!K:K, 1)</f>
        <v>0</v>
      </c>
      <c r="T25" s="2">
        <f>COUNTIFS('BA History S3'!$B:$B,$A$25,'BA History S3'!L:L, 1)</f>
        <v>1</v>
      </c>
      <c r="U25" s="2">
        <f>COUNTIFS('BA History S3'!$B:$B,$A$25,'BA History S3'!M:M, 1)</f>
        <v>4</v>
      </c>
      <c r="V25" s="2">
        <f>COUNTIFS('BA History S3'!$B:$B,$A$25,'BA History S3'!N:N, 1)</f>
        <v>9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0</v>
      </c>
      <c r="AF25" s="2">
        <f>COUNTIFS('BA History S3'!$B:$B,$A$25,'BA History S3'!X:X, 1)</f>
        <v>2</v>
      </c>
      <c r="AG25" s="2">
        <f>COUNTIFS('BA History S3'!$B:$B,$A$25,'BA History S3'!Y:Y, 1)</f>
        <v>0</v>
      </c>
      <c r="AH25" s="2">
        <f>COUNTIFS('BA History S3'!$B:$B,$A$25,'BA History S3'!Z:Z, 1)</f>
        <v>2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2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3</v>
      </c>
      <c r="AO25" s="2">
        <f>COUNTIFS('BA History S3'!$B:$B,$A$25,'BA History S3'!AG:AG, 1)</f>
        <v>3</v>
      </c>
      <c r="AP25" s="2">
        <f>COUNTIFS('BA History S3'!$B:$B,$A$25,'BA History S3'!AH:AH, 1)</f>
        <v>3</v>
      </c>
      <c r="AQ25" s="2">
        <f>COUNTIFS('BA History S3'!$B:$B,$A$25,'BA History S3'!AI:AI, 1)</f>
        <v>2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12</v>
      </c>
      <c r="B26" s="2" t="s">
        <v>70</v>
      </c>
      <c r="C26" s="2" t="s">
        <v>70</v>
      </c>
      <c r="D26" s="2">
        <v>3</v>
      </c>
      <c r="E26" s="2"/>
      <c r="F26" s="2"/>
      <c r="G26" s="12">
        <f>SUMIFS('BA History S3'!C:C,'BA History S3'!B:B,A26)</f>
        <v>78</v>
      </c>
      <c r="H26" s="27">
        <f>AVERAGEIFS('BA History S3'!C:C,'BA History S3'!B:B,A26)</f>
        <v>15.6</v>
      </c>
      <c r="I26" s="13">
        <f t="array" ref="I26">MAX(IF('BA History S3'!B:B=A26, 'BA History S3'!C:C))</f>
        <v>25</v>
      </c>
      <c r="J26" s="12">
        <f>COUNTIFS('BA History S3'!B:B,A26,'BA History S3'!D:D, 1)</f>
        <v>3</v>
      </c>
      <c r="K26" s="2">
        <f>COUNTIFS('BA History S3'!B:B,A26,'BA History S3'!D:D, 0)</f>
        <v>2</v>
      </c>
      <c r="L26" s="33">
        <f>LOOKUP(2, 1/('BA History S3'!$B:$B=A26), 'BA History S3'!$AO:$AO)</f>
        <v>0.6</v>
      </c>
      <c r="M26" s="12">
        <f>SUMIFS('BA History S3'!F:F,'BA History S3'!B:B,A26)</f>
        <v>11</v>
      </c>
      <c r="N26" s="2">
        <f>SUMIFS('BA History S3'!E:E,'BA History S3'!B:B,A26)-M26</f>
        <v>9</v>
      </c>
      <c r="O26" s="33">
        <f>LOOKUP(2, 1/('BA History S3'!$B:$B=A26), 'BA History S3'!$AM:$AM)</f>
        <v>0.53</v>
      </c>
      <c r="P26" s="12">
        <f>SUMIFS('BA History S3'!H:H,'BA History S3'!B:B,A26)</f>
        <v>43</v>
      </c>
      <c r="Q26" s="2">
        <f>SUMIFS('BA History S3'!G:G,'BA History S3'!B:B,A26)-P26</f>
        <v>38</v>
      </c>
      <c r="R26" s="43">
        <f>LOOKUP(2, 1/('BA History S3'!$B:$B=A26), 'BA History S3'!$AN:$AN)</f>
        <v>0.51</v>
      </c>
      <c r="S26" s="2">
        <f>COUNTIFS('BA History S3'!$B:$B,$A$26,'BA History S3'!K:K, 1)</f>
        <v>1</v>
      </c>
      <c r="T26" s="2">
        <f>COUNTIFS('BA History S3'!$B:$B,$A$26,'BA History S3'!L:L, 1)</f>
        <v>0</v>
      </c>
      <c r="U26" s="2">
        <f>COUNTIFS('BA History S3'!$B:$B,$A$26,'BA History S3'!M:M, 1)</f>
        <v>1</v>
      </c>
      <c r="V26" s="2">
        <f>COUNTIFS('BA History S3'!$B:$B,$A$26,'BA History S3'!N:N, 1)</f>
        <v>2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0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0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1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0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2</v>
      </c>
      <c r="B27" s="1" t="s">
        <v>130</v>
      </c>
      <c r="C27" s="2" t="s">
        <v>70</v>
      </c>
      <c r="D27" s="1">
        <v>4</v>
      </c>
      <c r="E27" s="1">
        <v>3</v>
      </c>
      <c r="G27" s="12">
        <f>SUMIFS('BA History S3'!C:C,'BA History S3'!B:B,A27)</f>
        <v>273</v>
      </c>
      <c r="H27" s="27">
        <f>AVERAGEIFS('BA History S3'!C:C,'BA History S3'!B:B,A27)</f>
        <v>24.818181818181817</v>
      </c>
      <c r="I27" s="13">
        <f t="array" ref="I27">MAX(IF('BA History S3'!B:B=A27, 'BA History S3'!C:C))</f>
        <v>39</v>
      </c>
      <c r="J27" s="12">
        <f>COUNTIFS('BA History S3'!B:B,A27,'BA History S3'!D:D, 1)</f>
        <v>5</v>
      </c>
      <c r="K27" s="2">
        <f>COUNTIFS('BA History S3'!B:B,A27,'BA History S3'!D:D, 0)</f>
        <v>6</v>
      </c>
      <c r="L27" s="33">
        <f>LOOKUP(2, 1/('BA History S3'!$B:$B=A27), 'BA History S3'!$AO:$AO)</f>
        <v>0.45454545454545453</v>
      </c>
      <c r="M27" s="12">
        <f>SUMIFS('BA History S3'!F:F,'BA History S3'!B:B,A27)</f>
        <v>22</v>
      </c>
      <c r="N27" s="2">
        <f>SUMIFS('BA History S3'!E:E,'BA History S3'!B:B,A27)-M27</f>
        <v>25</v>
      </c>
      <c r="O27" s="33">
        <f>LOOKUP(2, 1/('BA History S3'!$B:$B=A27), 'BA History S3'!$AM:$AM)</f>
        <v>0.45454545454545453</v>
      </c>
      <c r="P27" s="12">
        <f>SUMIFS('BA History S3'!H:H,'BA History S3'!B:B,A27)</f>
        <v>94</v>
      </c>
      <c r="Q27" s="2">
        <f>SUMIFS('BA History S3'!G:G,'BA History S3'!B:B,A27)-P27</f>
        <v>96</v>
      </c>
      <c r="R27" s="43">
        <f>LOOKUP(2, 1/('BA History S3'!$B:$B=A27), 'BA History S3'!$AN:$AN)</f>
        <v>0.4936363636363636</v>
      </c>
      <c r="S27" s="2">
        <f>COUNTIFS('BA History S3'!$B:$B,$A$27,'BA History S3'!K:K, 1)</f>
        <v>2</v>
      </c>
      <c r="T27" s="2">
        <f>COUNTIFS('BA History S3'!$B:$B,$A$27,'BA History S3'!L:L, 1)</f>
        <v>0</v>
      </c>
      <c r="U27" s="2">
        <f>COUNTIFS('BA History S3'!$B:$B,$A$27,'BA History S3'!M:M, 1)</f>
        <v>4</v>
      </c>
      <c r="V27" s="2">
        <f>COUNTIFS('BA History S3'!$B:$B,$A$27,'BA History S3'!N:N, 1)</f>
        <v>2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1</v>
      </c>
      <c r="Z27" s="2">
        <f>COUNTIFS('BA History S3'!$B:$B,$A$27,'BA History S3'!R:R, 1)</f>
        <v>2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1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3</v>
      </c>
      <c r="AL27" s="2">
        <f>COUNTIFS('BA History S3'!$B:$B,$A$27,'BA History S3'!AD:AD, 1)</f>
        <v>0</v>
      </c>
      <c r="AM27" s="2">
        <f>COUNTIFS('BA History S3'!$B:$B,$A$27,'BA History S3'!AE:AE, 1)</f>
        <v>1</v>
      </c>
      <c r="AN27" s="2">
        <f>COUNTIFS('BA History S3'!$B:$B,$A$27,'BA History S3'!AF:AF, 1)</f>
        <v>2</v>
      </c>
      <c r="AO27" s="2">
        <f>COUNTIFS('BA History S3'!$B:$B,$A$27,'BA History S3'!AG:AG, 1)</f>
        <v>1</v>
      </c>
      <c r="AP27" s="2">
        <f>COUNTIFS('BA History S3'!$B:$B,$A$27,'BA History S3'!AH:AH, 1)</f>
        <v>1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5</v>
      </c>
      <c r="B28" s="1" t="s">
        <v>130</v>
      </c>
      <c r="C28" s="2" t="s">
        <v>70</v>
      </c>
      <c r="E28" s="1">
        <v>1</v>
      </c>
      <c r="G28" s="12">
        <f>SUMIFS('BA History S3'!C:C,'BA History S3'!B:B,A28)</f>
        <v>225</v>
      </c>
      <c r="H28" s="27">
        <f>AVERAGEIFS('BA History S3'!C:C,'BA History S3'!B:B,A28)</f>
        <v>20.454545454545453</v>
      </c>
      <c r="I28" s="13">
        <f t="array" ref="I28">MAX(IF('BA History S3'!B:B=A28, 'BA History S3'!C:C))</f>
        <v>33</v>
      </c>
      <c r="J28" s="12">
        <f>COUNTIFS('BA History S3'!B:B,A28,'BA History S3'!D:D, 1)</f>
        <v>8</v>
      </c>
      <c r="K28" s="2">
        <f>COUNTIFS('BA History S3'!B:B,A28,'BA History S3'!D:D, 0)</f>
        <v>3</v>
      </c>
      <c r="L28" s="33">
        <f>LOOKUP(2, 1/('BA History S3'!$B:$B=A28), 'BA History S3'!$AO:$AO)</f>
        <v>0.72727272727272729</v>
      </c>
      <c r="M28" s="12">
        <f>SUMIFS('BA History S3'!F:F,'BA History S3'!B:B,A28)</f>
        <v>28</v>
      </c>
      <c r="N28" s="2">
        <f>SUMIFS('BA History S3'!E:E,'BA History S3'!B:B,A28)-M28</f>
        <v>18</v>
      </c>
      <c r="O28" s="33">
        <f>LOOKUP(2, 1/('BA History S3'!$B:$B=A28), 'BA History S3'!$AM:$AM)</f>
        <v>0.62272727272727268</v>
      </c>
      <c r="P28" s="12">
        <f>SUMIFS('BA History S3'!H:H,'BA History S3'!B:B,A28)</f>
        <v>104</v>
      </c>
      <c r="Q28" s="2">
        <f>SUMIFS('BA History S3'!G:G,'BA History S3'!B:B,A28)-P28</f>
        <v>81</v>
      </c>
      <c r="R28" s="43">
        <f>LOOKUP(2, 1/('BA History S3'!$B:$B=A28), 'BA History S3'!$AN:$AN)</f>
        <v>0.57545454545454544</v>
      </c>
      <c r="S28" s="2">
        <f>COUNTIFS('BA History S3'!$B:$B,$A$28,'BA History S3'!K:K, 1)</f>
        <v>1</v>
      </c>
      <c r="T28" s="2">
        <f>COUNTIFS('BA History S3'!$B:$B,$A$28,'BA History S3'!L:L, 1)</f>
        <v>2</v>
      </c>
      <c r="U28" s="2">
        <f>COUNTIFS('BA History S3'!$B:$B,$A$28,'BA History S3'!M:M, 1)</f>
        <v>4</v>
      </c>
      <c r="V28" s="2">
        <f>COUNTIFS('BA History S3'!$B:$B,$A$28,'BA History S3'!N:N, 1)</f>
        <v>1</v>
      </c>
      <c r="W28" s="2">
        <f>COUNTIFS('BA History S3'!$B:$B,$A$28,'BA History S3'!O:O, 1)</f>
        <v>1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2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1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2</v>
      </c>
      <c r="AL28" s="2">
        <f>COUNTIFS('BA History S3'!$B:$B,$A$28,'BA History S3'!AD:AD, 1)</f>
        <v>0</v>
      </c>
      <c r="AM28" s="2">
        <f>COUNTIFS('BA History S3'!$B:$B,$A$28,'BA History S3'!AE:AE, 1)</f>
        <v>1</v>
      </c>
      <c r="AN28" s="2">
        <f>COUNTIFS('BA History S3'!$B:$B,$A$28,'BA History S3'!AF:AF, 1)</f>
        <v>6</v>
      </c>
      <c r="AO28" s="2">
        <f>COUNTIFS('BA History S3'!$B:$B,$A$28,'BA History S3'!AG:AG, 1)</f>
        <v>3</v>
      </c>
      <c r="AP28" s="2">
        <f>COUNTIFS('BA History S3'!$B:$B,$A$28,'BA History S3'!AH:AH, 1)</f>
        <v>2</v>
      </c>
      <c r="AQ28" s="2">
        <f>COUNTIFS('BA History S3'!$B:$B,$A$28,'BA History S3'!AI:AI, 1)</f>
        <v>2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32</v>
      </c>
      <c r="B29" s="1" t="s">
        <v>70</v>
      </c>
      <c r="C29" s="2" t="s">
        <v>70</v>
      </c>
      <c r="G29" s="12">
        <f>SUMIFS('BA History S3'!C:C,'BA History S3'!B:B,A29)</f>
        <v>19</v>
      </c>
      <c r="H29" s="27">
        <f>AVERAGEIFS('BA History S3'!C:C,'BA History S3'!B:B,A29)</f>
        <v>9.5</v>
      </c>
      <c r="I29" s="13">
        <f t="array" ref="I29">MAX(IF('BA History S3'!B:B=A29, 'BA History S3'!C:C))</f>
        <v>11</v>
      </c>
      <c r="J29" s="12">
        <f>COUNTIFS('BA History S3'!B:B,A29,'BA History S3'!D:D, 1)</f>
        <v>1</v>
      </c>
      <c r="K29" s="2">
        <f>COUNTIFS('BA History S3'!B:B,A29,'BA History S3'!D:D, 0)</f>
        <v>1</v>
      </c>
      <c r="L29" s="33">
        <f>LOOKUP(2, 1/('BA History S3'!$B:$B=A29), 'BA History S3'!$AO:$AO)</f>
        <v>0.5</v>
      </c>
      <c r="M29" s="12">
        <f>SUMIFS('BA History S3'!F:F,'BA History S3'!B:B,A29)</f>
        <v>3</v>
      </c>
      <c r="N29" s="2">
        <f>SUMIFS('BA History S3'!E:E,'BA History S3'!B:B,A29)-M29</f>
        <v>4</v>
      </c>
      <c r="O29" s="33">
        <f>LOOKUP(2, 1/('BA History S3'!$B:$B=A29), 'BA History S3'!$AM:$AM)</f>
        <v>0.375</v>
      </c>
      <c r="P29" s="12">
        <f>SUMIFS('BA History S3'!H:H,'BA History S3'!B:B,A29)</f>
        <v>12</v>
      </c>
      <c r="Q29" s="2">
        <f>SUMIFS('BA History S3'!G:G,'BA History S3'!B:B,A29)-P29</f>
        <v>14</v>
      </c>
      <c r="R29" s="43">
        <f>LOOKUP(2, 1/('BA History S3'!$B:$B=A29), 'BA History S3'!$AN:$AN)</f>
        <v>0.44500000000000001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0</v>
      </c>
      <c r="V29" s="2">
        <f>COUNTIFS('BA History S3'!$B:$B,$A$29,'BA History S3'!N:N, 1)</f>
        <v>1</v>
      </c>
      <c r="W29" s="2">
        <f>COUNTIFS('BA History S3'!$B:$B,$A$29,'BA History S3'!O:O, 1)</f>
        <v>1</v>
      </c>
      <c r="X29" s="2">
        <f>COUNTIFS('BA History S3'!$B:$B,$A$29,'BA History S3'!P:P, 1)</f>
        <v>0</v>
      </c>
      <c r="Y29" s="2">
        <f>COUNTIFS('BA History S3'!$B:$B,$A$29,'BA History S3'!Q:Q, 1)</f>
        <v>0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0</v>
      </c>
      <c r="AE29" s="2">
        <f>COUNTIFS('BA History S3'!$B:$B,$A$29,'BA History S3'!W:W, 1)</f>
        <v>0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1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0</v>
      </c>
      <c r="AO29" s="2">
        <f>COUNTIFS('BA History S3'!$B:$B,$A$29,'BA History S3'!AG:AG, 1)</f>
        <v>0</v>
      </c>
      <c r="AP29" s="2">
        <f>COUNTIFS('BA History S3'!$B:$B,$A$29,'BA History S3'!AH:AH, 1)</f>
        <v>0</v>
      </c>
      <c r="AQ29" s="2">
        <f>COUNTIFS('BA History S3'!$B:$B,$A$29,'BA History S3'!AI:AI, 1)</f>
        <v>0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191</v>
      </c>
      <c r="B30" s="1" t="s">
        <v>70</v>
      </c>
      <c r="C30" s="2" t="s">
        <v>70</v>
      </c>
      <c r="G30" s="12">
        <f>SUMIFS('BA History S3'!C:C,'BA History S3'!B:B,A30)</f>
        <v>5</v>
      </c>
      <c r="H30" s="27">
        <f>AVERAGEIFS('BA History S3'!C:C,'BA History S3'!B:B,A30)</f>
        <v>5</v>
      </c>
      <c r="I30" s="13">
        <f t="array" ref="I30">MAX(IF('BA History S3'!B:B=A30, 'BA History S3'!C:C))</f>
        <v>5</v>
      </c>
      <c r="J30" s="12">
        <f>COUNTIFS('BA History S3'!B:B,A30,'BA History S3'!D:D, 1)</f>
        <v>1</v>
      </c>
      <c r="K30" s="2">
        <f>COUNTIFS('BA History S3'!B:B,A30,'BA History S3'!D:D, 0)</f>
        <v>0</v>
      </c>
      <c r="L30" s="33">
        <f>LOOKUP(2, 1/('BA History S3'!$B:$B=A30), 'BA History S3'!$AO:$AO)</f>
        <v>1</v>
      </c>
      <c r="M30" s="12">
        <f>SUMIFS('BA History S3'!F:F,'BA History S3'!B:B,A30)</f>
        <v>3</v>
      </c>
      <c r="N30" s="2">
        <f>SUMIFS('BA History S3'!E:E,'BA History S3'!B:B,A30)-M30</f>
        <v>2</v>
      </c>
      <c r="O30" s="33">
        <f>LOOKUP(2, 1/('BA History S3'!$B:$B=A30), 'BA History S3'!$AM:$AM)</f>
        <v>0.6</v>
      </c>
      <c r="P30" s="12">
        <f>SUMIFS('BA History S3'!H:H,'BA History S3'!B:B,A30)</f>
        <v>12</v>
      </c>
      <c r="Q30" s="2">
        <f>SUMIFS('BA History S3'!G:G,'BA History S3'!B:B,A30)-P30</f>
        <v>12</v>
      </c>
      <c r="R30" s="43">
        <f>LOOKUP(2, 1/('BA History S3'!$B:$B=A30), 'BA History S3'!$AN:$AN)</f>
        <v>0.5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1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1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113</v>
      </c>
      <c r="B31" s="1" t="s">
        <v>70</v>
      </c>
      <c r="C31" s="2" t="s">
        <v>70</v>
      </c>
      <c r="D31" s="1">
        <v>7</v>
      </c>
      <c r="E31" s="1">
        <v>2</v>
      </c>
      <c r="G31" s="12">
        <f>SUMIFS('BA History S3'!C:C,'BA History S3'!B:B,A31)</f>
        <v>581</v>
      </c>
      <c r="H31" s="27">
        <f>AVERAGEIFS('BA History S3'!C:C,'BA History S3'!B:B,A31)</f>
        <v>23.24</v>
      </c>
      <c r="I31" s="13">
        <f t="array" ref="I31">MAX(IF('BA History S3'!B:B=A31, 'BA History S3'!C:C))</f>
        <v>45</v>
      </c>
      <c r="J31" s="12">
        <f>COUNTIFS('BA History S3'!B:B,A31,'BA History S3'!D:D, 1)</f>
        <v>13</v>
      </c>
      <c r="K31" s="2">
        <f>COUNTIFS('BA History S3'!B:B,A31,'BA History S3'!D:D, 0)</f>
        <v>12</v>
      </c>
      <c r="L31" s="33">
        <f>LOOKUP(2, 1/('BA History S3'!$B:$B=A31), 'BA History S3'!$AO:$AO)</f>
        <v>0.52</v>
      </c>
      <c r="M31" s="12">
        <f>SUMIFS('BA History S3'!F:F,'BA History S3'!B:B,A31)</f>
        <v>54</v>
      </c>
      <c r="N31" s="2">
        <f>SUMIFS('BA History S3'!E:E,'BA History S3'!B:B,A31)-M31</f>
        <v>47</v>
      </c>
      <c r="O31" s="33">
        <f>LOOKUP(2, 1/('BA History S3'!$B:$B=A31), 'BA History S3'!$AM:$AM)</f>
        <v>0.54800000000000004</v>
      </c>
      <c r="P31" s="12">
        <f>SUMIFS('BA History S3'!H:H,'BA History S3'!B:B,A31)</f>
        <v>212</v>
      </c>
      <c r="Q31" s="2">
        <f>SUMIFS('BA History S3'!G:G,'BA History S3'!B:B,A31)-P31</f>
        <v>200</v>
      </c>
      <c r="R31" s="43">
        <f>LOOKUP(2, 1/('BA History S3'!$B:$B=A31), 'BA History S3'!$AN:$AN)</f>
        <v>0.52080000000000004</v>
      </c>
      <c r="S31" s="2">
        <f>COUNTIFS('BA History S3'!$B:$B,$A$31,'BA History S3'!K:K, 1)</f>
        <v>2</v>
      </c>
      <c r="T31" s="2">
        <f>COUNTIFS('BA History S3'!$B:$B,$A$31,'BA History S3'!L:L, 1)</f>
        <v>2</v>
      </c>
      <c r="U31" s="2">
        <f>COUNTIFS('BA History S3'!$B:$B,$A$31,'BA History S3'!M:M, 1)</f>
        <v>6</v>
      </c>
      <c r="V31" s="2">
        <f>COUNTIFS('BA History S3'!$B:$B,$A$31,'BA History S3'!N:N, 1)</f>
        <v>9</v>
      </c>
      <c r="W31" s="2">
        <f>COUNTIFS('BA History S3'!$B:$B,$A$31,'BA History S3'!O:O, 1)</f>
        <v>3</v>
      </c>
      <c r="X31" s="2">
        <f>COUNTIFS('BA History S3'!$B:$B,$A$31,'BA History S3'!P:P, 1)</f>
        <v>1</v>
      </c>
      <c r="Y31" s="2">
        <f>COUNTIFS('BA History S3'!$B:$B,$A$31,'BA History S3'!Q:Q, 1)</f>
        <v>2</v>
      </c>
      <c r="Z31" s="2">
        <f>COUNTIFS('BA History S3'!$B:$B,$A$31,'BA History S3'!R:R, 1)</f>
        <v>1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0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5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4</v>
      </c>
      <c r="AL31" s="2">
        <f>COUNTIFS('BA History S3'!$B:$B,$A$31,'BA History S3'!AD:AD, 1)</f>
        <v>0</v>
      </c>
      <c r="AM31" s="2">
        <f>COUNTIFS('BA History S3'!$B:$B,$A$31,'BA History S3'!AE:AE, 1)</f>
        <v>1</v>
      </c>
      <c r="AN31" s="2">
        <f>COUNTIFS('BA History S3'!$B:$B,$A$31,'BA History S3'!AF:AF, 1)</f>
        <v>5</v>
      </c>
      <c r="AO31" s="2">
        <f>COUNTIFS('BA History S3'!$B:$B,$A$31,'BA History S3'!AG:AG, 1)</f>
        <v>1</v>
      </c>
      <c r="AP31" s="2">
        <f>COUNTIFS('BA History S3'!$B:$B,$A$31,'BA History S3'!AH:AH, 1)</f>
        <v>5</v>
      </c>
      <c r="AQ31" s="2">
        <f>COUNTIFS('BA History S3'!$B:$B,$A$31,'BA History S3'!AI:AI, 1)</f>
        <v>5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246</v>
      </c>
      <c r="B32" s="1" t="s">
        <v>70</v>
      </c>
      <c r="C32" s="2" t="s">
        <v>70</v>
      </c>
      <c r="G32" s="12">
        <f>SUMIFS('BA History S3'!C:C,'BA History S3'!B:B,A32)</f>
        <v>20</v>
      </c>
      <c r="H32" s="27">
        <f>AVERAGEIFS('BA History S3'!C:C,'BA History S3'!B:B,A32)</f>
        <v>20</v>
      </c>
      <c r="I32" s="13">
        <f t="array" ref="I32">MAX(IF('BA History S3'!B:B=A32, 'BA History S3'!C:C))</f>
        <v>20</v>
      </c>
      <c r="J32" s="12">
        <f>COUNTIFS('BA History S3'!B:B,A32,'BA History S3'!D:D, 1)</f>
        <v>0</v>
      </c>
      <c r="K32" s="2">
        <f>COUNTIFS('BA History S3'!B:B,A32,'BA History S3'!D:D, 0)</f>
        <v>1</v>
      </c>
      <c r="L32" s="33">
        <f>LOOKUP(2, 1/('BA History S3'!$B:$B=A32), 'BA History S3'!$AO:$AO)</f>
        <v>0</v>
      </c>
      <c r="M32" s="12">
        <f>SUMIFS('BA History S3'!F:F,'BA History S3'!B:B,A32)</f>
        <v>1</v>
      </c>
      <c r="N32" s="2">
        <f>SUMIFS('BA History S3'!E:E,'BA History S3'!B:B,A32)-M32</f>
        <v>3</v>
      </c>
      <c r="O32" s="33">
        <f>LOOKUP(2, 1/('BA History S3'!$B:$B=A32), 'BA History S3'!$AM:$AM)</f>
        <v>0.25</v>
      </c>
      <c r="P32" s="12">
        <f>SUMIFS('BA History S3'!H:H,'BA History S3'!B:B,A32)</f>
        <v>9</v>
      </c>
      <c r="Q32" s="2">
        <f>SUMIFS('BA History S3'!G:G,'BA History S3'!B:B,A32)-P32</f>
        <v>11</v>
      </c>
      <c r="R32" s="43">
        <f>LOOKUP(2, 1/('BA History S3'!$B:$B=A32), 'BA History S3'!$AN:$AN)</f>
        <v>0.45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0</v>
      </c>
      <c r="V32" s="2">
        <f>COUNTIFS('BA History S3'!$B:$B,$A$32,'BA History S3'!N:N, 1)</f>
        <v>0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1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0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0</v>
      </c>
      <c r="AO32" s="2">
        <f>COUNTIFS('BA History S3'!$B:$B,$A$32,'BA History S3'!AG:AG, 1)</f>
        <v>0</v>
      </c>
      <c r="AP32" s="2">
        <f>COUNTIFS('BA History S3'!$B:$B,$A$32,'BA History S3'!AH:AH, 1)</f>
        <v>0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34</v>
      </c>
      <c r="B33" s="1" t="s">
        <v>70</v>
      </c>
      <c r="C33" s="2" t="s">
        <v>70</v>
      </c>
      <c r="D33" s="1">
        <v>5</v>
      </c>
      <c r="E33" s="1">
        <v>3</v>
      </c>
      <c r="G33" s="12">
        <f>SUMIFS('BA History S3'!C:C,'BA History S3'!B:B,A33)</f>
        <v>270</v>
      </c>
      <c r="H33" s="27">
        <f>AVERAGEIFS('BA History S3'!C:C,'BA History S3'!B:B,A33)</f>
        <v>20.76923076923077</v>
      </c>
      <c r="I33" s="13">
        <f t="array" ref="I33">MAX(IF('BA History S3'!B:B=A33, 'BA History S3'!C:C))</f>
        <v>34</v>
      </c>
      <c r="J33" s="12">
        <f>COUNTIFS('BA History S3'!B:B,A33,'BA History S3'!D:D, 1)</f>
        <v>5</v>
      </c>
      <c r="K33" s="2">
        <f>COUNTIFS('BA History S3'!B:B,A33,'BA History S3'!D:D, 0)</f>
        <v>8</v>
      </c>
      <c r="L33" s="33">
        <f>LOOKUP(2, 1/('BA History S3'!$B:$B=A33), 'BA History S3'!$AO:$AO)</f>
        <v>0.38461538461538464</v>
      </c>
      <c r="M33" s="12">
        <f>SUMIFS('BA History S3'!F:F,'BA History S3'!B:B,A33)</f>
        <v>26</v>
      </c>
      <c r="N33" s="2">
        <f>SUMIFS('BA History S3'!E:E,'BA History S3'!B:B,A33)-M33</f>
        <v>32</v>
      </c>
      <c r="O33" s="33">
        <f>LOOKUP(2, 1/('BA History S3'!$B:$B=A33), 'BA History S3'!$AM:$AM)</f>
        <v>0.44999999999999996</v>
      </c>
      <c r="P33" s="12">
        <f>SUMIFS('BA History S3'!H:H,'BA History S3'!B:B,A33)</f>
        <v>114</v>
      </c>
      <c r="Q33" s="2">
        <f>SUMIFS('BA History S3'!G:G,'BA History S3'!B:B,A33)-P33</f>
        <v>117</v>
      </c>
      <c r="R33" s="43">
        <f>LOOKUP(2, 1/('BA History S3'!$B:$B=A33), 'BA History S3'!$AN:$AN)</f>
        <v>0.49846153846153851</v>
      </c>
      <c r="S33" s="2">
        <f>COUNTIFS('BA History S3'!$B:$B,$A$33,'BA History S3'!K:K, 1)</f>
        <v>1</v>
      </c>
      <c r="T33" s="2">
        <f>COUNTIFS('BA History S3'!$B:$B,$A$33,'BA History S3'!L:L, 1)</f>
        <v>3</v>
      </c>
      <c r="U33" s="2">
        <f>COUNTIFS('BA History S3'!$B:$B,$A$33,'BA History S3'!M:M, 1)</f>
        <v>2</v>
      </c>
      <c r="V33" s="2">
        <f>COUNTIFS('BA History S3'!$B:$B,$A$33,'BA History S3'!N:N, 1)</f>
        <v>4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1</v>
      </c>
      <c r="AE33" s="2">
        <f>COUNTIFS('BA History S3'!$B:$B,$A$33,'BA History S3'!W:W, 1)</f>
        <v>1</v>
      </c>
      <c r="AF33" s="2">
        <f>COUNTIFS('BA History S3'!$B:$B,$A$33,'BA History S3'!X:X, 1)</f>
        <v>1</v>
      </c>
      <c r="AG33" s="2">
        <f>COUNTIFS('BA History S3'!$B:$B,$A$33,'BA History S3'!Y:Y, 1)</f>
        <v>0</v>
      </c>
      <c r="AH33" s="2">
        <f>COUNTIFS('BA History S3'!$B:$B,$A$33,'BA History S3'!Z:Z, 1)</f>
        <v>2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1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2</v>
      </c>
      <c r="AO33" s="2">
        <f>COUNTIFS('BA History S3'!$B:$B,$A$33,'BA History S3'!AG:AG, 1)</f>
        <v>2</v>
      </c>
      <c r="AP33" s="2">
        <f>COUNTIFS('BA History S3'!$B:$B,$A$33,'BA History S3'!AH:AH, 1)</f>
        <v>3</v>
      </c>
      <c r="AQ33" s="2">
        <f>COUNTIFS('BA History S3'!$B:$B,$A$33,'BA History S3'!AI:AI, 1)</f>
        <v>2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119</v>
      </c>
      <c r="B34" s="2" t="s">
        <v>54</v>
      </c>
      <c r="C34" s="2" t="s">
        <v>70</v>
      </c>
      <c r="D34" s="2">
        <v>2</v>
      </c>
      <c r="E34" s="2">
        <v>1</v>
      </c>
      <c r="F34" s="2"/>
      <c r="G34" s="12">
        <f>SUMIFS('BA History S3'!C:C,'BA History S3'!B:B,A34)</f>
        <v>395</v>
      </c>
      <c r="H34" s="27">
        <f>AVERAGEIFS('BA History S3'!C:C,'BA History S3'!B:B,A34)</f>
        <v>17.954545454545453</v>
      </c>
      <c r="I34" s="13">
        <f t="array" ref="I34">MAX(IF('BA History S3'!B:B=A34, 'BA History S3'!C:C))</f>
        <v>30</v>
      </c>
      <c r="J34" s="12">
        <f>COUNTIFS('BA History S3'!B:B,A34,'BA History S3'!D:D, 1)</f>
        <v>11</v>
      </c>
      <c r="K34" s="2">
        <f>COUNTIFS('BA History S3'!B:B,A34,'BA History S3'!D:D, 0)</f>
        <v>11</v>
      </c>
      <c r="L34" s="33">
        <f>LOOKUP(2, 1/('BA History S3'!$B:$B=A34), 'BA History S3'!$AO:$AO)</f>
        <v>0.5</v>
      </c>
      <c r="M34" s="12">
        <f>SUMIFS('BA History S3'!F:F,'BA History S3'!B:B,A34)</f>
        <v>49</v>
      </c>
      <c r="N34" s="2">
        <f>SUMIFS('BA History S3'!E:E,'BA History S3'!B:B,A34)-M34</f>
        <v>41</v>
      </c>
      <c r="O34" s="33">
        <f>LOOKUP(2, 1/('BA History S3'!$B:$B=A34), 'BA History S3'!$AM:$AM)</f>
        <v>0.57727272727272727</v>
      </c>
      <c r="P34" s="12">
        <f>SUMIFS('BA History S3'!H:H,'BA History S3'!B:B,A34)</f>
        <v>191</v>
      </c>
      <c r="Q34" s="2">
        <f>SUMIFS('BA History S3'!G:G,'BA History S3'!B:B,A34)-P34</f>
        <v>177</v>
      </c>
      <c r="R34" s="43">
        <f>LOOKUP(2, 1/('BA History S3'!$B:$B=A34), 'BA History S3'!$AN:$AN)</f>
        <v>0.54318181818181832</v>
      </c>
      <c r="S34" s="2">
        <f>COUNTIFS('BA History S3'!$B:$B,$A$34,'BA History S3'!K:K, 1)</f>
        <v>2</v>
      </c>
      <c r="T34" s="2">
        <f>COUNTIFS('BA History S3'!$B:$B,$A$34,'BA History S3'!L:L, 1)</f>
        <v>1</v>
      </c>
      <c r="U34" s="2">
        <f>COUNTIFS('BA History S3'!$B:$B,$A$34,'BA History S3'!M:M, 1)</f>
        <v>5</v>
      </c>
      <c r="V34" s="2">
        <f>COUNTIFS('BA History S3'!$B:$B,$A$34,'BA History S3'!N:N, 1)</f>
        <v>9</v>
      </c>
      <c r="W34" s="2">
        <f>COUNTIFS('BA History S3'!$B:$B,$A$34,'BA History S3'!O:O, 1)</f>
        <v>2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2</v>
      </c>
      <c r="AE34" s="2">
        <f>COUNTIFS('BA History S3'!$B:$B,$A$34,'BA History S3'!W:W, 1)</f>
        <v>3</v>
      </c>
      <c r="AF34" s="2">
        <f>COUNTIFS('BA History S3'!$B:$B,$A$34,'BA History S3'!X:X, 1)</f>
        <v>1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5</v>
      </c>
      <c r="AL34" s="2">
        <f>COUNTIFS('BA History S3'!$B:$B,$A$34,'BA History S3'!AD:AD, 1)</f>
        <v>1</v>
      </c>
      <c r="AM34" s="2">
        <f>COUNTIFS('BA History S3'!$B:$B,$A$34,'BA History S3'!AE:AE, 1)</f>
        <v>0</v>
      </c>
      <c r="AN34" s="2">
        <f>COUNTIFS('BA History S3'!$B:$B,$A$34,'BA History S3'!AF:AF, 1)</f>
        <v>7</v>
      </c>
      <c r="AO34" s="2">
        <f>COUNTIFS('BA History S3'!$B:$B,$A$34,'BA History S3'!AG:AG, 1)</f>
        <v>1</v>
      </c>
      <c r="AP34" s="2">
        <f>COUNTIFS('BA History S3'!$B:$B,$A$34,'BA History S3'!AH:AH, 1)</f>
        <v>5</v>
      </c>
      <c r="AQ34" s="2">
        <f>COUNTIFS('BA History S3'!$B:$B,$A$34,'BA History S3'!AI:AI, 1)</f>
        <v>4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15</v>
      </c>
      <c r="B35" s="2" t="s">
        <v>70</v>
      </c>
      <c r="C35" s="2" t="s">
        <v>70</v>
      </c>
      <c r="D35" s="2">
        <v>1</v>
      </c>
      <c r="E35" s="2"/>
      <c r="F35" s="2"/>
      <c r="G35" s="12">
        <f>SUMIFS('BA History S3'!C:C,'BA History S3'!B:B,A35)</f>
        <v>100</v>
      </c>
      <c r="H35" s="27">
        <f>AVERAGEIFS('BA History S3'!C:C,'BA History S3'!B:B,A35)</f>
        <v>20</v>
      </c>
      <c r="I35" s="13">
        <f t="array" ref="I35">MAX(IF('BA History S3'!B:B=A35, 'BA History S3'!C:C))</f>
        <v>28</v>
      </c>
      <c r="J35" s="12">
        <f>COUNTIFS('BA History S3'!B:B,A35,'BA History S3'!D:D, 1)</f>
        <v>4</v>
      </c>
      <c r="K35" s="2">
        <f>COUNTIFS('BA History S3'!B:B,A35,'BA History S3'!D:D, 0)</f>
        <v>1</v>
      </c>
      <c r="L35" s="33">
        <f>LOOKUP(2, 1/('BA History S3'!$B:$B=A35), 'BA History S3'!$AO:$AO)</f>
        <v>0.8</v>
      </c>
      <c r="M35" s="12">
        <f>SUMIFS('BA History S3'!F:F,'BA History S3'!B:B,A35)</f>
        <v>13</v>
      </c>
      <c r="N35" s="2">
        <f>SUMIFS('BA History S3'!E:E,'BA History S3'!B:B,A35)-M35</f>
        <v>7</v>
      </c>
      <c r="O35" s="33">
        <f>LOOKUP(2, 1/('BA History S3'!$B:$B=A35), 'BA History S3'!$AM:$AM)</f>
        <v>0.65</v>
      </c>
      <c r="P35" s="12">
        <f>SUMIFS('BA History S3'!H:H,'BA History S3'!B:B,A35)</f>
        <v>47</v>
      </c>
      <c r="Q35" s="2">
        <f>SUMIFS('BA History S3'!G:G,'BA History S3'!B:B,A35)-P35</f>
        <v>36</v>
      </c>
      <c r="R35" s="43">
        <f>LOOKUP(2, 1/('BA History S3'!$B:$B=A35), 'BA History S3'!$AN:$AN)</f>
        <v>0.56399999999999995</v>
      </c>
      <c r="S35" s="2">
        <f>COUNTIFS('BA History S3'!$B:$B,$A$35,'BA History S3'!K:K, 1)</f>
        <v>0</v>
      </c>
      <c r="T35" s="2">
        <f>COUNTIFS('BA History S3'!$B:$B,$A$35,'BA History S3'!L:L, 1)</f>
        <v>1</v>
      </c>
      <c r="U35" s="2">
        <f>COUNTIFS('BA History S3'!$B:$B,$A$35,'BA History S3'!M:M, 1)</f>
        <v>2</v>
      </c>
      <c r="V35" s="2">
        <f>COUNTIFS('BA History S3'!$B:$B,$A$35,'BA History S3'!N:N, 1)</f>
        <v>3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0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2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1</v>
      </c>
      <c r="AO35" s="2">
        <f>COUNTIFS('BA History S3'!$B:$B,$A$35,'BA History S3'!AG:AG, 1)</f>
        <v>1</v>
      </c>
      <c r="AP35" s="2">
        <f>COUNTIFS('BA History S3'!$B:$B,$A$35,'BA History S3'!AH:AH, 1)</f>
        <v>2</v>
      </c>
      <c r="AQ35" s="2">
        <f>COUNTIFS('BA History S3'!$B:$B,$A$35,'BA History S3'!AI:AI, 1)</f>
        <v>0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x14ac:dyDescent="0.25">
      <c r="A36" s="2" t="s">
        <v>252</v>
      </c>
      <c r="B36" s="2" t="s">
        <v>70</v>
      </c>
      <c r="C36" s="2" t="s">
        <v>70</v>
      </c>
      <c r="D36" s="2"/>
      <c r="E36" s="2"/>
      <c r="F36" s="2"/>
      <c r="G36" s="12">
        <f>SUMIFS('BA History S3'!C:C,'BA History S3'!B:B,A36)</f>
        <v>22</v>
      </c>
      <c r="H36" s="27">
        <f>AVERAGEIFS('BA History S3'!C:C,'BA History S3'!B:B,A36)</f>
        <v>11</v>
      </c>
      <c r="I36" s="13">
        <f t="array" ref="I36">MAX(IF('BA History S3'!B:B=A36, 'BA History S3'!C:C))</f>
        <v>12</v>
      </c>
      <c r="J36" s="12">
        <f>COUNTIFS('BA History S3'!B:B,A36,'BA History S3'!D:D, 1)</f>
        <v>1</v>
      </c>
      <c r="K36" s="2">
        <f>COUNTIFS('BA History S3'!B:B,A36,'BA History S3'!D:D, 0)</f>
        <v>1</v>
      </c>
      <c r="L36" s="33">
        <f>LOOKUP(2, 1/('BA History S3'!$B:$B=A36), 'BA History S3'!$AO:$AO)</f>
        <v>0.5</v>
      </c>
      <c r="M36" s="12">
        <f>SUMIFS('BA History S3'!F:F,'BA History S3'!B:B,A36)</f>
        <v>4</v>
      </c>
      <c r="N36" s="2">
        <f>SUMIFS('BA History S3'!E:E,'BA History S3'!B:B,A36)-M36</f>
        <v>5</v>
      </c>
      <c r="O36" s="33">
        <f>LOOKUP(2, 1/('BA History S3'!$B:$B=A36), 'BA History S3'!$AM:$AM)</f>
        <v>0.42499999999999999</v>
      </c>
      <c r="P36" s="12">
        <f>SUMIFS('BA History S3'!H:H,'BA History S3'!B:B,A36)</f>
        <v>19</v>
      </c>
      <c r="Q36" s="2">
        <f>SUMIFS('BA History S3'!G:G,'BA History S3'!B:B,A36)-P36</f>
        <v>21</v>
      </c>
      <c r="R36" s="43">
        <f>LOOKUP(2, 1/('BA History S3'!$B:$B=A36), 'BA History S3'!$AN:$AN)</f>
        <v>0.46499999999999997</v>
      </c>
      <c r="S36" s="2">
        <f>COUNTIFS('BA History S3'!$B:$B,$A$36,'BA History S3'!K:K, 1)</f>
        <v>0</v>
      </c>
      <c r="T36" s="2">
        <f>COUNTIFS('BA History S3'!$B:$B,$A$36,'BA History S3'!L:L, 1)</f>
        <v>0</v>
      </c>
      <c r="U36" s="2">
        <f>COUNTIFS('BA History S3'!$B:$B,$A$36,'BA History S3'!M:M, 1)</f>
        <v>1</v>
      </c>
      <c r="V36" s="2">
        <f>COUNTIFS('BA History S3'!$B:$B,$A$36,'BA History S3'!N:N, 1)</f>
        <v>0</v>
      </c>
      <c r="W36" s="2">
        <f>COUNTIFS('BA History S3'!$B:$B,$A$36,'BA History S3'!O:O, 1)</f>
        <v>0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2</v>
      </c>
      <c r="AO36" s="2">
        <f>COUNTIFS('BA History S3'!$B:$B,$A$36,'BA History S3'!AG:AG, 1)</f>
        <v>1</v>
      </c>
      <c r="AP36" s="2">
        <f>COUNTIFS('BA History S3'!$B:$B,$A$36,'BA History S3'!AH:AH, 1)</f>
        <v>0</v>
      </c>
      <c r="AQ36" s="2">
        <f>COUNTIFS('BA History S3'!$B:$B,$A$36,'BA History S3'!AI:AI, 1)</f>
        <v>0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239</v>
      </c>
      <c r="B37" s="2" t="s">
        <v>70</v>
      </c>
      <c r="C37" s="2" t="s">
        <v>70</v>
      </c>
      <c r="D37" s="2"/>
      <c r="E37" s="2"/>
      <c r="F37" s="2"/>
      <c r="G37" s="12">
        <f>SUMIFS('BA History S3'!C:C,'BA History S3'!B:B,A37)</f>
        <v>14</v>
      </c>
      <c r="H37" s="27">
        <f>AVERAGEIFS('BA History S3'!C:C,'BA History S3'!B:B,A37)</f>
        <v>7</v>
      </c>
      <c r="I37" s="13">
        <f t="array" ref="I37">MAX(IF('BA History S3'!B:B=A37, 'BA History S3'!C:C))</f>
        <v>8</v>
      </c>
      <c r="J37" s="12">
        <f>COUNTIFS('BA History S3'!B:B,A37,'BA History S3'!D:D, 1)</f>
        <v>1</v>
      </c>
      <c r="K37" s="2">
        <f>COUNTIFS('BA History S3'!B:B,A37,'BA History S3'!D:D, 0)</f>
        <v>1</v>
      </c>
      <c r="L37" s="33">
        <f>LOOKUP(2, 1/('BA History S3'!$B:$B=A37), 'BA History S3'!$AO:$AO)</f>
        <v>0.5</v>
      </c>
      <c r="M37" s="12">
        <f>SUMIFS('BA History S3'!F:F,'BA History S3'!B:B,A37)</f>
        <v>3</v>
      </c>
      <c r="N37" s="2">
        <f>SUMIFS('BA History S3'!E:E,'BA History S3'!B:B,A37)-M37</f>
        <v>4</v>
      </c>
      <c r="O37" s="33">
        <f>LOOKUP(2, 1/('BA History S3'!$B:$B=A37), 'BA History S3'!$AM:$AM)</f>
        <v>0.375</v>
      </c>
      <c r="P37" s="12">
        <f>SUMIFS('BA History S3'!H:H,'BA History S3'!B:B,A37)</f>
        <v>12</v>
      </c>
      <c r="Q37" s="2">
        <f>SUMIFS('BA History S3'!G:G,'BA History S3'!B:B,A37)-P37</f>
        <v>14</v>
      </c>
      <c r="R37" s="43">
        <f>LOOKUP(2, 1/('BA History S3'!$B:$B=A37), 'BA History S3'!$AN:$AN)</f>
        <v>0.44500000000000001</v>
      </c>
      <c r="S37" s="2">
        <f>COUNTIFS('BA History S3'!$B:$B,$A$37,'BA History S3'!K:K, 1)</f>
        <v>0</v>
      </c>
      <c r="T37" s="2">
        <f>COUNTIFS('BA History S3'!$B:$B,$A$37,'BA History S3'!L:L, 1)</f>
        <v>0</v>
      </c>
      <c r="U37" s="2">
        <f>COUNTIFS('BA History S3'!$B:$B,$A$37,'BA History S3'!M:M, 1)</f>
        <v>0</v>
      </c>
      <c r="V37" s="2">
        <f>COUNTIFS('BA History S3'!$B:$B,$A$37,'BA History S3'!N:N, 1)</f>
        <v>1</v>
      </c>
      <c r="W37" s="2">
        <f>COUNTIFS('BA History S3'!$B:$B,$A$37,'BA History S3'!O:O, 1)</f>
        <v>1</v>
      </c>
      <c r="X37" s="2">
        <f>COUNTIFS('BA History S3'!$B:$B,$A$37,'BA History S3'!P:P, 1)</f>
        <v>0</v>
      </c>
      <c r="Y37" s="2">
        <f>COUNTIFS('BA History S3'!$B:$B,$A$37,'BA History S3'!Q:Q, 1)</f>
        <v>0</v>
      </c>
      <c r="Z37" s="2">
        <f>COUNTIFS('BA History S3'!$B:$B,$A$37,'BA History S3'!R:R, 1)</f>
        <v>0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0</v>
      </c>
      <c r="AE37" s="2">
        <f>COUNTIFS('BA History S3'!$B:$B,$A$37,'BA History S3'!W:W, 1)</f>
        <v>0</v>
      </c>
      <c r="AF37" s="2">
        <f>COUNTIFS('BA History S3'!$B:$B,$A$37,'BA History S3'!X:X, 1)</f>
        <v>0</v>
      </c>
      <c r="AG37" s="2">
        <f>COUNTIFS('BA History S3'!$B:$B,$A$37,'BA History S3'!Y:Y, 1)</f>
        <v>0</v>
      </c>
      <c r="AH37" s="2">
        <f>COUNTIFS('BA History S3'!$B:$B,$A$37,'BA History S3'!Z:Z, 1)</f>
        <v>1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0</v>
      </c>
      <c r="AL37" s="2">
        <f>COUNTIFS('BA History S3'!$B:$B,$A$37,'BA History S3'!AD:AD, 1)</f>
        <v>0</v>
      </c>
      <c r="AM37" s="2">
        <f>COUNTIFS('BA History S3'!$B:$B,$A$37,'BA History S3'!AE:AE, 1)</f>
        <v>0</v>
      </c>
      <c r="AN37" s="2">
        <f>COUNTIFS('BA History S3'!$B:$B,$A$37,'BA History S3'!AF:AF, 1)</f>
        <v>0</v>
      </c>
      <c r="AO37" s="2">
        <f>COUNTIFS('BA History S3'!$B:$B,$A$37,'BA History S3'!AG:AG, 1)</f>
        <v>0</v>
      </c>
      <c r="AP37" s="2">
        <f>COUNTIFS('BA History S3'!$B:$B,$A$37,'BA History S3'!AH:AH, 1)</f>
        <v>0</v>
      </c>
      <c r="AQ37" s="2">
        <f>COUNTIFS('BA History S3'!$B:$B,$A$37,'BA History S3'!AI:AI, 1)</f>
        <v>0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243</v>
      </c>
      <c r="B38" s="2" t="s">
        <v>70</v>
      </c>
      <c r="C38" s="2" t="s">
        <v>70</v>
      </c>
      <c r="D38" s="2"/>
      <c r="E38" s="2"/>
      <c r="F38" s="2"/>
      <c r="G38" s="12">
        <f>SUMIFS('BA History S3'!C:C,'BA History S3'!B:B,A38)</f>
        <v>253</v>
      </c>
      <c r="H38" s="27">
        <f>AVERAGEIFS('BA History S3'!C:C,'BA History S3'!B:B,A38)</f>
        <v>9.7307692307692299</v>
      </c>
      <c r="I38" s="13">
        <f t="array" ref="I38">MAX(IF('BA History S3'!B:B=A38, 'BA History S3'!C:C))</f>
        <v>25</v>
      </c>
      <c r="J38" s="12">
        <f>COUNTIFS('BA History S3'!B:B,A38,'BA History S3'!D:D, 1)</f>
        <v>9</v>
      </c>
      <c r="K38" s="2">
        <f>COUNTIFS('BA History S3'!B:B,A38,'BA History S3'!D:D, 0)</f>
        <v>17</v>
      </c>
      <c r="L38" s="33">
        <f>LOOKUP(2, 1/('BA History S3'!$B:$B=A38), 'BA History S3'!$AO:$AO)</f>
        <v>0.34615384615384615</v>
      </c>
      <c r="M38" s="12">
        <f>SUMIFS('BA History S3'!F:F,'BA History S3'!B:B,A38)</f>
        <v>44</v>
      </c>
      <c r="N38" s="2">
        <f>SUMIFS('BA History S3'!E:E,'BA History S3'!B:B,A38)-M38</f>
        <v>62</v>
      </c>
      <c r="O38" s="33">
        <f>LOOKUP(2, 1/('BA History S3'!$B:$B=A38), 'BA History S3'!$AM:$AM)</f>
        <v>0.39615384615384619</v>
      </c>
      <c r="P38" s="12">
        <f>SUMIFS('BA History S3'!H:H,'BA History S3'!B:B,A38)</f>
        <v>194</v>
      </c>
      <c r="Q38" s="2">
        <f>SUMIFS('BA History S3'!G:G,'BA History S3'!B:B,A38)-P38</f>
        <v>239</v>
      </c>
      <c r="R38" s="43">
        <f>LOOKUP(2, 1/('BA History S3'!$B:$B=A38), 'BA History S3'!$AN:$AN)</f>
        <v>0.43692307692307691</v>
      </c>
      <c r="S38" s="2">
        <f>COUNTIFS('BA History S3'!$B:$B,$A$38,'BA History S3'!K:K, 1)</f>
        <v>3</v>
      </c>
      <c r="T38" s="2">
        <f>COUNTIFS('BA History S3'!$B:$B,$A$38,'BA History S3'!L:L, 1)</f>
        <v>2</v>
      </c>
      <c r="U38" s="2">
        <f>COUNTIFS('BA History S3'!$B:$B,$A$38,'BA History S3'!M:M, 1)</f>
        <v>6</v>
      </c>
      <c r="V38" s="2">
        <f>COUNTIFS('BA History S3'!$B:$B,$A$38,'BA History S3'!N:N, 1)</f>
        <v>6</v>
      </c>
      <c r="W38" s="2">
        <f>COUNTIFS('BA History S3'!$B:$B,$A$38,'BA History S3'!O:O, 1)</f>
        <v>3</v>
      </c>
      <c r="X38" s="2">
        <f>COUNTIFS('BA History S3'!$B:$B,$A$38,'BA History S3'!P:P, 1)</f>
        <v>0</v>
      </c>
      <c r="Y38" s="2">
        <f>COUNTIFS('BA History S3'!$B:$B,$A$38,'BA History S3'!Q:Q, 1)</f>
        <v>1</v>
      </c>
      <c r="Z38" s="2">
        <f>COUNTIFS('BA History S3'!$B:$B,$A$38,'BA History S3'!R:R, 1)</f>
        <v>2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1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1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4</v>
      </c>
      <c r="AL38" s="2">
        <f>COUNTIFS('BA History S3'!$B:$B,$A$38,'BA History S3'!AD:AD, 1)</f>
        <v>0</v>
      </c>
      <c r="AM38" s="2">
        <f>COUNTIFS('BA History S3'!$B:$B,$A$38,'BA History S3'!AE:AE, 1)</f>
        <v>1</v>
      </c>
      <c r="AN38" s="2">
        <f>COUNTIFS('BA History S3'!$B:$B,$A$38,'BA History S3'!AF:AF, 1)</f>
        <v>8</v>
      </c>
      <c r="AO38" s="2">
        <f>COUNTIFS('BA History S3'!$B:$B,$A$38,'BA History S3'!AG:AG, 1)</f>
        <v>3</v>
      </c>
      <c r="AP38" s="2">
        <f>COUNTIFS('BA History S3'!$B:$B,$A$38,'BA History S3'!AH:AH, 1)</f>
        <v>0</v>
      </c>
      <c r="AQ38" s="2">
        <f>COUNTIFS('BA History S3'!$B:$B,$A$38,'BA History S3'!AI:AI, 1)</f>
        <v>2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ht="15.75" x14ac:dyDescent="0.25">
      <c r="A39" s="2" t="s">
        <v>242</v>
      </c>
      <c r="B39" s="49" t="s">
        <v>70</v>
      </c>
      <c r="C39" s="2" t="s">
        <v>70</v>
      </c>
      <c r="D39" s="49">
        <v>1</v>
      </c>
      <c r="E39" s="49"/>
      <c r="F39" s="49"/>
      <c r="G39" s="12">
        <f>SUMIFS('BA History S3'!C:C,'BA History S3'!B:B,A39)</f>
        <v>254</v>
      </c>
      <c r="H39" s="27">
        <f>AVERAGEIFS('BA History S3'!C:C,'BA History S3'!B:B,A39)</f>
        <v>21.166666666666668</v>
      </c>
      <c r="I39" s="13">
        <f t="array" ref="I39">MAX(IF('BA History S3'!B:B=A39, 'BA History S3'!C:C))</f>
        <v>49</v>
      </c>
      <c r="J39" s="12">
        <f>COUNTIFS('BA History S3'!B:B,A39,'BA History S3'!D:D, 1)</f>
        <v>4</v>
      </c>
      <c r="K39" s="2">
        <f>COUNTIFS('BA History S3'!B:B,A39,'BA History S3'!D:D, 0)</f>
        <v>8</v>
      </c>
      <c r="L39" s="33">
        <f>LOOKUP(2, 1/('BA History S3'!$B:$B=A39), 'BA History S3'!$AO:$AO)</f>
        <v>0.33333333333333331</v>
      </c>
      <c r="M39" s="12">
        <f>SUMIFS('BA History S3'!F:F,'BA History S3'!B:B,A39)</f>
        <v>20</v>
      </c>
      <c r="N39" s="2">
        <f>SUMIFS('BA History S3'!E:E,'BA History S3'!B:B,A39)-M39</f>
        <v>29</v>
      </c>
      <c r="O39" s="33">
        <f>LOOKUP(2, 1/('BA History S3'!$B:$B=A39), 'BA History S3'!$AM:$AM)</f>
        <v>0.38750000000000001</v>
      </c>
      <c r="P39" s="12">
        <f>SUMIFS('BA History S3'!H:H,'BA History S3'!B:B,A39)</f>
        <v>89</v>
      </c>
      <c r="Q39" s="2">
        <f>SUMIFS('BA History S3'!G:G,'BA History S3'!B:B,A39)-P39</f>
        <v>109</v>
      </c>
      <c r="R39" s="43">
        <f>LOOKUP(2, 1/('BA History S3'!$B:$B=A39), 'BA History S3'!$AN:$AN)</f>
        <v>0.43</v>
      </c>
      <c r="S39" s="2">
        <f>COUNTIFS('BA History S3'!$B:$B,$A$39,'BA History S3'!K:K, 1)</f>
        <v>1</v>
      </c>
      <c r="T39" s="2">
        <f>COUNTIFS('BA History S3'!$B:$B,$A$39,'BA History S3'!L:L, 1)</f>
        <v>1</v>
      </c>
      <c r="U39" s="2">
        <f>COUNTIFS('BA History S3'!$B:$B,$A$39,'BA History S3'!M:M, 1)</f>
        <v>2</v>
      </c>
      <c r="V39" s="2">
        <f>COUNTIFS('BA History S3'!$B:$B,$A$39,'BA History S3'!N:N, 1)</f>
        <v>4</v>
      </c>
      <c r="W39" s="2">
        <f>COUNTIFS('BA History S3'!$B:$B,$A$39,'BA History S3'!O:O, 1)</f>
        <v>2</v>
      </c>
      <c r="X39" s="2">
        <f>COUNTIFS('BA History S3'!$B:$B,$A$39,'BA History S3'!P:P, 1)</f>
        <v>0</v>
      </c>
      <c r="Y39" s="2">
        <f>COUNTIFS('BA History S3'!$B:$B,$A$39,'BA History S3'!Q:Q, 1)</f>
        <v>0</v>
      </c>
      <c r="Z39" s="2">
        <f>COUNTIFS('BA History S3'!$B:$B,$A$39,'BA History S3'!R:R, 1)</f>
        <v>0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0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0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0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2</v>
      </c>
      <c r="AO39" s="2">
        <f>COUNTIFS('BA History S3'!$B:$B,$A$39,'BA History S3'!AG:AG, 1)</f>
        <v>3</v>
      </c>
      <c r="AP39" s="2">
        <f>COUNTIFS('BA History S3'!$B:$B,$A$39,'BA History S3'!AH:AH, 1)</f>
        <v>2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ht="15.75" x14ac:dyDescent="0.25">
      <c r="A40" s="2" t="s">
        <v>127</v>
      </c>
      <c r="B40" s="49" t="s">
        <v>70</v>
      </c>
      <c r="C40" s="2" t="s">
        <v>70</v>
      </c>
      <c r="D40" s="49">
        <v>1</v>
      </c>
      <c r="E40" s="49"/>
      <c r="F40" s="49"/>
      <c r="G40" s="12">
        <f>SUMIFS('BA History S3'!C:C,'BA History S3'!B:B,A40)</f>
        <v>50</v>
      </c>
      <c r="H40" s="27">
        <f>AVERAGEIFS('BA History S3'!C:C,'BA History S3'!B:B,A40)</f>
        <v>16.666666666666668</v>
      </c>
      <c r="I40" s="13">
        <f t="array" ref="I40">MAX(IF('BA History S3'!B:B=A40, 'BA History S3'!C:C))</f>
        <v>31</v>
      </c>
      <c r="J40" s="12">
        <f>COUNTIFS('BA History S3'!B:B,A40,'BA History S3'!D:D, 1)</f>
        <v>1</v>
      </c>
      <c r="K40" s="2">
        <f>COUNTIFS('BA History S3'!B:B,A40,'BA History S3'!D:D, 0)</f>
        <v>2</v>
      </c>
      <c r="L40" s="33">
        <f>LOOKUP(2, 1/('BA History S3'!$B:$B=A40), 'BA History S3'!$AO:$AO)</f>
        <v>0.33333333333333331</v>
      </c>
      <c r="M40" s="12">
        <f>SUMIFS('BA History S3'!F:F,'BA History S3'!B:B,A40)</f>
        <v>5</v>
      </c>
      <c r="N40" s="2">
        <f>SUMIFS('BA History S3'!E:E,'BA History S3'!B:B,A40)-M40</f>
        <v>6</v>
      </c>
      <c r="O40" s="33">
        <f>LOOKUP(2, 1/('BA History S3'!$B:$B=A40), 'BA History S3'!$AM:$AM)</f>
        <v>0.5</v>
      </c>
      <c r="P40" s="12">
        <f>SUMIFS('BA History S3'!H:H,'BA History S3'!B:B,A40)</f>
        <v>21</v>
      </c>
      <c r="Q40" s="2">
        <f>SUMIFS('BA History S3'!G:G,'BA History S3'!B:B,A40)-P40</f>
        <v>22</v>
      </c>
      <c r="R40" s="43">
        <f>LOOKUP(2, 1/('BA History S3'!$B:$B=A40), 'BA History S3'!$AN:$AN)</f>
        <v>0.51999999999999991</v>
      </c>
      <c r="S40" s="2">
        <f>COUNTIFS('BA History S3'!$B:$B,$A$40,'BA History S3'!K:K, 1)</f>
        <v>0</v>
      </c>
      <c r="T40" s="2">
        <f>COUNTIFS('BA History S3'!$B:$B,$A$40,'BA History S3'!L:L, 1)</f>
        <v>0</v>
      </c>
      <c r="U40" s="2">
        <f>COUNTIFS('BA History S3'!$B:$B,$A$40,'BA History S3'!M:M, 1)</f>
        <v>0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0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1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2</v>
      </c>
      <c r="AO40" s="2">
        <f>COUNTIFS('BA History S3'!$B:$B,$A$40,'BA History S3'!AG:AG, 1)</f>
        <v>0</v>
      </c>
      <c r="AP40" s="2">
        <f>COUNTIFS('BA History S3'!$B:$B,$A$40,'BA History S3'!AH:AH, 1)</f>
        <v>1</v>
      </c>
      <c r="AQ40" s="2">
        <f>COUNTIFS('BA History S3'!$B:$B,$A$40,'BA History S3'!AI:AI, 1)</f>
        <v>0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6</v>
      </c>
      <c r="B41" s="1" t="s">
        <v>130</v>
      </c>
      <c r="C41" s="2" t="s">
        <v>70</v>
      </c>
      <c r="D41" s="1">
        <v>16</v>
      </c>
      <c r="E41" s="1">
        <v>5</v>
      </c>
      <c r="G41" s="12">
        <f>SUMIFS('BA History S3'!C:C,'BA History S3'!B:B,A41)</f>
        <v>850</v>
      </c>
      <c r="H41" s="27">
        <f>AVERAGEIFS('BA History S3'!C:C,'BA History S3'!B:B,A41)</f>
        <v>28.333333333333332</v>
      </c>
      <c r="I41" s="13">
        <f t="array" ref="I41">MAX(IF('BA History S3'!B:B=A41, 'BA History S3'!C:C))</f>
        <v>65</v>
      </c>
      <c r="J41" s="12">
        <f>COUNTIFS('BA History S3'!B:B,A41,'BA History S3'!D:D, 1)</f>
        <v>19</v>
      </c>
      <c r="K41" s="2">
        <f>COUNTIFS('BA History S3'!B:B,A41,'BA History S3'!D:D, 0)</f>
        <v>11</v>
      </c>
      <c r="L41" s="33">
        <f>LOOKUP(2, 1/('BA History S3'!$B:$B=A41), 'BA History S3'!$AO:$AO)</f>
        <v>0.6333333333333333</v>
      </c>
      <c r="M41" s="12">
        <f>SUMIFS('BA History S3'!F:F,'BA History S3'!B:B,A41)</f>
        <v>68</v>
      </c>
      <c r="N41" s="2">
        <f>SUMIFS('BA History S3'!E:E,'BA History S3'!B:B,A41)-M41</f>
        <v>54</v>
      </c>
      <c r="O41" s="33">
        <f>LOOKUP(2, 1/('BA History S3'!$B:$B=A41), 'BA History S3'!$AM:$AM)</f>
        <v>0.56666666666666665</v>
      </c>
      <c r="P41" s="12">
        <f>SUMIFS('BA History S3'!H:H,'BA History S3'!B:B,A41)</f>
        <v>263</v>
      </c>
      <c r="Q41" s="2">
        <f>SUMIFS('BA History S3'!G:G,'BA History S3'!B:B,A41)-P41</f>
        <v>237</v>
      </c>
      <c r="R41" s="43">
        <f>LOOKUP(2, 1/('BA History S3'!$B:$B=A41), 'BA History S3'!$AN:$AN)</f>
        <v>0.52966666666666673</v>
      </c>
      <c r="S41" s="2">
        <f>COUNTIFS('BA History S3'!$B:$B,$A$41,'BA History S3'!K:K, 1)</f>
        <v>3</v>
      </c>
      <c r="T41" s="2">
        <f>COUNTIFS('BA History S3'!$B:$B,$A$41,'BA History S3'!L:L, 1)</f>
        <v>2</v>
      </c>
      <c r="U41" s="2">
        <f>COUNTIFS('BA History S3'!$B:$B,$A$41,'BA History S3'!M:M, 1)</f>
        <v>8</v>
      </c>
      <c r="V41" s="2">
        <f>COUNTIFS('BA History S3'!$B:$B,$A$41,'BA History S3'!N:N, 1)</f>
        <v>11</v>
      </c>
      <c r="W41" s="2">
        <f>COUNTIFS('BA History S3'!$B:$B,$A$41,'BA History S3'!O:O, 1)</f>
        <v>2</v>
      </c>
      <c r="X41" s="2">
        <f>COUNTIFS('BA History S3'!$B:$B,$A$41,'BA History S3'!P:P, 1)</f>
        <v>0</v>
      </c>
      <c r="Y41" s="2">
        <f>COUNTIFS('BA History S3'!$B:$B,$A$41,'BA History S3'!Q:Q, 1)</f>
        <v>2</v>
      </c>
      <c r="Z41" s="2">
        <f>COUNTIFS('BA History S3'!$B:$B,$A$41,'BA History S3'!R:R, 1)</f>
        <v>1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3</v>
      </c>
      <c r="AE41" s="2">
        <f>COUNTIFS('BA History S3'!$B:$B,$A$41,'BA History S3'!W:W, 1)</f>
        <v>1</v>
      </c>
      <c r="AF41" s="2">
        <f>COUNTIFS('BA History S3'!$B:$B,$A$41,'BA History S3'!X:X, 1)</f>
        <v>1</v>
      </c>
      <c r="AG41" s="2">
        <f>COUNTIFS('BA History S3'!$B:$B,$A$41,'BA History S3'!Y:Y, 1)</f>
        <v>0</v>
      </c>
      <c r="AH41" s="2">
        <f>COUNTIFS('BA History S3'!$B:$B,$A$41,'BA History S3'!Z:Z, 1)</f>
        <v>4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4</v>
      </c>
      <c r="AL41" s="2">
        <f>COUNTIFS('BA History S3'!$B:$B,$A$41,'BA History S3'!AD:AD, 1)</f>
        <v>1</v>
      </c>
      <c r="AM41" s="2">
        <f>COUNTIFS('BA History S3'!$B:$B,$A$41,'BA History S3'!AE:AE, 1)</f>
        <v>0</v>
      </c>
      <c r="AN41" s="2">
        <f>COUNTIFS('BA History S3'!$B:$B,$A$41,'BA History S3'!AF:AF, 1)</f>
        <v>8</v>
      </c>
      <c r="AO41" s="2">
        <f>COUNTIFS('BA History S3'!$B:$B,$A$41,'BA History S3'!AG:AG, 1)</f>
        <v>6</v>
      </c>
      <c r="AP41" s="2">
        <f>COUNTIFS('BA History S3'!$B:$B,$A$41,'BA History S3'!AH:AH, 1)</f>
        <v>7</v>
      </c>
      <c r="AQ41" s="2">
        <f>COUNTIFS('BA History S3'!$B:$B,$A$41,'BA History S3'!AI:AI, 1)</f>
        <v>4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2" t="s">
        <v>16</v>
      </c>
      <c r="B42" s="1" t="s">
        <v>70</v>
      </c>
      <c r="C42" s="2" t="s">
        <v>70</v>
      </c>
      <c r="G42" s="12">
        <f>SUMIFS('BA History S3'!C:C,'BA History S3'!B:B,A42)</f>
        <v>43</v>
      </c>
      <c r="H42" s="27">
        <f>AVERAGEIFS('BA History S3'!C:C,'BA History S3'!B:B,A42)</f>
        <v>14.333333333333334</v>
      </c>
      <c r="I42" s="13">
        <f t="array" ref="I42">MAX(IF('BA History S3'!B:B=A42, 'BA History S3'!C:C))</f>
        <v>17</v>
      </c>
      <c r="J42" s="12">
        <f>COUNTIFS('BA History S3'!B:B,A42,'BA History S3'!D:D, 1)</f>
        <v>1</v>
      </c>
      <c r="K42" s="2">
        <f>COUNTIFS('BA History S3'!B:B,A42,'BA History S3'!D:D, 0)</f>
        <v>2</v>
      </c>
      <c r="L42" s="33">
        <f>LOOKUP(2, 1/('BA History S3'!$B:$B=A42), 'BA History S3'!$AO:$AO)</f>
        <v>0.33333333333333331</v>
      </c>
      <c r="M42" s="12">
        <f>SUMIFS('BA History S3'!F:F,'BA History S3'!B:B,A42)</f>
        <v>6</v>
      </c>
      <c r="N42" s="2">
        <f>SUMIFS('BA History S3'!E:E,'BA History S3'!B:B,A42)-M42</f>
        <v>7</v>
      </c>
      <c r="O42" s="33">
        <f>LOOKUP(2, 1/('BA History S3'!$B:$B=A42), 'BA History S3'!$AM:$AM)</f>
        <v>0.46666666666666662</v>
      </c>
      <c r="P42" s="12">
        <f>SUMIFS('BA History S3'!H:H,'BA History S3'!B:B,A42)</f>
        <v>25</v>
      </c>
      <c r="Q42" s="2">
        <f>SUMIFS('BA History S3'!G:G,'BA History S3'!B:B,A42)-P42</f>
        <v>24</v>
      </c>
      <c r="R42" s="43">
        <f>LOOKUP(2, 1/('BA History S3'!$B:$B=A42), 'BA History S3'!$AN:$AN)</f>
        <v>0.53333333333333333</v>
      </c>
      <c r="S42" s="2">
        <f>COUNTIFS('BA History S3'!$B:$B,$A$42,'BA History S3'!K:K, 1)</f>
        <v>0</v>
      </c>
      <c r="T42" s="2">
        <f>COUNTIFS('BA History S3'!$B:$B,$A$42,'BA History S3'!L:L, 1)</f>
        <v>0</v>
      </c>
      <c r="U42" s="2">
        <f>COUNTIFS('BA History S3'!$B:$B,$A$42,'BA History S3'!M:M, 1)</f>
        <v>2</v>
      </c>
      <c r="V42" s="2">
        <f>COUNTIFS('BA History S3'!$B:$B,$A$42,'BA History S3'!N:N, 1)</f>
        <v>0</v>
      </c>
      <c r="W42" s="2">
        <f>COUNTIFS('BA History S3'!$B:$B,$A$42,'BA History S3'!O:O, 1)</f>
        <v>0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0</v>
      </c>
      <c r="AE42" s="2">
        <f>COUNTIFS('BA History S3'!$B:$B,$A$42,'BA History S3'!W:W, 1)</f>
        <v>1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1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1</v>
      </c>
      <c r="AO42" s="2">
        <f>COUNTIFS('BA History S3'!$B:$B,$A$42,'BA History S3'!AG:AG, 1)</f>
        <v>0</v>
      </c>
      <c r="AP42" s="2">
        <f>COUNTIFS('BA History S3'!$B:$B,$A$42,'BA History S3'!AH:AH, 1)</f>
        <v>1</v>
      </c>
      <c r="AQ42" s="2">
        <f>COUNTIFS('BA History S3'!$B:$B,$A$42,'BA History S3'!AI:AI, 1)</f>
        <v>0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90</v>
      </c>
      <c r="B43" s="2" t="s">
        <v>70</v>
      </c>
      <c r="C43" s="2" t="s">
        <v>70</v>
      </c>
      <c r="D43" s="2">
        <v>8</v>
      </c>
      <c r="E43" s="2">
        <v>2</v>
      </c>
      <c r="F43" s="2">
        <v>1</v>
      </c>
      <c r="G43" s="12">
        <f>SUMIFS('BA History S3'!C:C,'BA History S3'!B:B,A43)</f>
        <v>403</v>
      </c>
      <c r="H43" s="27">
        <f>AVERAGEIFS('BA History S3'!C:C,'BA History S3'!B:B,A43)</f>
        <v>22.388888888888889</v>
      </c>
      <c r="I43" s="13">
        <f t="array" ref="I43">MAX(IF('BA History S3'!B:B=A43, 'BA History S3'!C:C))</f>
        <v>37</v>
      </c>
      <c r="J43" s="12">
        <f>COUNTIFS('BA History S3'!B:B,A43,'BA History S3'!D:D, 1)</f>
        <v>11</v>
      </c>
      <c r="K43" s="2">
        <f>COUNTIFS('BA History S3'!B:B,A43,'BA History S3'!D:D, 0)</f>
        <v>7</v>
      </c>
      <c r="L43" s="33">
        <f>LOOKUP(2, 1/('BA History S3'!$B:$B=A43), 'BA History S3'!$AO:$AO)</f>
        <v>0.61111111111111116</v>
      </c>
      <c r="M43" s="12">
        <f>SUMIFS('BA History S3'!F:F,'BA History S3'!B:B,A43)</f>
        <v>40</v>
      </c>
      <c r="N43" s="2">
        <f>SUMIFS('BA History S3'!E:E,'BA History S3'!B:B,A43)-M43</f>
        <v>35</v>
      </c>
      <c r="O43" s="33">
        <f>LOOKUP(2, 1/('BA History S3'!$B:$B=A43), 'BA History S3'!$AM:$AM)</f>
        <v>0.53055555555555545</v>
      </c>
      <c r="P43" s="12">
        <f>SUMIFS('BA History S3'!H:H,'BA History S3'!B:B,A43)</f>
        <v>152</v>
      </c>
      <c r="Q43" s="2">
        <f>SUMIFS('BA History S3'!G:G,'BA History S3'!B:B,A43)-P43</f>
        <v>153</v>
      </c>
      <c r="R43" s="43">
        <f>LOOKUP(2, 1/('BA History S3'!$B:$B=A43), 'BA History S3'!$AN:$AN)</f>
        <v>0.49222222222222217</v>
      </c>
      <c r="S43" s="2">
        <f>COUNTIFS('BA History S3'!$B:$B,$A$43,'BA History S3'!K:K, 1)</f>
        <v>2</v>
      </c>
      <c r="T43" s="2">
        <f>COUNTIFS('BA History S3'!$B:$B,$A$43,'BA History S3'!L:L, 1)</f>
        <v>1</v>
      </c>
      <c r="U43" s="2">
        <f>COUNTIFS('BA History S3'!$B:$B,$A$43,'BA History S3'!M:M, 1)</f>
        <v>3</v>
      </c>
      <c r="V43" s="2">
        <f>COUNTIFS('BA History S3'!$B:$B,$A$43,'BA History S3'!N:N, 1)</f>
        <v>10</v>
      </c>
      <c r="W43" s="2">
        <f>COUNTIFS('BA History S3'!$B:$B,$A$43,'BA History S3'!O:O, 1)</f>
        <v>2</v>
      </c>
      <c r="X43" s="2">
        <f>COUNTIFS('BA History S3'!$B:$B,$A$43,'BA History S3'!P:P, 1)</f>
        <v>1</v>
      </c>
      <c r="Y43" s="2">
        <f>COUNTIFS('BA History S3'!$B:$B,$A$43,'BA History S3'!Q:Q, 1)</f>
        <v>1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1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1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2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4</v>
      </c>
      <c r="AO43" s="2">
        <f>COUNTIFS('BA History S3'!$B:$B,$A$43,'BA History S3'!AG:AG, 1)</f>
        <v>3</v>
      </c>
      <c r="AP43" s="2">
        <f>COUNTIFS('BA History S3'!$B:$B,$A$43,'BA History S3'!AH:AH, 1)</f>
        <v>5</v>
      </c>
      <c r="AQ43" s="2">
        <f>COUNTIFS('BA History S3'!$B:$B,$A$43,'BA History S3'!AI:AI, 1)</f>
        <v>3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  <row r="44" spans="1:45" x14ac:dyDescent="0.25">
      <c r="A44" s="2" t="s">
        <v>13</v>
      </c>
      <c r="B44" s="2" t="s">
        <v>70</v>
      </c>
      <c r="C44" s="2" t="s">
        <v>70</v>
      </c>
      <c r="D44" s="2"/>
      <c r="E44" s="2"/>
      <c r="F44" s="2"/>
      <c r="G44" s="12">
        <f>SUMIFS('BA History S3'!C:C,'BA History S3'!B:B,A44)</f>
        <v>97</v>
      </c>
      <c r="H44" s="27">
        <f>AVERAGEIFS('BA History S3'!C:C,'BA History S3'!B:B,A44)</f>
        <v>13.857142857142858</v>
      </c>
      <c r="I44" s="13">
        <f t="array" ref="I44">MAX(IF('BA History S3'!B:B=A44, 'BA History S3'!C:C))</f>
        <v>27</v>
      </c>
      <c r="J44" s="12">
        <f>COUNTIFS('BA History S3'!B:B,A44,'BA History S3'!D:D, 1)</f>
        <v>5</v>
      </c>
      <c r="K44" s="2">
        <f>COUNTIFS('BA History S3'!B:B,A44,'BA History S3'!D:D, 0)</f>
        <v>2</v>
      </c>
      <c r="L44" s="33">
        <f>LOOKUP(2, 1/('BA History S3'!$B:$B=A44), 'BA History S3'!$AO:$AO)</f>
        <v>0.7142857142857143</v>
      </c>
      <c r="M44" s="12">
        <f>SUMIFS('BA History S3'!F:F,'BA History S3'!B:B,A44)</f>
        <v>17</v>
      </c>
      <c r="N44" s="2">
        <f>SUMIFS('BA History S3'!E:E,'BA History S3'!B:B,A44)-M44</f>
        <v>10</v>
      </c>
      <c r="O44" s="33">
        <f>LOOKUP(2, 1/('BA History S3'!$B:$B=A44), 'BA History S3'!$AM:$AM)</f>
        <v>0.65714285714285714</v>
      </c>
      <c r="P44" s="12">
        <f>SUMIFS('BA History S3'!H:H,'BA History S3'!B:B,A44)</f>
        <v>59</v>
      </c>
      <c r="Q44" s="2">
        <f>SUMIFS('BA History S3'!G:G,'BA History S3'!B:B,A44)-P44</f>
        <v>47</v>
      </c>
      <c r="R44" s="43">
        <f>LOOKUP(2, 1/('BA History S3'!$B:$B=A44), 'BA History S3'!$AN:$AN)</f>
        <v>0.57571428571428573</v>
      </c>
      <c r="S44" s="2">
        <f>COUNTIFS('BA History S3'!$B:$B,$A$44,'BA History S3'!K:K, 1)</f>
        <v>2</v>
      </c>
      <c r="T44" s="2">
        <f>COUNTIFS('BA History S3'!$B:$B,$A$44,'BA History S3'!L:L, 1)</f>
        <v>1</v>
      </c>
      <c r="U44" s="2">
        <f>COUNTIFS('BA History S3'!$B:$B,$A$44,'BA History S3'!M:M, 1)</f>
        <v>4</v>
      </c>
      <c r="V44" s="2">
        <f>COUNTIFS('BA History S3'!$B:$B,$A$44,'BA History S3'!N:N, 1)</f>
        <v>3</v>
      </c>
      <c r="W44" s="2">
        <f>COUNTIFS('BA History S3'!$B:$B,$A$44,'BA History S3'!O:O, 1)</f>
        <v>2</v>
      </c>
      <c r="X44" s="2">
        <f>COUNTIFS('BA History S3'!$B:$B,$A$44,'BA History S3'!P:P, 1)</f>
        <v>0</v>
      </c>
      <c r="Y44" s="2">
        <f>COUNTIFS('BA History S3'!$B:$B,$A$44,'BA History S3'!Q:Q, 1)</f>
        <v>0</v>
      </c>
      <c r="Z44" s="2">
        <f>COUNTIFS('BA History S3'!$B:$B,$A$44,'BA History S3'!R:R, 1)</f>
        <v>0</v>
      </c>
      <c r="AA44" s="2">
        <f>COUNTIFS('BA History S3'!$B:$B,$A$44,'BA History S3'!S:S, 1)</f>
        <v>0</v>
      </c>
      <c r="AB44" s="2">
        <f>COUNTIFS('BA History S3'!$B:$B,$A$44,'BA History S3'!T:T, 1)</f>
        <v>0</v>
      </c>
      <c r="AC44" s="2">
        <f>COUNTIFS('BA History S3'!$B:$B,$A$44,'BA History S3'!U:U, 1)</f>
        <v>0</v>
      </c>
      <c r="AD44" s="2">
        <f>COUNTIFS('BA History S3'!$B:$B,$A$44,'BA History S3'!V:V, 1)</f>
        <v>0</v>
      </c>
      <c r="AE44" s="2">
        <f>COUNTIFS('BA History S3'!$B:$B,$A$44,'BA History S3'!W:W, 1)</f>
        <v>0</v>
      </c>
      <c r="AF44" s="2">
        <f>COUNTIFS('BA History S3'!$B:$B,$A$44,'BA History S3'!X:X, 1)</f>
        <v>0</v>
      </c>
      <c r="AG44" s="2">
        <f>COUNTIFS('BA History S3'!$B:$B,$A$44,'BA History S3'!Y:Y, 1)</f>
        <v>0</v>
      </c>
      <c r="AH44" s="2">
        <f>COUNTIFS('BA History S3'!$B:$B,$A$44,'BA History S3'!Z:Z, 1)</f>
        <v>1</v>
      </c>
      <c r="AI44" s="2">
        <f>COUNTIFS('BA History S3'!$B:$B,$A$44,'BA History S3'!AA:AA, 1)</f>
        <v>0</v>
      </c>
      <c r="AJ44" s="2">
        <f>COUNTIFS('BA History S3'!$B:$B,$A$44,'BA History S3'!AB:AB, 1)</f>
        <v>0</v>
      </c>
      <c r="AK44" s="2">
        <f>COUNTIFS('BA History S3'!$B:$B,$A$44,'BA History S3'!AC:AC, 1)</f>
        <v>1</v>
      </c>
      <c r="AL44" s="2">
        <f>COUNTIFS('BA History S3'!$B:$B,$A$44,'BA History S3'!AD:AD, 1)</f>
        <v>0</v>
      </c>
      <c r="AM44" s="2">
        <f>COUNTIFS('BA History S3'!$B:$B,$A$44,'BA History S3'!AE:AE, 1)</f>
        <v>0</v>
      </c>
      <c r="AN44" s="2">
        <f>COUNTIFS('BA History S3'!$B:$B,$A$44,'BA History S3'!AF:AF, 1)</f>
        <v>1</v>
      </c>
      <c r="AO44" s="2">
        <f>COUNTIFS('BA History S3'!$B:$B,$A$44,'BA History S3'!AG:AG, 1)</f>
        <v>0</v>
      </c>
      <c r="AP44" s="2">
        <f>COUNTIFS('BA History S3'!$B:$B,$A$44,'BA History S3'!AH:AH, 1)</f>
        <v>1</v>
      </c>
      <c r="AQ44" s="2">
        <f>COUNTIFS('BA History S3'!$B:$B,$A$44,'BA History S3'!AI:AI, 1)</f>
        <v>1</v>
      </c>
      <c r="AR44" s="2">
        <f>COUNTIFS('BA History S3'!$B:$B,$A$44,'BA History S3'!AJ:AJ, 1)</f>
        <v>0</v>
      </c>
      <c r="AS44" s="2">
        <f>COUNTIFS('BA History S3'!$B:$B,$A$44,'BA History S3'!AK:AK, 1)</f>
        <v>0</v>
      </c>
    </row>
    <row r="45" spans="1:45" x14ac:dyDescent="0.25">
      <c r="A45" s="2" t="s">
        <v>4</v>
      </c>
      <c r="B45" s="1" t="s">
        <v>130</v>
      </c>
      <c r="C45" s="3" t="s">
        <v>70</v>
      </c>
      <c r="D45" s="2">
        <v>1</v>
      </c>
      <c r="E45" s="2">
        <v>2</v>
      </c>
      <c r="F45" s="2"/>
      <c r="G45" s="12">
        <f>SUMIFS('BA History S3'!C:C,'BA History S3'!B:B,A45)</f>
        <v>96</v>
      </c>
      <c r="H45" s="27">
        <f>AVERAGEIFS('BA History S3'!C:C,'BA History S3'!B:B,A45)</f>
        <v>19.2</v>
      </c>
      <c r="I45" s="13">
        <f t="array" ref="I45">MAX(IF('BA History S3'!B:B=A45, 'BA History S3'!C:C))</f>
        <v>27</v>
      </c>
      <c r="J45" s="12">
        <f>COUNTIFS('BA History S3'!B:B,A45,'BA History S3'!D:D, 1)</f>
        <v>3</v>
      </c>
      <c r="K45" s="2">
        <f>COUNTIFS('BA History S3'!B:B,A45,'BA History S3'!D:D, 0)</f>
        <v>2</v>
      </c>
      <c r="L45" s="33">
        <f>LOOKUP(2, 1/('BA History S3'!$B:$B=A45), 'BA History S3'!$AO:$AO)</f>
        <v>0.6</v>
      </c>
      <c r="M45" s="12">
        <f>SUMIFS('BA History S3'!F:F,'BA History S3'!B:B,A45)</f>
        <v>12</v>
      </c>
      <c r="N45" s="2">
        <f>SUMIFS('BA History S3'!E:E,'BA History S3'!B:B,A45)-M45</f>
        <v>10</v>
      </c>
      <c r="O45" s="33">
        <f>LOOKUP(2, 1/('BA History S3'!$B:$B=A45), 'BA History S3'!$AM:$AM)</f>
        <v>0.55000000000000004</v>
      </c>
      <c r="P45" s="12">
        <f>SUMIFS('BA History S3'!H:H,'BA History S3'!B:B,A45)</f>
        <v>43</v>
      </c>
      <c r="Q45" s="2">
        <f>SUMIFS('BA History S3'!G:G,'BA History S3'!B:B,A45)-P45</f>
        <v>46</v>
      </c>
      <c r="R45" s="43">
        <f>LOOKUP(2, 1/('BA History S3'!$B:$B=A45), 'BA History S3'!$AN:$AN)</f>
        <v>0.48799999999999988</v>
      </c>
      <c r="S45" s="2">
        <f>COUNTIFS('BA History S3'!$B:$B,$A$45,'BA History S3'!K:K, 1)</f>
        <v>2</v>
      </c>
      <c r="T45" s="2">
        <f>COUNTIFS('BA History S3'!$B:$B,$A$45,'BA History S3'!L:L, 1)</f>
        <v>1</v>
      </c>
      <c r="U45" s="2">
        <f>COUNTIFS('BA History S3'!$B:$B,$A$45,'BA History S3'!M:M, 1)</f>
        <v>1</v>
      </c>
      <c r="V45" s="2">
        <f>COUNTIFS('BA History S3'!$B:$B,$A$45,'BA History S3'!N:N, 1)</f>
        <v>2</v>
      </c>
      <c r="W45" s="2">
        <f>COUNTIFS('BA History S3'!$B:$B,$A$45,'BA History S3'!O:O, 1)</f>
        <v>1</v>
      </c>
      <c r="X45" s="2">
        <f>COUNTIFS('BA History S3'!$B:$B,$A$45,'BA History S3'!P:P, 1)</f>
        <v>0</v>
      </c>
      <c r="Y45" s="2">
        <f>COUNTIFS('BA History S3'!$B:$B,$A$45,'BA History S3'!Q:Q, 1)</f>
        <v>1</v>
      </c>
      <c r="Z45" s="2">
        <f>COUNTIFS('BA History S3'!$B:$B,$A$45,'BA History S3'!R:R, 1)</f>
        <v>0</v>
      </c>
      <c r="AA45" s="2">
        <f>COUNTIFS('BA History S3'!$B:$B,$A$45,'BA History S3'!S:S, 1)</f>
        <v>0</v>
      </c>
      <c r="AB45" s="2">
        <f>COUNTIFS('BA History S3'!$B:$B,$A$45,'BA History S3'!T:T, 1)</f>
        <v>0</v>
      </c>
      <c r="AC45" s="2">
        <f>COUNTIFS('BA History S3'!$B:$B,$A$45,'BA History S3'!U:U, 1)</f>
        <v>0</v>
      </c>
      <c r="AD45" s="2">
        <f>COUNTIFS('BA History S3'!$B:$B,$A$45,'BA History S3'!V:V, 1)</f>
        <v>0</v>
      </c>
      <c r="AE45" s="2">
        <f>COUNTIFS('BA History S3'!$B:$B,$A$45,'BA History S3'!W:W, 1)</f>
        <v>1</v>
      </c>
      <c r="AF45" s="2">
        <f>COUNTIFS('BA History S3'!$B:$B,$A$45,'BA History S3'!X:X, 1)</f>
        <v>0</v>
      </c>
      <c r="AG45" s="2">
        <f>COUNTIFS('BA History S3'!$B:$B,$A$45,'BA History S3'!Y:Y, 1)</f>
        <v>0</v>
      </c>
      <c r="AH45" s="2">
        <f>COUNTIFS('BA History S3'!$B:$B,$A$45,'BA History S3'!Z:Z, 1)</f>
        <v>1</v>
      </c>
      <c r="AI45" s="2">
        <f>COUNTIFS('BA History S3'!$B:$B,$A$45,'BA History S3'!AA:AA, 1)</f>
        <v>0</v>
      </c>
      <c r="AJ45" s="2">
        <f>COUNTIFS('BA History S3'!$B:$B,$A$45,'BA History S3'!AB:AB, 1)</f>
        <v>0</v>
      </c>
      <c r="AK45" s="2">
        <f>COUNTIFS('BA History S3'!$B:$B,$A$45,'BA History S3'!AC:AC, 1)</f>
        <v>1</v>
      </c>
      <c r="AL45" s="2">
        <f>COUNTIFS('BA History S3'!$B:$B,$A$45,'BA History S3'!AD:AD, 1)</f>
        <v>0</v>
      </c>
      <c r="AM45" s="2">
        <f>COUNTIFS('BA History S3'!$B:$B,$A$45,'BA History S3'!AE:AE, 1)</f>
        <v>0</v>
      </c>
      <c r="AN45" s="2">
        <f>COUNTIFS('BA History S3'!$B:$B,$A$45,'BA History S3'!AF:AF, 1)</f>
        <v>0</v>
      </c>
      <c r="AO45" s="2">
        <f>COUNTIFS('BA History S3'!$B:$B,$A$45,'BA History S3'!AG:AG, 1)</f>
        <v>1</v>
      </c>
      <c r="AP45" s="2">
        <f>COUNTIFS('BA History S3'!$B:$B,$A$45,'BA History S3'!AH:AH, 1)</f>
        <v>0</v>
      </c>
      <c r="AQ45" s="2">
        <f>COUNTIFS('BA History S3'!$B:$B,$A$45,'BA History S3'!AI:AI, 1)</f>
        <v>0</v>
      </c>
      <c r="AR45" s="2">
        <f>COUNTIFS('BA History S3'!$B:$B,$A$45,'BA History S3'!AJ:AJ, 1)</f>
        <v>0</v>
      </c>
      <c r="AS45" s="2">
        <f>COUNTIFS('BA History S3'!$B:$B,$A$45,'BA History S3'!AK:AK, 1)</f>
        <v>0</v>
      </c>
    </row>
    <row r="46" spans="1:45" x14ac:dyDescent="0.25">
      <c r="A46" s="1" t="s">
        <v>88</v>
      </c>
      <c r="B46" s="2" t="s">
        <v>70</v>
      </c>
      <c r="C46" s="2" t="s">
        <v>70</v>
      </c>
      <c r="D46" s="2">
        <v>1</v>
      </c>
      <c r="E46" s="2">
        <v>1</v>
      </c>
      <c r="F46" s="2"/>
      <c r="G46" s="12">
        <f>SUMIFS('BA History S3'!C:C,'BA History S3'!B:B,A46)</f>
        <v>91</v>
      </c>
      <c r="H46" s="27">
        <f>AVERAGEIFS('BA History S3'!C:C,'BA History S3'!B:B,A46)</f>
        <v>15.166666666666666</v>
      </c>
      <c r="I46" s="13">
        <f t="array" ref="I46">MAX(IF('BA History S3'!B:B=A46, 'BA History S3'!C:C))</f>
        <v>23</v>
      </c>
      <c r="J46" s="12">
        <f>COUNTIFS('BA History S3'!B:B,A46,'BA History S3'!D:D, 1)</f>
        <v>3</v>
      </c>
      <c r="K46" s="2">
        <f>COUNTIFS('BA History S3'!B:B,A46,'BA History S3'!D:D, 0)</f>
        <v>3</v>
      </c>
      <c r="L46" s="33">
        <f>LOOKUP(2, 1/('BA History S3'!$B:$B=A46), 'BA History S3'!$AO:$AO)</f>
        <v>0.5</v>
      </c>
      <c r="M46" s="12">
        <f>SUMIFS('BA History S3'!F:F,'BA History S3'!B:B,A46)</f>
        <v>12</v>
      </c>
      <c r="N46" s="2">
        <f>SUMIFS('BA History S3'!E:E,'BA History S3'!B:B,A46)-M46</f>
        <v>11</v>
      </c>
      <c r="O46" s="33">
        <f>LOOKUP(2, 1/('BA History S3'!$B:$B=A46), 'BA History S3'!$AM:$AM)</f>
        <v>0.52500000000000002</v>
      </c>
      <c r="P46" s="12">
        <f>SUMIFS('BA History S3'!H:H,'BA History S3'!B:B,A46)</f>
        <v>44</v>
      </c>
      <c r="Q46" s="2">
        <f>SUMIFS('BA History S3'!G:G,'BA History S3'!B:B,A46)-P46</f>
        <v>43</v>
      </c>
      <c r="R46" s="43">
        <f>LOOKUP(2, 1/('BA History S3'!$B:$B=A46), 'BA History S3'!$AN:$AN)</f>
        <v>0.49833333333333335</v>
      </c>
      <c r="S46" s="2">
        <f>COUNTIFS('BA History S3'!$B:$B,$A$46,'BA History S3'!K:K, 1)</f>
        <v>0</v>
      </c>
      <c r="T46" s="2">
        <f>COUNTIFS('BA History S3'!$B:$B,$A$46,'BA History S3'!L:L, 1)</f>
        <v>1</v>
      </c>
      <c r="U46" s="2">
        <f>COUNTIFS('BA History S3'!$B:$B,$A$46,'BA History S3'!M:M, 1)</f>
        <v>1</v>
      </c>
      <c r="V46" s="2">
        <f>COUNTIFS('BA History S3'!$B:$B,$A$46,'BA History S3'!N:N, 1)</f>
        <v>2</v>
      </c>
      <c r="W46" s="2">
        <f>COUNTIFS('BA History S3'!$B:$B,$A$46,'BA History S3'!O:O, 1)</f>
        <v>1</v>
      </c>
      <c r="X46" s="2">
        <f>COUNTIFS('BA History S3'!$B:$B,$A$46,'BA History S3'!P:P, 1)</f>
        <v>0</v>
      </c>
      <c r="Y46" s="2">
        <f>COUNTIFS('BA History S3'!$B:$B,$A$46,'BA History S3'!Q:Q, 1)</f>
        <v>0</v>
      </c>
      <c r="Z46" s="2">
        <f>COUNTIFS('BA History S3'!$B:$B,$A$46,'BA History S3'!R:R, 1)</f>
        <v>0</v>
      </c>
      <c r="AA46" s="2">
        <f>COUNTIFS('BA History S3'!$B:$B,$A$46,'BA History S3'!S:S, 1)</f>
        <v>0</v>
      </c>
      <c r="AB46" s="2">
        <f>COUNTIFS('BA History S3'!$B:$B,$A$46,'BA History S3'!T:T, 1)</f>
        <v>0</v>
      </c>
      <c r="AC46" s="2">
        <f>COUNTIFS('BA History S3'!$B:$B,$A$46,'BA History S3'!U:U, 1)</f>
        <v>0</v>
      </c>
      <c r="AD46" s="2">
        <f>COUNTIFS('BA History S3'!$B:$B,$A$46,'BA History S3'!V:V, 1)</f>
        <v>1</v>
      </c>
      <c r="AE46" s="2">
        <f>COUNTIFS('BA History S3'!$B:$B,$A$46,'BA History S3'!W:W, 1)</f>
        <v>0</v>
      </c>
      <c r="AF46" s="2">
        <f>COUNTIFS('BA History S3'!$B:$B,$A$46,'BA History S3'!X:X, 1)</f>
        <v>0</v>
      </c>
      <c r="AG46" s="2">
        <f>COUNTIFS('BA History S3'!$B:$B,$A$46,'BA History S3'!Y:Y, 1)</f>
        <v>0</v>
      </c>
      <c r="AH46" s="2">
        <f>COUNTIFS('BA History S3'!$B:$B,$A$46,'BA History S3'!Z:Z, 1)</f>
        <v>0</v>
      </c>
      <c r="AI46" s="2">
        <f>COUNTIFS('BA History S3'!$B:$B,$A$46,'BA History S3'!AA:AA, 1)</f>
        <v>0</v>
      </c>
      <c r="AJ46" s="2">
        <f>COUNTIFS('BA History S3'!$B:$B,$A$46,'BA History S3'!AB:AB, 1)</f>
        <v>0</v>
      </c>
      <c r="AK46" s="2">
        <f>COUNTIFS('BA History S3'!$B:$B,$A$46,'BA History S3'!AC:AC, 1)</f>
        <v>0</v>
      </c>
      <c r="AL46" s="2">
        <f>COUNTIFS('BA History S3'!$B:$B,$A$46,'BA History S3'!AD:AD, 1)</f>
        <v>0</v>
      </c>
      <c r="AM46" s="2">
        <f>COUNTIFS('BA History S3'!$B:$B,$A$46,'BA History S3'!AE:AE, 1)</f>
        <v>0</v>
      </c>
      <c r="AN46" s="2">
        <f>COUNTIFS('BA History S3'!$B:$B,$A$46,'BA History S3'!AF:AF, 1)</f>
        <v>2</v>
      </c>
      <c r="AO46" s="2">
        <f>COUNTIFS('BA History S3'!$B:$B,$A$46,'BA History S3'!AG:AG, 1)</f>
        <v>1</v>
      </c>
      <c r="AP46" s="2">
        <f>COUNTIFS('BA History S3'!$B:$B,$A$46,'BA History S3'!AH:AH, 1)</f>
        <v>1</v>
      </c>
      <c r="AQ46" s="2">
        <f>COUNTIFS('BA History S3'!$B:$B,$A$46,'BA History S3'!AI:AI, 1)</f>
        <v>2</v>
      </c>
      <c r="AR46" s="2">
        <f>COUNTIFS('BA History S3'!$B:$B,$A$46,'BA History S3'!AJ:AJ, 1)</f>
        <v>0</v>
      </c>
      <c r="AS46" s="2">
        <f>COUNTIFS('BA History S3'!$B:$B,$A$46,'BA History S3'!AK:AK, 1)</f>
        <v>0</v>
      </c>
    </row>
    <row r="47" spans="1:45" x14ac:dyDescent="0.25">
      <c r="A47" s="2" t="s">
        <v>248</v>
      </c>
      <c r="B47" s="1" t="s">
        <v>70</v>
      </c>
      <c r="C47" s="1" t="s">
        <v>70</v>
      </c>
      <c r="G47" s="12">
        <f>SUMIFS('BA History S3'!C:C,'BA History S3'!B:B,A47)</f>
        <v>3</v>
      </c>
      <c r="H47" s="27">
        <f>AVERAGEIFS('BA History S3'!C:C,'BA History S3'!B:B,A47)</f>
        <v>3</v>
      </c>
      <c r="I47" s="13">
        <f t="array" ref="I47">MAX(IF('BA History S3'!B:B=A47, 'BA History S3'!C:C))</f>
        <v>3</v>
      </c>
      <c r="J47" s="12">
        <f>COUNTIFS('BA History S3'!B:B,A47,'BA History S3'!D:D, 1)</f>
        <v>1</v>
      </c>
      <c r="K47" s="2">
        <f>COUNTIFS('BA History S3'!B:B,A47,'BA History S3'!D:D, 0)</f>
        <v>0</v>
      </c>
      <c r="L47" s="33">
        <f>LOOKUP(2, 1/('BA History S3'!$B:$B=A47), 'BA History S3'!$AO:$AO)</f>
        <v>1</v>
      </c>
      <c r="M47" s="12">
        <f>SUMIFS('BA History S3'!F:F,'BA History S3'!B:B,A47)</f>
        <v>3</v>
      </c>
      <c r="N47" s="2">
        <f>SUMIFS('BA History S3'!E:E,'BA History S3'!B:B,A47)-M47</f>
        <v>2</v>
      </c>
      <c r="O47" s="33">
        <f>LOOKUP(2, 1/('BA History S3'!$B:$B=A47), 'BA History S3'!$AM:$AM)</f>
        <v>0.6</v>
      </c>
      <c r="P47" s="12">
        <f>SUMIFS('BA History S3'!H:H,'BA History S3'!B:B,A47)</f>
        <v>12</v>
      </c>
      <c r="Q47" s="2">
        <f>SUMIFS('BA History S3'!G:G,'BA History S3'!B:B,A47)-P47</f>
        <v>8</v>
      </c>
      <c r="R47" s="43">
        <f>LOOKUP(2, 1/('BA History S3'!$B:$B=A47), 'BA History S3'!$AN:$AN)</f>
        <v>0.6</v>
      </c>
      <c r="S47" s="2">
        <f>COUNTIFS('BA History S3'!$B:$B,$A$47,'BA History S3'!K:K, 1)</f>
        <v>0</v>
      </c>
      <c r="T47" s="2">
        <f>COUNTIFS('BA History S3'!$B:$B,$A$47,'BA History S3'!L:L, 1)</f>
        <v>0</v>
      </c>
      <c r="U47" s="2">
        <f>COUNTIFS('BA History S3'!$B:$B,$A$47,'BA History S3'!M:M, 1)</f>
        <v>0</v>
      </c>
      <c r="V47" s="2">
        <f>COUNTIFS('BA History S3'!$B:$B,$A$47,'BA History S3'!N:N, 1)</f>
        <v>0</v>
      </c>
      <c r="W47" s="2">
        <f>COUNTIFS('BA History S3'!$B:$B,$A$47,'BA History S3'!O:O, 1)</f>
        <v>0</v>
      </c>
      <c r="X47" s="2">
        <f>COUNTIFS('BA History S3'!$B:$B,$A$47,'BA History S3'!P:P, 1)</f>
        <v>0</v>
      </c>
      <c r="Y47" s="2">
        <f>COUNTIFS('BA History S3'!$B:$B,$A$47,'BA History S3'!Q:Q, 1)</f>
        <v>0</v>
      </c>
      <c r="Z47" s="2">
        <f>COUNTIFS('BA History S3'!$B:$B,$A$47,'BA History S3'!R:R, 1)</f>
        <v>1</v>
      </c>
      <c r="AA47" s="2">
        <f>COUNTIFS('BA History S3'!$B:$B,$A$47,'BA History S3'!S:S, 1)</f>
        <v>0</v>
      </c>
      <c r="AB47" s="2">
        <f>COUNTIFS('BA History S3'!$B:$B,$A$47,'BA History S3'!T:T, 1)</f>
        <v>0</v>
      </c>
      <c r="AC47" s="2">
        <f>COUNTIFS('BA History S3'!$B:$B,$A$47,'BA History S3'!U:U, 1)</f>
        <v>0</v>
      </c>
      <c r="AD47" s="2">
        <f>COUNTIFS('BA History S3'!$B:$B,$A$47,'BA History S3'!V:V, 1)</f>
        <v>0</v>
      </c>
      <c r="AE47" s="2">
        <f>COUNTIFS('BA History S3'!$B:$B,$A$47,'BA History S3'!W:W, 1)</f>
        <v>0</v>
      </c>
      <c r="AF47" s="2">
        <f>COUNTIFS('BA History S3'!$B:$B,$A$47,'BA History S3'!X:X, 1)</f>
        <v>0</v>
      </c>
      <c r="AG47" s="2">
        <f>COUNTIFS('BA History S3'!$B:$B,$A$47,'BA History S3'!Y:Y, 1)</f>
        <v>0</v>
      </c>
      <c r="AH47" s="2">
        <f>COUNTIFS('BA History S3'!$B:$B,$A$47,'BA History S3'!Z:Z, 1)</f>
        <v>0</v>
      </c>
      <c r="AI47" s="2">
        <f>COUNTIFS('BA History S3'!$B:$B,$A$47,'BA History S3'!AA:AA, 1)</f>
        <v>0</v>
      </c>
      <c r="AJ47" s="2">
        <f>COUNTIFS('BA History S3'!$B:$B,$A$47,'BA History S3'!AB:AB, 1)</f>
        <v>0</v>
      </c>
      <c r="AK47" s="2">
        <f>COUNTIFS('BA History S3'!$B:$B,$A$47,'BA History S3'!AC:AC, 1)</f>
        <v>1</v>
      </c>
      <c r="AL47" s="2">
        <f>COUNTIFS('BA History S3'!$B:$B,$A$47,'BA History S3'!AD:AD, 1)</f>
        <v>0</v>
      </c>
      <c r="AM47" s="2">
        <f>COUNTIFS('BA History S3'!$B:$B,$A$47,'BA History S3'!AE:AE, 1)</f>
        <v>0</v>
      </c>
      <c r="AN47" s="2">
        <f>COUNTIFS('BA History S3'!$B:$B,$A$47,'BA History S3'!AF:AF, 1)</f>
        <v>1</v>
      </c>
      <c r="AO47" s="2">
        <f>COUNTIFS('BA History S3'!$B:$B,$A$47,'BA History S3'!AG:AG, 1)</f>
        <v>0</v>
      </c>
      <c r="AP47" s="2">
        <f>COUNTIFS('BA History S3'!$B:$B,$A$47,'BA History S3'!AH:AH, 1)</f>
        <v>0</v>
      </c>
      <c r="AQ47" s="2">
        <f>COUNTIFS('BA History S3'!$B:$B,$A$47,'BA History S3'!AI:AI, 1)</f>
        <v>0</v>
      </c>
      <c r="AR47" s="2">
        <f>COUNTIFS('BA History S3'!$B:$B,$A$47,'BA History S3'!AJ:AJ, 1)</f>
        <v>0</v>
      </c>
      <c r="AS47" s="2">
        <f>COUNTIFS('BA History S3'!$B:$B,$A$47,'BA History S3'!AK:AK, 1)</f>
        <v>0</v>
      </c>
    </row>
  </sheetData>
  <autoFilter ref="A1:AS46" xr:uid="{DA548192-1F03-46EA-8AB8-115EB9A7CE5D}">
    <sortState xmlns:xlrd2="http://schemas.microsoft.com/office/spreadsheetml/2017/richdata2" ref="A2:AS46">
      <sortCondition ref="A1:A4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tabSelected="1" workbookViewId="0">
      <pane xSplit="2" ySplit="1" topLeftCell="C375" activePane="bottomRight" state="frozen"/>
      <selection pane="topRight" activeCell="C1" sqref="C1"/>
      <selection pane="bottomLeft" activeCell="A2" sqref="A2"/>
      <selection pane="bottomRight" activeCell="T429" sqref="T42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2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236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182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243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182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242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243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182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150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242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243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182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243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243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191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150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242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245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239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243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182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243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239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245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246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182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243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150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182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243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182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243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150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182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243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182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150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243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182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243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182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243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150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182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243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182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243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182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243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182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243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182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248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243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182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243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182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243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150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242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242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182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243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150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182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243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242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182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150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243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>
        <v>46275</v>
      </c>
      <c r="B340" t="s">
        <v>113</v>
      </c>
      <c r="C340">
        <v>24</v>
      </c>
      <c r="D340">
        <v>1</v>
      </c>
      <c r="E340">
        <v>4</v>
      </c>
      <c r="F340">
        <v>3</v>
      </c>
      <c r="G340">
        <v>17</v>
      </c>
      <c r="H340">
        <v>11</v>
      </c>
      <c r="I340">
        <v>0.75</v>
      </c>
      <c r="J340">
        <v>0.65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1</v>
      </c>
      <c r="AI340">
        <v>0</v>
      </c>
      <c r="AJ340">
        <v>0</v>
      </c>
      <c r="AK340">
        <v>0</v>
      </c>
      <c r="AL340" s="40">
        <f>AVERAGEIFS($C$2:C340, $B$2:B340, B340)</f>
        <v>22.523809523809526</v>
      </c>
      <c r="AM340" s="40">
        <f>AVERAGEIFS($I$2:I340, $B$2:B340, B340)</f>
        <v>0.55000000000000004</v>
      </c>
      <c r="AN340" s="40">
        <f>AVERAGEIFS($J$2:J340, $B$2:B340, B340)</f>
        <v>0.51761904761904753</v>
      </c>
      <c r="AO340" s="40">
        <f>AVERAGEIFS($D$2:D340, $B$2:B340, B340)</f>
        <v>0.52380952380952384</v>
      </c>
    </row>
    <row r="341" spans="1:41" x14ac:dyDescent="0.25">
      <c r="A341" s="39">
        <v>46275</v>
      </c>
      <c r="B341" t="s">
        <v>6</v>
      </c>
      <c r="C341">
        <v>37</v>
      </c>
      <c r="D341">
        <v>1</v>
      </c>
      <c r="E341">
        <v>4</v>
      </c>
      <c r="F341">
        <v>3</v>
      </c>
      <c r="G341">
        <v>17</v>
      </c>
      <c r="H341">
        <v>11</v>
      </c>
      <c r="I341">
        <v>0.75</v>
      </c>
      <c r="J341">
        <v>0.65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1</v>
      </c>
      <c r="AI341">
        <v>0</v>
      </c>
      <c r="AJ341">
        <v>0</v>
      </c>
      <c r="AK341">
        <v>0</v>
      </c>
      <c r="AL341" s="40">
        <f>AVERAGEIFS($C$2:C341, $B$2:B341, B341)</f>
        <v>27.6</v>
      </c>
      <c r="AM341" s="40">
        <f>AVERAGEIFS($I$2:I341, $B$2:B341, B341)</f>
        <v>0.52599999999999991</v>
      </c>
      <c r="AN341" s="40">
        <f>AVERAGEIFS($J$2:J341, $B$2:B341, B341)</f>
        <v>0.50640000000000007</v>
      </c>
      <c r="AO341" s="40">
        <f>AVERAGEIFS($D$2:D341, $B$2:B341, B341)</f>
        <v>0.56000000000000005</v>
      </c>
    </row>
    <row r="342" spans="1:41" x14ac:dyDescent="0.25">
      <c r="A342" s="39">
        <v>46275</v>
      </c>
      <c r="B342" t="s">
        <v>15</v>
      </c>
      <c r="C342">
        <v>12</v>
      </c>
      <c r="D342">
        <v>1</v>
      </c>
      <c r="E342">
        <v>4</v>
      </c>
      <c r="F342">
        <v>3</v>
      </c>
      <c r="G342">
        <v>17</v>
      </c>
      <c r="H342">
        <v>11</v>
      </c>
      <c r="I342">
        <v>0.75</v>
      </c>
      <c r="J342">
        <v>0.65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1</v>
      </c>
      <c r="AI342">
        <v>0</v>
      </c>
      <c r="AJ342">
        <v>0</v>
      </c>
      <c r="AK342">
        <v>0</v>
      </c>
      <c r="AL342" s="40">
        <f>AVERAGEIFS($C$2:C342, $B$2:B342, B342)</f>
        <v>18.25</v>
      </c>
      <c r="AM342" s="40">
        <f>AVERAGEIFS($I$2:I342, $B$2:B342, B342)</f>
        <v>0.625</v>
      </c>
      <c r="AN342" s="40">
        <f>AVERAGEIFS($J$2:J342, $B$2:B342, B342)</f>
        <v>0.54749999999999999</v>
      </c>
      <c r="AO342" s="40">
        <f>AVERAGEIFS($D$2:D342, $B$2:B342, B342)</f>
        <v>0.75</v>
      </c>
    </row>
    <row r="343" spans="1:41" x14ac:dyDescent="0.25">
      <c r="A343" s="39">
        <v>46275</v>
      </c>
      <c r="B343" t="s">
        <v>12</v>
      </c>
      <c r="C343">
        <v>14</v>
      </c>
      <c r="D343">
        <v>1</v>
      </c>
      <c r="E343">
        <v>4</v>
      </c>
      <c r="F343">
        <v>3</v>
      </c>
      <c r="G343">
        <v>17</v>
      </c>
      <c r="H343">
        <v>11</v>
      </c>
      <c r="I343">
        <v>0.75</v>
      </c>
      <c r="J343">
        <v>0.65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1</v>
      </c>
      <c r="AI343">
        <v>0</v>
      </c>
      <c r="AJ343">
        <v>0</v>
      </c>
      <c r="AK343">
        <v>0</v>
      </c>
      <c r="AL343" s="40">
        <f>AVERAGEIFS($C$2:C343, $B$2:B343, B343)</f>
        <v>20</v>
      </c>
      <c r="AM343" s="40">
        <f>AVERAGEIFS($I$2:I343, $B$2:B343, B343)</f>
        <v>0.6333333333333333</v>
      </c>
      <c r="AN343" s="40">
        <f>AVERAGEIFS($J$2:J343, $B$2:B343, B343)</f>
        <v>0.56666666666666654</v>
      </c>
      <c r="AO343" s="40">
        <f>AVERAGEIFS($D$2:D343, $B$2:B343, B343)</f>
        <v>0.66666666666666663</v>
      </c>
    </row>
    <row r="344" spans="1:41" x14ac:dyDescent="0.25">
      <c r="A344" s="39">
        <v>46275</v>
      </c>
      <c r="B344" t="s">
        <v>38</v>
      </c>
      <c r="C344">
        <v>16</v>
      </c>
      <c r="D344">
        <v>1</v>
      </c>
      <c r="E344">
        <v>4</v>
      </c>
      <c r="F344">
        <v>3</v>
      </c>
      <c r="G344">
        <v>17</v>
      </c>
      <c r="H344">
        <v>11</v>
      </c>
      <c r="I344">
        <v>0.75</v>
      </c>
      <c r="J344">
        <v>0.65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0</v>
      </c>
      <c r="AJ344">
        <v>0</v>
      </c>
      <c r="AK344">
        <v>0</v>
      </c>
      <c r="AL344" s="40">
        <f>AVERAGEIFS($C$2:C344, $B$2:B344, B344)</f>
        <v>20.307692307692307</v>
      </c>
      <c r="AM344" s="40">
        <f>AVERAGEIFS($I$2:I344, $B$2:B344, B344)</f>
        <v>0.58846153846153837</v>
      </c>
      <c r="AN344" s="40">
        <f>AVERAGEIFS($J$2:J344, $B$2:B344, B344)</f>
        <v>0.55307692307692313</v>
      </c>
      <c r="AO344" s="40">
        <f>AVERAGEIFS($D$2:D344, $B$2:B344, B344)</f>
        <v>0.76923076923076927</v>
      </c>
    </row>
    <row r="345" spans="1:41" x14ac:dyDescent="0.25">
      <c r="A345" s="39">
        <v>46275</v>
      </c>
      <c r="B345" t="s">
        <v>182</v>
      </c>
      <c r="C345">
        <v>24</v>
      </c>
      <c r="D345">
        <v>1</v>
      </c>
      <c r="E345">
        <v>4</v>
      </c>
      <c r="F345">
        <v>3</v>
      </c>
      <c r="G345">
        <v>17</v>
      </c>
      <c r="H345">
        <v>11</v>
      </c>
      <c r="I345">
        <v>0.75</v>
      </c>
      <c r="J345">
        <v>0.65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1</v>
      </c>
      <c r="AI345">
        <v>0</v>
      </c>
      <c r="AJ345">
        <v>0</v>
      </c>
      <c r="AK345">
        <v>0</v>
      </c>
      <c r="AL345" s="40">
        <f>AVERAGEIFS($C$2:C345, $B$2:B345, B345)</f>
        <v>14.043478260869565</v>
      </c>
      <c r="AM345" s="40">
        <f>AVERAGEIFS($I$2:I345, $B$2:B345, B345)</f>
        <v>0.52391304347826095</v>
      </c>
      <c r="AN345" s="40">
        <f>AVERAGEIFS($J$2:J345, $B$2:B345, B345)</f>
        <v>0.52217391304347827</v>
      </c>
      <c r="AO345" s="40">
        <f>AVERAGEIFS($D$2:D345, $B$2:B345, B345)</f>
        <v>0.52173913043478259</v>
      </c>
    </row>
    <row r="346" spans="1:41" x14ac:dyDescent="0.25">
      <c r="A346" s="39">
        <v>46275</v>
      </c>
      <c r="B346" t="s">
        <v>17</v>
      </c>
      <c r="C346">
        <v>4</v>
      </c>
      <c r="D346">
        <v>1</v>
      </c>
      <c r="E346">
        <v>4</v>
      </c>
      <c r="F346">
        <v>3</v>
      </c>
      <c r="G346">
        <v>17</v>
      </c>
      <c r="H346">
        <v>11</v>
      </c>
      <c r="I346">
        <v>0.75</v>
      </c>
      <c r="J346">
        <v>0.65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1</v>
      </c>
      <c r="AI346">
        <v>0</v>
      </c>
      <c r="AJ346">
        <v>0</v>
      </c>
      <c r="AK346">
        <v>0</v>
      </c>
      <c r="AL346" s="40">
        <f>AVERAGEIFS($C$2:C346, $B$2:B346, B346)</f>
        <v>4</v>
      </c>
      <c r="AM346" s="40">
        <f>AVERAGEIFS($I$2:I346, $B$2:B346, B346)</f>
        <v>0.67500000000000004</v>
      </c>
      <c r="AN346" s="40">
        <f>AVERAGEIFS($J$2:J346, $B$2:B346, B346)</f>
        <v>0.59000000000000008</v>
      </c>
      <c r="AO346" s="40">
        <f>AVERAGEIFS($D$2:D346, $B$2:B346, B346)</f>
        <v>1</v>
      </c>
    </row>
    <row r="347" spans="1:41" x14ac:dyDescent="0.25">
      <c r="A347" s="39">
        <v>46275</v>
      </c>
      <c r="B347" t="s">
        <v>90</v>
      </c>
      <c r="C347">
        <v>22</v>
      </c>
      <c r="D347">
        <v>0</v>
      </c>
      <c r="E347">
        <v>4</v>
      </c>
      <c r="F347">
        <v>1</v>
      </c>
      <c r="G347">
        <v>17</v>
      </c>
      <c r="H347">
        <v>6</v>
      </c>
      <c r="I347">
        <v>0.25</v>
      </c>
      <c r="J347">
        <v>0.35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23.466666666666665</v>
      </c>
      <c r="AM347" s="40">
        <f>AVERAGEIFS($I$2:I347, $B$2:B347, B347)</f>
        <v>0.58666666666666656</v>
      </c>
      <c r="AN347" s="40">
        <f>AVERAGEIFS($J$2:J347, $B$2:B347, B347)</f>
        <v>0.5126666666666666</v>
      </c>
      <c r="AO347" s="40">
        <f>AVERAGEIFS($D$2:D347, $B$2:B347, B347)</f>
        <v>0.73333333333333328</v>
      </c>
    </row>
    <row r="348" spans="1:41" x14ac:dyDescent="0.25">
      <c r="A348" s="39">
        <v>46275</v>
      </c>
      <c r="B348" t="s">
        <v>3</v>
      </c>
      <c r="C348">
        <v>22</v>
      </c>
      <c r="D348">
        <v>0</v>
      </c>
      <c r="E348">
        <v>4</v>
      </c>
      <c r="F348">
        <v>1</v>
      </c>
      <c r="G348">
        <v>17</v>
      </c>
      <c r="H348">
        <v>6</v>
      </c>
      <c r="I348">
        <v>0.25</v>
      </c>
      <c r="J348">
        <v>0.35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21</v>
      </c>
      <c r="AM348" s="40">
        <f>AVERAGEIFS($I$2:I348, $B$2:B348, B348)</f>
        <v>0.44166666666666665</v>
      </c>
      <c r="AN348" s="40">
        <f>AVERAGEIFS($J$2:J348, $B$2:B348, B348)</f>
        <v>0.47166666666666668</v>
      </c>
      <c r="AO348" s="40">
        <f>AVERAGEIFS($D$2:D348, $B$2:B348, B348)</f>
        <v>0.33333333333333331</v>
      </c>
    </row>
    <row r="349" spans="1:41" x14ac:dyDescent="0.25">
      <c r="A349" s="39">
        <v>46275</v>
      </c>
      <c r="B349" t="s">
        <v>34</v>
      </c>
      <c r="C349">
        <v>21</v>
      </c>
      <c r="D349">
        <v>0</v>
      </c>
      <c r="E349">
        <v>4</v>
      </c>
      <c r="F349">
        <v>1</v>
      </c>
      <c r="G349">
        <v>17</v>
      </c>
      <c r="H349">
        <v>6</v>
      </c>
      <c r="I349">
        <v>0.25</v>
      </c>
      <c r="J349">
        <v>0.35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21.166666666666668</v>
      </c>
      <c r="AM349" s="40">
        <f>AVERAGEIFS($I$2:I349, $B$2:B349, B349)</f>
        <v>0.46666666666666662</v>
      </c>
      <c r="AN349" s="40">
        <f>AVERAGEIFS($J$2:J349, $B$2:B349, B349)</f>
        <v>0.50833333333333341</v>
      </c>
      <c r="AO349" s="40">
        <f>AVERAGEIFS($D$2:D349, $B$2:B349, B349)</f>
        <v>0.41666666666666669</v>
      </c>
    </row>
    <row r="350" spans="1:41" x14ac:dyDescent="0.25">
      <c r="A350" s="39">
        <v>46275</v>
      </c>
      <c r="B350" t="s">
        <v>92</v>
      </c>
      <c r="C350">
        <v>11</v>
      </c>
      <c r="D350">
        <v>0</v>
      </c>
      <c r="E350">
        <v>4</v>
      </c>
      <c r="F350">
        <v>1</v>
      </c>
      <c r="G350">
        <v>17</v>
      </c>
      <c r="H350">
        <v>6</v>
      </c>
      <c r="I350">
        <v>0.25</v>
      </c>
      <c r="J350">
        <v>0.35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40">
        <f>AVERAGEIFS($C$2:C350, $B$2:B350, B350)</f>
        <v>11</v>
      </c>
      <c r="AM350" s="40">
        <f>AVERAGEIFS($I$2:I350, $B$2:B350, B350)</f>
        <v>0.56428571428571428</v>
      </c>
      <c r="AN350" s="40">
        <f>AVERAGEIFS($J$2:J350, $B$2:B350, B350)</f>
        <v>0.52500000000000002</v>
      </c>
      <c r="AO350" s="40">
        <f>AVERAGEIFS($D$2:D350, $B$2:B350, B350)</f>
        <v>0.7142857142857143</v>
      </c>
    </row>
    <row r="351" spans="1:41" x14ac:dyDescent="0.25">
      <c r="A351" s="39">
        <v>46275</v>
      </c>
      <c r="B351" t="s">
        <v>29</v>
      </c>
      <c r="C351">
        <v>8</v>
      </c>
      <c r="D351">
        <v>0</v>
      </c>
      <c r="E351">
        <v>4</v>
      </c>
      <c r="F351">
        <v>1</v>
      </c>
      <c r="G351">
        <v>17</v>
      </c>
      <c r="H351">
        <v>6</v>
      </c>
      <c r="I351">
        <v>0.25</v>
      </c>
      <c r="J351">
        <v>0.35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40">
        <f>AVERAGEIFS($C$2:C351, $B$2:B351, B351)</f>
        <v>11</v>
      </c>
      <c r="AM351" s="40">
        <f>AVERAGEIFS($I$2:I351, $B$2:B351, B351)</f>
        <v>0.41111111111111109</v>
      </c>
      <c r="AN351" s="40">
        <f>AVERAGEIFS($J$2:J351, $B$2:B351, B351)</f>
        <v>0.47333333333333333</v>
      </c>
      <c r="AO351" s="40">
        <f>AVERAGEIFS($D$2:D351, $B$2:B351, B351)</f>
        <v>0.22222222222222221</v>
      </c>
    </row>
    <row r="352" spans="1:41" x14ac:dyDescent="0.25">
      <c r="A352" s="39">
        <v>46275</v>
      </c>
      <c r="B352" t="s">
        <v>1</v>
      </c>
      <c r="C352">
        <v>11</v>
      </c>
      <c r="D352">
        <v>0</v>
      </c>
      <c r="E352">
        <v>4</v>
      </c>
      <c r="F352">
        <v>1</v>
      </c>
      <c r="G352">
        <v>17</v>
      </c>
      <c r="H352">
        <v>6</v>
      </c>
      <c r="I352">
        <v>0.25</v>
      </c>
      <c r="J352">
        <v>0.35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40">
        <f>AVERAGEIFS($C$2:C352, $B$2:B352, B352)</f>
        <v>23.333333333333332</v>
      </c>
      <c r="AM352" s="40">
        <f>AVERAGEIFS($I$2:I352, $B$2:B352, B352)</f>
        <v>0.46666666666666667</v>
      </c>
      <c r="AN352" s="40">
        <f>AVERAGEIFS($J$2:J352, $B$2:B352, B352)</f>
        <v>0.49466666666666664</v>
      </c>
      <c r="AO352" s="40">
        <f>AVERAGEIFS($D$2:D352, $B$2:B352, B352)</f>
        <v>0.46666666666666667</v>
      </c>
    </row>
    <row r="353" spans="1:41" x14ac:dyDescent="0.25">
      <c r="A353" s="39">
        <v>46275</v>
      </c>
      <c r="B353" t="s">
        <v>119</v>
      </c>
      <c r="C353">
        <v>17</v>
      </c>
      <c r="D353">
        <v>0</v>
      </c>
      <c r="E353">
        <v>4</v>
      </c>
      <c r="F353">
        <v>1</v>
      </c>
      <c r="G353">
        <v>17</v>
      </c>
      <c r="H353">
        <v>6</v>
      </c>
      <c r="I353">
        <v>0.25</v>
      </c>
      <c r="J353">
        <v>0.35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40">
        <f>AVERAGEIFS($C$2:C353, $B$2:B353, B353)</f>
        <v>18.411764705882351</v>
      </c>
      <c r="AM353" s="40">
        <f>AVERAGEIFS($I$2:I353, $B$2:B353, B353)</f>
        <v>0.60882352941176476</v>
      </c>
      <c r="AN353" s="40">
        <f>AVERAGEIFS($J$2:J353, $B$2:B353, B353)</f>
        <v>0.56000000000000005</v>
      </c>
      <c r="AO353" s="40">
        <f>AVERAGEIFS($D$2:D353, $B$2:B353, B353)</f>
        <v>0.52941176470588236</v>
      </c>
    </row>
    <row r="354" spans="1:41" x14ac:dyDescent="0.25">
      <c r="A354" s="39">
        <v>46287</v>
      </c>
      <c r="B354" t="s">
        <v>1</v>
      </c>
      <c r="C354">
        <v>27</v>
      </c>
      <c r="D354">
        <v>0</v>
      </c>
      <c r="E354">
        <v>4</v>
      </c>
      <c r="F354">
        <v>1</v>
      </c>
      <c r="G354">
        <v>16</v>
      </c>
      <c r="H354">
        <v>6</v>
      </c>
      <c r="I354">
        <v>0.25</v>
      </c>
      <c r="J354">
        <v>0.38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40">
        <f>AVERAGEIFS($C$2:C354, $B$2:B354, B354)</f>
        <v>23.5625</v>
      </c>
      <c r="AM354" s="40">
        <f>AVERAGEIFS($I$2:I354, $B$2:B354, B354)</f>
        <v>0.453125</v>
      </c>
      <c r="AN354" s="40">
        <f>AVERAGEIFS($J$2:J354, $B$2:B354, B354)</f>
        <v>0.48749999999999999</v>
      </c>
      <c r="AO354" s="40">
        <f>AVERAGEIFS($D$2:D354, $B$2:B354, B354)</f>
        <v>0.4375</v>
      </c>
    </row>
    <row r="355" spans="1:41" x14ac:dyDescent="0.25">
      <c r="A355" s="39">
        <v>46287</v>
      </c>
      <c r="B355" t="s">
        <v>133</v>
      </c>
      <c r="C355">
        <v>10</v>
      </c>
      <c r="D355">
        <v>0</v>
      </c>
      <c r="E355">
        <v>4</v>
      </c>
      <c r="F355">
        <v>1</v>
      </c>
      <c r="G355">
        <v>16</v>
      </c>
      <c r="H355">
        <v>6</v>
      </c>
      <c r="I355">
        <v>0.25</v>
      </c>
      <c r="J355">
        <v>0.38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12.818181818181818</v>
      </c>
      <c r="AM355" s="40">
        <f>AVERAGEIFS($I$2:I355, $B$2:B355, B355)</f>
        <v>0.61818181818181805</v>
      </c>
      <c r="AN355" s="40">
        <f>AVERAGEIFS($J$2:J355, $B$2:B355, B355)</f>
        <v>0.54090909090909089</v>
      </c>
      <c r="AO355" s="40">
        <f>AVERAGEIFS($D$2:D355, $B$2:B355, B355)</f>
        <v>0.72727272727272729</v>
      </c>
    </row>
    <row r="356" spans="1:41" x14ac:dyDescent="0.25">
      <c r="A356" s="39">
        <v>46287</v>
      </c>
      <c r="B356" t="s">
        <v>124</v>
      </c>
      <c r="C356">
        <v>14</v>
      </c>
      <c r="D356">
        <v>0</v>
      </c>
      <c r="E356">
        <v>4</v>
      </c>
      <c r="F356">
        <v>1</v>
      </c>
      <c r="G356">
        <v>16</v>
      </c>
      <c r="H356">
        <v>6</v>
      </c>
      <c r="I356">
        <v>0.25</v>
      </c>
      <c r="J356">
        <v>0.38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16.857142857142858</v>
      </c>
      <c r="AM356" s="40">
        <f>AVERAGEIFS($I$2:I356, $B$2:B356, B356)</f>
        <v>0.36785714285714283</v>
      </c>
      <c r="AN356" s="40">
        <f>AVERAGEIFS($J$2:J356, $B$2:B356, B356)</f>
        <v>0.42785714285714282</v>
      </c>
      <c r="AO356" s="40">
        <f>AVERAGEIFS($D$2:D356, $B$2:B356, B356)</f>
        <v>0.2857142857142857</v>
      </c>
    </row>
    <row r="357" spans="1:41" x14ac:dyDescent="0.25">
      <c r="A357" s="39">
        <v>46287</v>
      </c>
      <c r="B357" t="s">
        <v>119</v>
      </c>
      <c r="C357">
        <v>15</v>
      </c>
      <c r="D357">
        <v>0</v>
      </c>
      <c r="E357">
        <v>4</v>
      </c>
      <c r="F357">
        <v>1</v>
      </c>
      <c r="G357">
        <v>16</v>
      </c>
      <c r="H357">
        <v>6</v>
      </c>
      <c r="I357">
        <v>0.25</v>
      </c>
      <c r="J357">
        <v>0.38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18.222222222222221</v>
      </c>
      <c r="AM357" s="40">
        <f>AVERAGEIFS($I$2:I357, $B$2:B357, B357)</f>
        <v>0.58888888888888902</v>
      </c>
      <c r="AN357" s="40">
        <f>AVERAGEIFS($J$2:J357, $B$2:B357, B357)</f>
        <v>0.55000000000000016</v>
      </c>
      <c r="AO357" s="40">
        <f>AVERAGEIFS($D$2:D357, $B$2:B357, B357)</f>
        <v>0.5</v>
      </c>
    </row>
    <row r="358" spans="1:41" x14ac:dyDescent="0.25">
      <c r="A358" s="39">
        <v>46287</v>
      </c>
      <c r="B358" t="s">
        <v>110</v>
      </c>
      <c r="C358">
        <v>5</v>
      </c>
      <c r="D358">
        <v>0</v>
      </c>
      <c r="E358">
        <v>4</v>
      </c>
      <c r="F358">
        <v>1</v>
      </c>
      <c r="G358">
        <v>16</v>
      </c>
      <c r="H358">
        <v>6</v>
      </c>
      <c r="I358">
        <v>0.25</v>
      </c>
      <c r="J358">
        <v>0.38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5</v>
      </c>
      <c r="AM358" s="40">
        <f>AVERAGEIFS($I$2:I358, $B$2:B358, B358)</f>
        <v>0.32500000000000001</v>
      </c>
      <c r="AN358" s="40">
        <f>AVERAGEIFS($J$2:J358, $B$2:B358, B358)</f>
        <v>0.39</v>
      </c>
      <c r="AO358" s="40">
        <f>AVERAGEIFS($D$2:D358, $B$2:B358, B358)</f>
        <v>0</v>
      </c>
    </row>
    <row r="359" spans="1:41" x14ac:dyDescent="0.25">
      <c r="A359" s="39">
        <v>46287</v>
      </c>
      <c r="B359" t="s">
        <v>3</v>
      </c>
      <c r="C359">
        <v>12</v>
      </c>
      <c r="D359">
        <v>0</v>
      </c>
      <c r="E359">
        <v>4</v>
      </c>
      <c r="F359">
        <v>1</v>
      </c>
      <c r="G359">
        <v>16</v>
      </c>
      <c r="H359">
        <v>6</v>
      </c>
      <c r="I359">
        <v>0.25</v>
      </c>
      <c r="J359">
        <v>0.38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19.714285714285715</v>
      </c>
      <c r="AM359" s="40">
        <f>AVERAGEIFS($I$2:I359, $B$2:B359, B359)</f>
        <v>0.41428571428571426</v>
      </c>
      <c r="AN359" s="40">
        <f>AVERAGEIFS($J$2:J359, $B$2:B359, B359)</f>
        <v>0.45857142857142857</v>
      </c>
      <c r="AO359" s="40">
        <f>AVERAGEIFS($D$2:D359, $B$2:B359, B359)</f>
        <v>0.2857142857142857</v>
      </c>
    </row>
    <row r="360" spans="1:41" x14ac:dyDescent="0.25">
      <c r="A360" s="39">
        <v>46287</v>
      </c>
      <c r="B360" t="s">
        <v>242</v>
      </c>
      <c r="C360">
        <v>7</v>
      </c>
      <c r="D360">
        <v>0</v>
      </c>
      <c r="E360">
        <v>4</v>
      </c>
      <c r="F360">
        <v>1</v>
      </c>
      <c r="G360">
        <v>16</v>
      </c>
      <c r="H360">
        <v>6</v>
      </c>
      <c r="I360">
        <v>0.25</v>
      </c>
      <c r="J360">
        <v>0.38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s="40">
        <f>AVERAGEIFS($C$2:C360, $B$2:B360, B360)</f>
        <v>17.714285714285715</v>
      </c>
      <c r="AM360" s="40">
        <f>AVERAGEIFS($I$2:I360, $B$2:B360, B360)</f>
        <v>0.32857142857142857</v>
      </c>
      <c r="AN360" s="40">
        <f>AVERAGEIFS($J$2:J360, $B$2:B360, B360)</f>
        <v>0.39714285714285719</v>
      </c>
      <c r="AO360" s="40">
        <f>AVERAGEIFS($D$2:D360, $B$2:B360, B360)</f>
        <v>0.14285714285714285</v>
      </c>
    </row>
    <row r="361" spans="1:41" x14ac:dyDescent="0.25">
      <c r="A361" s="39">
        <v>46287</v>
      </c>
      <c r="B361" t="s">
        <v>113</v>
      </c>
      <c r="C361">
        <v>24</v>
      </c>
      <c r="D361">
        <v>1</v>
      </c>
      <c r="E361">
        <v>4</v>
      </c>
      <c r="F361">
        <v>3</v>
      </c>
      <c r="G361">
        <v>16</v>
      </c>
      <c r="H361">
        <v>10</v>
      </c>
      <c r="I361">
        <v>0.75</v>
      </c>
      <c r="J361">
        <v>0.63</v>
      </c>
      <c r="K361">
        <v>0</v>
      </c>
      <c r="L361">
        <v>1</v>
      </c>
      <c r="M361">
        <v>1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s="40">
        <f>AVERAGEIFS($C$2:C361, $B$2:B361, B361)</f>
        <v>22.59090909090909</v>
      </c>
      <c r="AM361" s="40">
        <f>AVERAGEIFS($I$2:I361, $B$2:B361, B361)</f>
        <v>0.55909090909090908</v>
      </c>
      <c r="AN361" s="40">
        <f>AVERAGEIFS($J$2:J361, $B$2:B361, B361)</f>
        <v>0.52272727272727271</v>
      </c>
      <c r="AO361" s="40">
        <f>AVERAGEIFS($D$2:D361, $B$2:B361, B361)</f>
        <v>0.54545454545454541</v>
      </c>
    </row>
    <row r="362" spans="1:41" x14ac:dyDescent="0.25">
      <c r="A362" s="39">
        <v>46287</v>
      </c>
      <c r="B362" t="s">
        <v>182</v>
      </c>
      <c r="C362">
        <v>14</v>
      </c>
      <c r="D362">
        <v>1</v>
      </c>
      <c r="E362">
        <v>4</v>
      </c>
      <c r="F362">
        <v>3</v>
      </c>
      <c r="G362">
        <v>16</v>
      </c>
      <c r="H362">
        <v>10</v>
      </c>
      <c r="I362">
        <v>0.75</v>
      </c>
      <c r="J362">
        <v>0.63</v>
      </c>
      <c r="K362">
        <v>0</v>
      </c>
      <c r="L362">
        <v>1</v>
      </c>
      <c r="M362">
        <v>1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s="40">
        <f>AVERAGEIFS($C$2:C362, $B$2:B362, B362)</f>
        <v>14.041666666666666</v>
      </c>
      <c r="AM362" s="40">
        <f>AVERAGEIFS($I$2:I362, $B$2:B362, B362)</f>
        <v>0.53333333333333333</v>
      </c>
      <c r="AN362" s="40">
        <f>AVERAGEIFS($J$2:J362, $B$2:B362, B362)</f>
        <v>0.52666666666666673</v>
      </c>
      <c r="AO362" s="40">
        <f>AVERAGEIFS($D$2:D362, $B$2:B362, B362)</f>
        <v>0.54166666666666663</v>
      </c>
    </row>
    <row r="363" spans="1:41" x14ac:dyDescent="0.25">
      <c r="A363" s="39">
        <v>46287</v>
      </c>
      <c r="B363" t="s">
        <v>118</v>
      </c>
      <c r="C363">
        <v>13</v>
      </c>
      <c r="D363">
        <v>1</v>
      </c>
      <c r="E363">
        <v>4</v>
      </c>
      <c r="F363">
        <v>3</v>
      </c>
      <c r="G363">
        <v>16</v>
      </c>
      <c r="H363">
        <v>10</v>
      </c>
      <c r="I363">
        <v>0.75</v>
      </c>
      <c r="J363">
        <v>0.63</v>
      </c>
      <c r="K363">
        <v>0</v>
      </c>
      <c r="L363">
        <v>1</v>
      </c>
      <c r="M363">
        <v>1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s="40">
        <f>AVERAGEIFS($C$2:C363, $B$2:B363, B363)</f>
        <v>13.916666666666666</v>
      </c>
      <c r="AM363" s="40">
        <f>AVERAGEIFS($I$2:I363, $B$2:B363, B363)</f>
        <v>0.45833333333333331</v>
      </c>
      <c r="AN363" s="40">
        <f>AVERAGEIFS($J$2:J363, $B$2:B363, B363)</f>
        <v>0.49249999999999994</v>
      </c>
      <c r="AO363" s="40">
        <f>AVERAGEIFS($D$2:D363, $B$2:B363, B363)</f>
        <v>0.5</v>
      </c>
    </row>
    <row r="364" spans="1:41" x14ac:dyDescent="0.25">
      <c r="A364" s="39">
        <v>46287</v>
      </c>
      <c r="B364" t="s">
        <v>17</v>
      </c>
      <c r="C364">
        <v>10</v>
      </c>
      <c r="D364">
        <v>1</v>
      </c>
      <c r="E364">
        <v>4</v>
      </c>
      <c r="F364">
        <v>3</v>
      </c>
      <c r="G364">
        <v>16</v>
      </c>
      <c r="H364">
        <v>10</v>
      </c>
      <c r="I364">
        <v>0.75</v>
      </c>
      <c r="J364">
        <v>0.63</v>
      </c>
      <c r="K364">
        <v>0</v>
      </c>
      <c r="L364">
        <v>1</v>
      </c>
      <c r="M364">
        <v>1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s="40">
        <f>AVERAGEIFS($C$2:C364, $B$2:B364, B364)</f>
        <v>6</v>
      </c>
      <c r="AM364" s="40">
        <f>AVERAGEIFS($I$2:I364, $B$2:B364, B364)</f>
        <v>0.70000000000000007</v>
      </c>
      <c r="AN364" s="40">
        <f>AVERAGEIFS($J$2:J364, $B$2:B364, B364)</f>
        <v>0.60333333333333339</v>
      </c>
      <c r="AO364" s="40">
        <f>AVERAGEIFS($D$2:D364, $B$2:B364, B364)</f>
        <v>1</v>
      </c>
    </row>
    <row r="365" spans="1:41" x14ac:dyDescent="0.25">
      <c r="A365" s="39">
        <v>46287</v>
      </c>
      <c r="B365" t="s">
        <v>5</v>
      </c>
      <c r="C365">
        <v>11</v>
      </c>
      <c r="D365">
        <v>1</v>
      </c>
      <c r="E365">
        <v>4</v>
      </c>
      <c r="F365">
        <v>3</v>
      </c>
      <c r="G365">
        <v>16</v>
      </c>
      <c r="H365">
        <v>10</v>
      </c>
      <c r="I365">
        <v>0.75</v>
      </c>
      <c r="J365">
        <v>0.63</v>
      </c>
      <c r="K365">
        <v>0</v>
      </c>
      <c r="L365">
        <v>1</v>
      </c>
      <c r="M365">
        <v>1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s="40">
        <f>AVERAGEIFS($C$2:C365, $B$2:B365, B365)</f>
        <v>19.899999999999999</v>
      </c>
      <c r="AM365" s="40">
        <f>AVERAGEIFS($I$2:I365, $B$2:B365, B365)</f>
        <v>0.625</v>
      </c>
      <c r="AN365" s="40">
        <f>AVERAGEIFS($J$2:J365, $B$2:B365, B365)</f>
        <v>0.58099999999999996</v>
      </c>
      <c r="AO365" s="40">
        <f>AVERAGEIFS($D$2:D365, $B$2:B365, B365)</f>
        <v>0.7</v>
      </c>
    </row>
    <row r="366" spans="1:41" x14ac:dyDescent="0.25">
      <c r="A366" s="39">
        <v>46287</v>
      </c>
      <c r="B366" t="s">
        <v>88</v>
      </c>
      <c r="C366">
        <v>23</v>
      </c>
      <c r="D366">
        <v>1</v>
      </c>
      <c r="E366">
        <v>4</v>
      </c>
      <c r="F366">
        <v>3</v>
      </c>
      <c r="G366">
        <v>16</v>
      </c>
      <c r="H366">
        <v>10</v>
      </c>
      <c r="I366">
        <v>0.75</v>
      </c>
      <c r="J366">
        <v>0.63</v>
      </c>
      <c r="K366">
        <v>0</v>
      </c>
      <c r="L366">
        <v>1</v>
      </c>
      <c r="M366">
        <v>1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s="40">
        <f>AVERAGEIFS($C$2:C366, $B$2:B366, B366)</f>
        <v>15.166666666666666</v>
      </c>
      <c r="AM366" s="40">
        <f>AVERAGEIFS($I$2:I366, $B$2:B366, B366)</f>
        <v>0.52500000000000002</v>
      </c>
      <c r="AN366" s="40">
        <f>AVERAGEIFS($J$2:J366, $B$2:B366, B366)</f>
        <v>0.49833333333333335</v>
      </c>
      <c r="AO366" s="40">
        <f>AVERAGEIFS($D$2:D366, $B$2:B366, B366)</f>
        <v>0.5</v>
      </c>
    </row>
    <row r="367" spans="1:41" x14ac:dyDescent="0.25">
      <c r="A367" s="39">
        <v>46294</v>
      </c>
      <c r="B367" t="s">
        <v>150</v>
      </c>
      <c r="C367">
        <v>18</v>
      </c>
      <c r="D367">
        <v>1</v>
      </c>
      <c r="E367">
        <v>4</v>
      </c>
      <c r="F367">
        <v>3</v>
      </c>
      <c r="G367">
        <v>16</v>
      </c>
      <c r="H367">
        <v>10</v>
      </c>
      <c r="I367">
        <v>0.75</v>
      </c>
      <c r="J367">
        <v>0.63</v>
      </c>
      <c r="K367">
        <v>0</v>
      </c>
      <c r="L367">
        <v>1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</v>
      </c>
      <c r="AJ367">
        <v>0</v>
      </c>
      <c r="AK367">
        <v>0</v>
      </c>
      <c r="AL367" s="40">
        <f>AVERAGEIFS($C$2:C367, $B$2:B367, B367)</f>
        <v>25.7</v>
      </c>
      <c r="AM367" s="40">
        <f>AVERAGEIFS($I$2:I367, $B$2:B367, B367)</f>
        <v>0.43499999999999994</v>
      </c>
      <c r="AN367" s="40">
        <f>AVERAGEIFS($J$2:J367, $B$2:B367, B367)</f>
        <v>0.47499999999999998</v>
      </c>
      <c r="AO367" s="40">
        <f>AVERAGEIFS($D$2:D367, $B$2:B367, B367)</f>
        <v>0.3</v>
      </c>
    </row>
    <row r="368" spans="1:41" x14ac:dyDescent="0.25">
      <c r="A368" s="39">
        <v>46294</v>
      </c>
      <c r="B368" t="s">
        <v>17</v>
      </c>
      <c r="C368">
        <v>7</v>
      </c>
      <c r="D368">
        <v>1</v>
      </c>
      <c r="E368">
        <v>4</v>
      </c>
      <c r="F368">
        <v>3</v>
      </c>
      <c r="G368">
        <v>16</v>
      </c>
      <c r="H368">
        <v>10</v>
      </c>
      <c r="I368">
        <v>0.75</v>
      </c>
      <c r="J368">
        <v>0.63</v>
      </c>
      <c r="K368">
        <v>0</v>
      </c>
      <c r="L368">
        <v>1</v>
      </c>
      <c r="M368">
        <v>0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1</v>
      </c>
      <c r="AJ368">
        <v>0</v>
      </c>
      <c r="AK368">
        <v>0</v>
      </c>
      <c r="AL368" s="40">
        <f>AVERAGEIFS($C$2:C368, $B$2:B368, B368)</f>
        <v>6.25</v>
      </c>
      <c r="AM368" s="40">
        <f>AVERAGEIFS($I$2:I368, $B$2:B368, B368)</f>
        <v>0.71250000000000002</v>
      </c>
      <c r="AN368" s="40">
        <f>AVERAGEIFS($J$2:J368, $B$2:B368, B368)</f>
        <v>0.61</v>
      </c>
      <c r="AO368" s="40">
        <f>AVERAGEIFS($D$2:D368, $B$2:B368, B368)</f>
        <v>1</v>
      </c>
    </row>
    <row r="369" spans="1:41" x14ac:dyDescent="0.25">
      <c r="A369" s="39">
        <v>46294</v>
      </c>
      <c r="B369" t="s">
        <v>124</v>
      </c>
      <c r="C369">
        <v>9</v>
      </c>
      <c r="D369">
        <v>1</v>
      </c>
      <c r="E369">
        <v>4</v>
      </c>
      <c r="F369">
        <v>3</v>
      </c>
      <c r="G369">
        <v>16</v>
      </c>
      <c r="H369">
        <v>10</v>
      </c>
      <c r="I369">
        <v>0.75</v>
      </c>
      <c r="J369">
        <v>0.63</v>
      </c>
      <c r="K369">
        <v>0</v>
      </c>
      <c r="L369">
        <v>1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1</v>
      </c>
      <c r="AJ369">
        <v>0</v>
      </c>
      <c r="AK369">
        <v>0</v>
      </c>
      <c r="AL369" s="40">
        <f>AVERAGEIFS($C$2:C369, $B$2:B369, B369)</f>
        <v>16.333333333333332</v>
      </c>
      <c r="AM369" s="40">
        <f>AVERAGEIFS($I$2:I369, $B$2:B369, B369)</f>
        <v>0.39333333333333331</v>
      </c>
      <c r="AN369" s="40">
        <f>AVERAGEIFS($J$2:J369, $B$2:B369, B369)</f>
        <v>0.4413333333333333</v>
      </c>
      <c r="AO369" s="40">
        <f>AVERAGEIFS($D$2:D369, $B$2:B369, B369)</f>
        <v>0.33333333333333331</v>
      </c>
    </row>
    <row r="370" spans="1:41" x14ac:dyDescent="0.25">
      <c r="A370" s="39">
        <v>46294</v>
      </c>
      <c r="B370" t="s">
        <v>44</v>
      </c>
      <c r="C370">
        <v>14</v>
      </c>
      <c r="D370">
        <v>1</v>
      </c>
      <c r="E370">
        <v>4</v>
      </c>
      <c r="F370">
        <v>3</v>
      </c>
      <c r="G370">
        <v>16</v>
      </c>
      <c r="H370">
        <v>10</v>
      </c>
      <c r="I370">
        <v>0.75</v>
      </c>
      <c r="J370">
        <v>0.63</v>
      </c>
      <c r="K370">
        <v>0</v>
      </c>
      <c r="L370">
        <v>1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1</v>
      </c>
      <c r="AJ370">
        <v>0</v>
      </c>
      <c r="AK370">
        <v>0</v>
      </c>
      <c r="AL370" s="40">
        <f>AVERAGEIFS($C$2:C370, $B$2:B370, B370)</f>
        <v>14.888888888888889</v>
      </c>
      <c r="AM370" s="40">
        <f>AVERAGEIFS($I$2:I370, $B$2:B370, B370)</f>
        <v>0.45555555555555549</v>
      </c>
      <c r="AN370" s="40">
        <f>AVERAGEIFS($J$2:J370, $B$2:B370, B370)</f>
        <v>0.4744444444444445</v>
      </c>
      <c r="AO370" s="40">
        <f>AVERAGEIFS($D$2:D370, $B$2:B370, B370)</f>
        <v>0.44444444444444442</v>
      </c>
    </row>
    <row r="371" spans="1:41" x14ac:dyDescent="0.25">
      <c r="A371" s="39">
        <v>46294</v>
      </c>
      <c r="B371" t="s">
        <v>3</v>
      </c>
      <c r="C371">
        <v>9</v>
      </c>
      <c r="D371">
        <v>1</v>
      </c>
      <c r="E371">
        <v>4</v>
      </c>
      <c r="F371">
        <v>3</v>
      </c>
      <c r="G371">
        <v>16</v>
      </c>
      <c r="H371">
        <v>10</v>
      </c>
      <c r="I371">
        <v>0.75</v>
      </c>
      <c r="J371">
        <v>0.63</v>
      </c>
      <c r="K371">
        <v>0</v>
      </c>
      <c r="L371">
        <v>1</v>
      </c>
      <c r="M371">
        <v>0</v>
      </c>
      <c r="N371">
        <v>0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1</v>
      </c>
      <c r="AJ371">
        <v>0</v>
      </c>
      <c r="AK371">
        <v>0</v>
      </c>
      <c r="AL371" s="40">
        <f>AVERAGEIFS($C$2:C371, $B$2:B371, B371)</f>
        <v>18.375</v>
      </c>
      <c r="AM371" s="40">
        <f>AVERAGEIFS($I$2:I371, $B$2:B371, B371)</f>
        <v>0.45624999999999999</v>
      </c>
      <c r="AN371" s="40">
        <f>AVERAGEIFS($J$2:J371, $B$2:B371, B371)</f>
        <v>0.48</v>
      </c>
      <c r="AO371" s="40">
        <f>AVERAGEIFS($D$2:D371, $B$2:B371, B371)</f>
        <v>0.375</v>
      </c>
    </row>
    <row r="372" spans="1:41" x14ac:dyDescent="0.25">
      <c r="A372" s="39">
        <v>46294</v>
      </c>
      <c r="B372" t="s">
        <v>113</v>
      </c>
      <c r="C372">
        <v>17</v>
      </c>
      <c r="D372">
        <v>1</v>
      </c>
      <c r="E372">
        <v>4</v>
      </c>
      <c r="F372">
        <v>3</v>
      </c>
      <c r="G372">
        <v>16</v>
      </c>
      <c r="H372">
        <v>10</v>
      </c>
      <c r="I372">
        <v>0.75</v>
      </c>
      <c r="J372">
        <v>0.63</v>
      </c>
      <c r="K372">
        <v>0</v>
      </c>
      <c r="L372">
        <v>1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1</v>
      </c>
      <c r="AJ372">
        <v>0</v>
      </c>
      <c r="AK372">
        <v>0</v>
      </c>
      <c r="AL372" s="40">
        <f>AVERAGEIFS($C$2:C372, $B$2:B372, B372)</f>
        <v>22.347826086956523</v>
      </c>
      <c r="AM372" s="40">
        <f>AVERAGEIFS($I$2:I372, $B$2:B372, B372)</f>
        <v>0.56739130434782614</v>
      </c>
      <c r="AN372" s="40">
        <f>AVERAGEIFS($J$2:J372, $B$2:B372, B372)</f>
        <v>0.52739130434782611</v>
      </c>
      <c r="AO372" s="40">
        <f>AVERAGEIFS($D$2:D372, $B$2:B372, B372)</f>
        <v>0.56521739130434778</v>
      </c>
    </row>
    <row r="373" spans="1:41" x14ac:dyDescent="0.25">
      <c r="A373" s="39">
        <v>46294</v>
      </c>
      <c r="B373" t="s">
        <v>242</v>
      </c>
      <c r="C373">
        <v>21</v>
      </c>
      <c r="D373">
        <v>1</v>
      </c>
      <c r="E373">
        <v>4</v>
      </c>
      <c r="F373">
        <v>3</v>
      </c>
      <c r="G373">
        <v>16</v>
      </c>
      <c r="H373">
        <v>10</v>
      </c>
      <c r="I373">
        <v>0.75</v>
      </c>
      <c r="J373">
        <v>0.63</v>
      </c>
      <c r="K373">
        <v>0</v>
      </c>
      <c r="L373">
        <v>1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1</v>
      </c>
      <c r="AJ373">
        <v>0</v>
      </c>
      <c r="AK373">
        <v>0</v>
      </c>
      <c r="AL373" s="40">
        <f>AVERAGEIFS($C$2:C373, $B$2:B373, B373)</f>
        <v>18.125</v>
      </c>
      <c r="AM373" s="40">
        <f>AVERAGEIFS($I$2:I373, $B$2:B373, B373)</f>
        <v>0.38124999999999998</v>
      </c>
      <c r="AN373" s="40">
        <f>AVERAGEIFS($J$2:J373, $B$2:B373, B373)</f>
        <v>0.42625000000000002</v>
      </c>
      <c r="AO373" s="40">
        <f>AVERAGEIFS($D$2:D373, $B$2:B373, B373)</f>
        <v>0.25</v>
      </c>
    </row>
    <row r="374" spans="1:41" x14ac:dyDescent="0.25">
      <c r="A374" s="39">
        <v>46294</v>
      </c>
      <c r="B374" t="s">
        <v>31</v>
      </c>
      <c r="C374">
        <v>17</v>
      </c>
      <c r="D374">
        <v>0</v>
      </c>
      <c r="E374">
        <v>4</v>
      </c>
      <c r="F374">
        <v>1</v>
      </c>
      <c r="G374">
        <v>16</v>
      </c>
      <c r="H374">
        <v>6</v>
      </c>
      <c r="I374">
        <v>0.25</v>
      </c>
      <c r="J374">
        <v>0.38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13</v>
      </c>
      <c r="AM374" s="40">
        <f>AVERAGEIFS($I$2:I374, $B$2:B374, B374)</f>
        <v>0.25</v>
      </c>
      <c r="AN374" s="40">
        <f>AVERAGEIFS($J$2:J374, $B$2:B374, B374)</f>
        <v>0.39</v>
      </c>
      <c r="AO374" s="40">
        <f>AVERAGEIFS($D$2:D374, $B$2:B374, B374)</f>
        <v>0</v>
      </c>
    </row>
    <row r="375" spans="1:41" x14ac:dyDescent="0.25">
      <c r="A375" s="39">
        <v>46294</v>
      </c>
      <c r="B375" t="s">
        <v>182</v>
      </c>
      <c r="C375">
        <v>8</v>
      </c>
      <c r="D375">
        <v>0</v>
      </c>
      <c r="E375">
        <v>4</v>
      </c>
      <c r="F375">
        <v>1</v>
      </c>
      <c r="G375">
        <v>16</v>
      </c>
      <c r="H375">
        <v>6</v>
      </c>
      <c r="I375">
        <v>0.25</v>
      </c>
      <c r="J375">
        <v>0.38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13.8</v>
      </c>
      <c r="AM375" s="40">
        <f>AVERAGEIFS($I$2:I375, $B$2:B375, B375)</f>
        <v>0.52200000000000002</v>
      </c>
      <c r="AN375" s="40">
        <f>AVERAGEIFS($J$2:J375, $B$2:B375, B375)</f>
        <v>0.52080000000000004</v>
      </c>
      <c r="AO375" s="40">
        <f>AVERAGEIFS($D$2:D375, $B$2:B375, B375)</f>
        <v>0.52</v>
      </c>
    </row>
    <row r="376" spans="1:41" x14ac:dyDescent="0.25">
      <c r="A376" s="39">
        <v>46294</v>
      </c>
      <c r="B376" t="s">
        <v>1</v>
      </c>
      <c r="C376">
        <v>21</v>
      </c>
      <c r="D376">
        <v>0</v>
      </c>
      <c r="E376">
        <v>4</v>
      </c>
      <c r="F376">
        <v>1</v>
      </c>
      <c r="G376">
        <v>16</v>
      </c>
      <c r="H376">
        <v>6</v>
      </c>
      <c r="I376">
        <v>0.25</v>
      </c>
      <c r="J376">
        <v>0.38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23.411764705882351</v>
      </c>
      <c r="AM376" s="40">
        <f>AVERAGEIFS($I$2:I376, $B$2:B376, B376)</f>
        <v>0.44117647058823528</v>
      </c>
      <c r="AN376" s="40">
        <f>AVERAGEIFS($J$2:J376, $B$2:B376, B376)</f>
        <v>0.48117647058823526</v>
      </c>
      <c r="AO376" s="40">
        <f>AVERAGEIFS($D$2:D376, $B$2:B376, B376)</f>
        <v>0.41176470588235292</v>
      </c>
    </row>
    <row r="377" spans="1:41" x14ac:dyDescent="0.25">
      <c r="A377" s="39">
        <v>46294</v>
      </c>
      <c r="B377" t="s">
        <v>120</v>
      </c>
      <c r="C377">
        <v>2</v>
      </c>
      <c r="D377">
        <v>0</v>
      </c>
      <c r="E377">
        <v>4</v>
      </c>
      <c r="F377">
        <v>1</v>
      </c>
      <c r="G377">
        <v>16</v>
      </c>
      <c r="H377">
        <v>6</v>
      </c>
      <c r="I377">
        <v>0.25</v>
      </c>
      <c r="J377">
        <v>0.38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4.5</v>
      </c>
      <c r="AM377" s="40">
        <f>AVERAGEIFS($I$2:I377, $B$2:B377, B377)</f>
        <v>0.1875</v>
      </c>
      <c r="AN377" s="40">
        <f>AVERAGEIFS($J$2:J377, $B$2:B377, B377)</f>
        <v>0.34250000000000003</v>
      </c>
      <c r="AO377" s="40">
        <f>AVERAGEIFS($D$2:D377, $B$2:B377, B377)</f>
        <v>0</v>
      </c>
    </row>
    <row r="378" spans="1:41" x14ac:dyDescent="0.25">
      <c r="A378" s="39">
        <v>46294</v>
      </c>
      <c r="B378" t="s">
        <v>34</v>
      </c>
      <c r="C378">
        <v>16</v>
      </c>
      <c r="D378">
        <v>0</v>
      </c>
      <c r="E378">
        <v>4</v>
      </c>
      <c r="F378">
        <v>1</v>
      </c>
      <c r="G378">
        <v>16</v>
      </c>
      <c r="H378">
        <v>6</v>
      </c>
      <c r="I378">
        <v>0.25</v>
      </c>
      <c r="J378">
        <v>0.38</v>
      </c>
      <c r="K378">
        <v>0</v>
      </c>
      <c r="L378">
        <v>0</v>
      </c>
      <c r="M378">
        <v>0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20.76923076923077</v>
      </c>
      <c r="AM378" s="40">
        <f>AVERAGEIFS($I$2:I378, $B$2:B378, B378)</f>
        <v>0.44999999999999996</v>
      </c>
      <c r="AN378" s="40">
        <f>AVERAGEIFS($J$2:J378, $B$2:B378, B378)</f>
        <v>0.49846153846153851</v>
      </c>
      <c r="AO378" s="40">
        <f>AVERAGEIFS($D$2:D378, $B$2:B378, B378)</f>
        <v>0.38461538461538464</v>
      </c>
    </row>
    <row r="379" spans="1:41" x14ac:dyDescent="0.25">
      <c r="A379" s="39">
        <v>46294</v>
      </c>
      <c r="B379" t="s">
        <v>119</v>
      </c>
      <c r="C379">
        <v>10</v>
      </c>
      <c r="D379">
        <v>0</v>
      </c>
      <c r="E379">
        <v>4</v>
      </c>
      <c r="F379">
        <v>1</v>
      </c>
      <c r="G379">
        <v>16</v>
      </c>
      <c r="H379">
        <v>6</v>
      </c>
      <c r="I379">
        <v>0.25</v>
      </c>
      <c r="J379">
        <v>0.38</v>
      </c>
      <c r="K379">
        <v>0</v>
      </c>
      <c r="L379">
        <v>0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17.789473684210527</v>
      </c>
      <c r="AM379" s="40">
        <f>AVERAGEIFS($I$2:I379, $B$2:B379, B379)</f>
        <v>0.57105263157894748</v>
      </c>
      <c r="AN379" s="40">
        <f>AVERAGEIFS($J$2:J379, $B$2:B379, B379)</f>
        <v>0.54105263157894756</v>
      </c>
      <c r="AO379" s="40">
        <f>AVERAGEIFS($D$2:D379, $B$2:B379, B379)</f>
        <v>0.47368421052631576</v>
      </c>
    </row>
    <row r="380" spans="1:41" x14ac:dyDescent="0.25">
      <c r="A380" s="39">
        <v>46294</v>
      </c>
      <c r="B380" t="s">
        <v>90</v>
      </c>
      <c r="C380">
        <v>13</v>
      </c>
      <c r="D380">
        <v>0</v>
      </c>
      <c r="E380">
        <v>4</v>
      </c>
      <c r="F380">
        <v>1</v>
      </c>
      <c r="G380">
        <v>16</v>
      </c>
      <c r="H380">
        <v>6</v>
      </c>
      <c r="I380">
        <v>0.25</v>
      </c>
      <c r="J380">
        <v>0.38</v>
      </c>
      <c r="K380">
        <v>0</v>
      </c>
      <c r="L380">
        <v>0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22.8125</v>
      </c>
      <c r="AM380" s="40">
        <f>AVERAGEIFS($I$2:I380, $B$2:B380, B380)</f>
        <v>0.56562499999999993</v>
      </c>
      <c r="AN380" s="40">
        <f>AVERAGEIFS($J$2:J380, $B$2:B380, B380)</f>
        <v>0.50437499999999991</v>
      </c>
      <c r="AO380" s="40">
        <f>AVERAGEIFS($D$2:D380, $B$2:B380, B380)</f>
        <v>0.6875</v>
      </c>
    </row>
    <row r="381" spans="1:41" x14ac:dyDescent="0.25">
      <c r="A381" s="39">
        <v>46300</v>
      </c>
      <c r="B381" t="s">
        <v>242</v>
      </c>
      <c r="C381">
        <v>49</v>
      </c>
      <c r="D381">
        <v>1</v>
      </c>
      <c r="E381">
        <v>5</v>
      </c>
      <c r="F381">
        <v>3</v>
      </c>
      <c r="G381">
        <v>23</v>
      </c>
      <c r="H381">
        <v>12</v>
      </c>
      <c r="I381">
        <v>0.6</v>
      </c>
      <c r="J381">
        <v>0.52</v>
      </c>
      <c r="K381">
        <v>0</v>
      </c>
      <c r="L381">
        <v>0</v>
      </c>
      <c r="M381">
        <v>1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1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21.555555555555557</v>
      </c>
      <c r="AM381" s="40">
        <f>AVERAGEIFS($I$2:I381, $B$2:B381, B381)</f>
        <v>0.40555555555555556</v>
      </c>
      <c r="AN381" s="40">
        <f>AVERAGEIFS($J$2:J381, $B$2:B381, B381)</f>
        <v>0.4366666666666667</v>
      </c>
      <c r="AO381" s="40">
        <f>AVERAGEIFS($D$2:D381, $B$2:B381, B381)</f>
        <v>0.33333333333333331</v>
      </c>
    </row>
    <row r="382" spans="1:41" x14ac:dyDescent="0.25">
      <c r="A382" s="39">
        <v>46300</v>
      </c>
      <c r="B382" t="s">
        <v>6</v>
      </c>
      <c r="C382">
        <v>45</v>
      </c>
      <c r="D382">
        <v>1</v>
      </c>
      <c r="E382">
        <v>5</v>
      </c>
      <c r="F382">
        <v>3</v>
      </c>
      <c r="G382">
        <v>23</v>
      </c>
      <c r="H382">
        <v>12</v>
      </c>
      <c r="I382">
        <v>0.6</v>
      </c>
      <c r="J382">
        <v>0.52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v>1</v>
      </c>
      <c r="AH382">
        <v>0</v>
      </c>
      <c r="AI382">
        <v>0</v>
      </c>
      <c r="AJ382">
        <v>0</v>
      </c>
      <c r="AK382">
        <v>0</v>
      </c>
      <c r="AL382" s="40">
        <f>AVERAGEIFS($C$2:C382, $B$2:B382, B382)</f>
        <v>28.26923076923077</v>
      </c>
      <c r="AM382" s="40">
        <f>AVERAGEIFS($I$2:I382, $B$2:B382, B382)</f>
        <v>0.52884615384615374</v>
      </c>
      <c r="AN382" s="40">
        <f>AVERAGEIFS($J$2:J382, $B$2:B382, B382)</f>
        <v>0.50692307692307703</v>
      </c>
      <c r="AO382" s="40">
        <f>AVERAGEIFS($D$2:D382, $B$2:B382, B382)</f>
        <v>0.57692307692307687</v>
      </c>
    </row>
    <row r="383" spans="1:41" x14ac:dyDescent="0.25">
      <c r="A383" s="39">
        <v>46300</v>
      </c>
      <c r="B383" t="s">
        <v>5</v>
      </c>
      <c r="C383">
        <v>26</v>
      </c>
      <c r="D383">
        <v>1</v>
      </c>
      <c r="E383">
        <v>5</v>
      </c>
      <c r="F383">
        <v>3</v>
      </c>
      <c r="G383">
        <v>23</v>
      </c>
      <c r="H383">
        <v>12</v>
      </c>
      <c r="I383">
        <v>0.6</v>
      </c>
      <c r="J383">
        <v>0.52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v>1</v>
      </c>
      <c r="AH383">
        <v>0</v>
      </c>
      <c r="AI383">
        <v>0</v>
      </c>
      <c r="AJ383">
        <v>0</v>
      </c>
      <c r="AK383">
        <v>0</v>
      </c>
      <c r="AL383" s="40">
        <f>AVERAGEIFS($C$2:C383, $B$2:B383, B383)</f>
        <v>20.454545454545453</v>
      </c>
      <c r="AM383" s="40">
        <f>AVERAGEIFS($I$2:I383, $B$2:B383, B383)</f>
        <v>0.62272727272727268</v>
      </c>
      <c r="AN383" s="40">
        <f>AVERAGEIFS($J$2:J383, $B$2:B383, B383)</f>
        <v>0.57545454545454544</v>
      </c>
      <c r="AO383" s="40">
        <f>AVERAGEIFS($D$2:D383, $B$2:B383, B383)</f>
        <v>0.72727272727272729</v>
      </c>
    </row>
    <row r="384" spans="1:41" x14ac:dyDescent="0.25">
      <c r="A384" s="39">
        <v>46300</v>
      </c>
      <c r="B384" t="s">
        <v>119</v>
      </c>
      <c r="C384">
        <v>28</v>
      </c>
      <c r="D384">
        <v>1</v>
      </c>
      <c r="E384">
        <v>5</v>
      </c>
      <c r="F384">
        <v>3</v>
      </c>
      <c r="G384">
        <v>23</v>
      </c>
      <c r="H384">
        <v>12</v>
      </c>
      <c r="I384">
        <v>0.6</v>
      </c>
      <c r="J384">
        <v>0.52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v>1</v>
      </c>
      <c r="AH384">
        <v>0</v>
      </c>
      <c r="AI384">
        <v>0</v>
      </c>
      <c r="AJ384">
        <v>0</v>
      </c>
      <c r="AK384">
        <v>0</v>
      </c>
      <c r="AL384" s="40">
        <f>AVERAGEIFS($C$2:C384, $B$2:B384, B384)</f>
        <v>18.3</v>
      </c>
      <c r="AM384" s="40">
        <f>AVERAGEIFS($I$2:I384, $B$2:B384, B384)</f>
        <v>0.57250000000000001</v>
      </c>
      <c r="AN384" s="40">
        <f>AVERAGEIFS($J$2:J384, $B$2:B384, B384)</f>
        <v>0.54000000000000015</v>
      </c>
      <c r="AO384" s="40">
        <f>AVERAGEIFS($D$2:D384, $B$2:B384, B384)</f>
        <v>0.5</v>
      </c>
    </row>
    <row r="385" spans="1:41" x14ac:dyDescent="0.25">
      <c r="A385" s="39">
        <v>46300</v>
      </c>
      <c r="B385" t="s">
        <v>133</v>
      </c>
      <c r="C385">
        <v>27</v>
      </c>
      <c r="D385">
        <v>1</v>
      </c>
      <c r="E385">
        <v>5</v>
      </c>
      <c r="F385">
        <v>3</v>
      </c>
      <c r="G385">
        <v>23</v>
      </c>
      <c r="H385">
        <v>12</v>
      </c>
      <c r="I385">
        <v>0.6</v>
      </c>
      <c r="J385">
        <v>0.52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v>1</v>
      </c>
      <c r="AH385">
        <v>0</v>
      </c>
      <c r="AI385">
        <v>0</v>
      </c>
      <c r="AJ385">
        <v>0</v>
      </c>
      <c r="AK385">
        <v>0</v>
      </c>
      <c r="AL385" s="40">
        <f>AVERAGEIFS($C$2:C385, $B$2:B385, B385)</f>
        <v>14</v>
      </c>
      <c r="AM385" s="40">
        <f>AVERAGEIFS($I$2:I385, $B$2:B385, B385)</f>
        <v>0.61666666666666659</v>
      </c>
      <c r="AN385" s="40">
        <f>AVERAGEIFS($J$2:J385, $B$2:B385, B385)</f>
        <v>0.53916666666666657</v>
      </c>
      <c r="AO385" s="40">
        <f>AVERAGEIFS($D$2:D385, $B$2:B385, B385)</f>
        <v>0.75</v>
      </c>
    </row>
    <row r="386" spans="1:41" x14ac:dyDescent="0.25">
      <c r="A386" s="39">
        <v>46300</v>
      </c>
      <c r="B386" t="s">
        <v>17</v>
      </c>
      <c r="C386">
        <v>17</v>
      </c>
      <c r="D386">
        <v>1</v>
      </c>
      <c r="E386">
        <v>5</v>
      </c>
      <c r="F386">
        <v>3</v>
      </c>
      <c r="G386">
        <v>23</v>
      </c>
      <c r="H386">
        <v>12</v>
      </c>
      <c r="I386">
        <v>0.6</v>
      </c>
      <c r="J386">
        <v>0.52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v>1</v>
      </c>
      <c r="AH386">
        <v>0</v>
      </c>
      <c r="AI386">
        <v>0</v>
      </c>
      <c r="AJ386">
        <v>0</v>
      </c>
      <c r="AK386">
        <v>0</v>
      </c>
      <c r="AL386" s="40">
        <f>AVERAGEIFS($C$2:C386, $B$2:B386, B386)</f>
        <v>8.4</v>
      </c>
      <c r="AM386" s="40">
        <f>AVERAGEIFS($I$2:I386, $B$2:B386, B386)</f>
        <v>0.69000000000000006</v>
      </c>
      <c r="AN386" s="40">
        <f>AVERAGEIFS($J$2:J386, $B$2:B386, B386)</f>
        <v>0.59199999999999997</v>
      </c>
      <c r="AO386" s="40">
        <f>AVERAGEIFS($D$2:D386, $B$2:B386, B386)</f>
        <v>1</v>
      </c>
    </row>
    <row r="387" spans="1:41" x14ac:dyDescent="0.25">
      <c r="A387" s="39">
        <v>46300</v>
      </c>
      <c r="B387" t="s">
        <v>252</v>
      </c>
      <c r="C387">
        <v>12</v>
      </c>
      <c r="D387">
        <v>1</v>
      </c>
      <c r="E387">
        <v>5</v>
      </c>
      <c r="F387">
        <v>3</v>
      </c>
      <c r="G387">
        <v>23</v>
      </c>
      <c r="H387">
        <v>12</v>
      </c>
      <c r="I387">
        <v>0.6</v>
      </c>
      <c r="J387">
        <v>0.52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1</v>
      </c>
      <c r="AH387">
        <v>0</v>
      </c>
      <c r="AI387">
        <v>0</v>
      </c>
      <c r="AJ387">
        <v>0</v>
      </c>
      <c r="AK387">
        <v>0</v>
      </c>
      <c r="AL387" s="40">
        <f>AVERAGEIFS($C$2:C387, $B$2:B387, B387)</f>
        <v>12</v>
      </c>
      <c r="AM387" s="40">
        <f>AVERAGEIFS($I$2:I387, $B$2:B387, B387)</f>
        <v>0.6</v>
      </c>
      <c r="AN387" s="40">
        <f>AVERAGEIFS($J$2:J387, $B$2:B387, B387)</f>
        <v>0.52</v>
      </c>
      <c r="AO387" s="40">
        <f>AVERAGEIFS($D$2:D387, $B$2:B387, B387)</f>
        <v>1</v>
      </c>
    </row>
    <row r="388" spans="1:41" x14ac:dyDescent="0.25">
      <c r="A388" s="39">
        <v>46300</v>
      </c>
      <c r="B388" t="s">
        <v>113</v>
      </c>
      <c r="C388">
        <v>40</v>
      </c>
      <c r="D388">
        <v>0</v>
      </c>
      <c r="E388">
        <v>5</v>
      </c>
      <c r="F388">
        <v>2</v>
      </c>
      <c r="G388">
        <v>23</v>
      </c>
      <c r="H388">
        <v>11</v>
      </c>
      <c r="I388">
        <v>0.4</v>
      </c>
      <c r="J388">
        <v>0.48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23.083333333333332</v>
      </c>
      <c r="AM388" s="40">
        <f>AVERAGEIFS($I$2:I388, $B$2:B388, B388)</f>
        <v>0.56041666666666667</v>
      </c>
      <c r="AN388" s="40">
        <f>AVERAGEIFS($J$2:J388, $B$2:B388, B388)</f>
        <v>0.52541666666666675</v>
      </c>
      <c r="AO388" s="40">
        <f>AVERAGEIFS($D$2:D388, $B$2:B388, B388)</f>
        <v>0.54166666666666663</v>
      </c>
    </row>
    <row r="389" spans="1:41" x14ac:dyDescent="0.25">
      <c r="A389" s="39">
        <v>46300</v>
      </c>
      <c r="B389" t="s">
        <v>1</v>
      </c>
      <c r="C389">
        <v>37</v>
      </c>
      <c r="D389">
        <v>0</v>
      </c>
      <c r="E389">
        <v>5</v>
      </c>
      <c r="F389">
        <v>2</v>
      </c>
      <c r="G389">
        <v>23</v>
      </c>
      <c r="H389">
        <v>11</v>
      </c>
      <c r="I389">
        <v>0.4</v>
      </c>
      <c r="J389">
        <v>0.48</v>
      </c>
      <c r="K389">
        <v>0</v>
      </c>
      <c r="L389">
        <v>0</v>
      </c>
      <c r="M389">
        <v>0</v>
      </c>
      <c r="N389">
        <v>1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24.166666666666668</v>
      </c>
      <c r="AM389" s="40">
        <f>AVERAGEIFS($I$2:I389, $B$2:B389, B389)</f>
        <v>0.43888888888888888</v>
      </c>
      <c r="AN389" s="40">
        <f>AVERAGEIFS($J$2:J389, $B$2:B389, B389)</f>
        <v>0.4811111111111111</v>
      </c>
      <c r="AO389" s="40">
        <f>AVERAGEIFS($D$2:D389, $B$2:B389, B389)</f>
        <v>0.3888888888888889</v>
      </c>
    </row>
    <row r="390" spans="1:41" x14ac:dyDescent="0.25">
      <c r="A390" s="39">
        <v>46300</v>
      </c>
      <c r="B390" t="s">
        <v>36</v>
      </c>
      <c r="C390">
        <v>30</v>
      </c>
      <c r="D390">
        <v>0</v>
      </c>
      <c r="E390">
        <v>5</v>
      </c>
      <c r="F390">
        <v>2</v>
      </c>
      <c r="G390">
        <v>23</v>
      </c>
      <c r="H390">
        <v>11</v>
      </c>
      <c r="I390">
        <v>0.4</v>
      </c>
      <c r="J390">
        <v>0.48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16.705882352941178</v>
      </c>
      <c r="AM390" s="40">
        <f>AVERAGEIFS($I$2:I390, $B$2:B390, B390)</f>
        <v>0.50294117647058822</v>
      </c>
      <c r="AN390" s="40">
        <f>AVERAGEIFS($J$2:J390, $B$2:B390, B390)</f>
        <v>0.50117647058823533</v>
      </c>
      <c r="AO390" s="40">
        <f>AVERAGEIFS($D$2:D390, $B$2:B390, B390)</f>
        <v>0.47058823529411764</v>
      </c>
    </row>
    <row r="391" spans="1:41" x14ac:dyDescent="0.25">
      <c r="A391" s="39">
        <v>46300</v>
      </c>
      <c r="B391" t="s">
        <v>182</v>
      </c>
      <c r="C391">
        <v>31</v>
      </c>
      <c r="D391">
        <v>0</v>
      </c>
      <c r="E391">
        <v>5</v>
      </c>
      <c r="F391">
        <v>2</v>
      </c>
      <c r="G391">
        <v>23</v>
      </c>
      <c r="H391">
        <v>11</v>
      </c>
      <c r="I391">
        <v>0.4</v>
      </c>
      <c r="J391">
        <v>0.48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14.461538461538462</v>
      </c>
      <c r="AM391" s="40">
        <f>AVERAGEIFS($I$2:I391, $B$2:B391, B391)</f>
        <v>0.51730769230769236</v>
      </c>
      <c r="AN391" s="40">
        <f>AVERAGEIFS($J$2:J391, $B$2:B391, B391)</f>
        <v>0.51923076923076927</v>
      </c>
      <c r="AO391" s="40">
        <f>AVERAGEIFS($D$2:D391, $B$2:B391, B391)</f>
        <v>0.5</v>
      </c>
    </row>
    <row r="392" spans="1:41" x14ac:dyDescent="0.25">
      <c r="A392" s="39">
        <v>46300</v>
      </c>
      <c r="B392" t="s">
        <v>118</v>
      </c>
      <c r="C392">
        <v>15</v>
      </c>
      <c r="D392">
        <v>0</v>
      </c>
      <c r="E392">
        <v>5</v>
      </c>
      <c r="F392">
        <v>2</v>
      </c>
      <c r="G392">
        <v>23</v>
      </c>
      <c r="H392">
        <v>11</v>
      </c>
      <c r="I392">
        <v>0.4</v>
      </c>
      <c r="J392">
        <v>0.48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14</v>
      </c>
      <c r="AM392" s="40">
        <f>AVERAGEIFS($I$2:I392, $B$2:B392, B392)</f>
        <v>0.4538461538461539</v>
      </c>
      <c r="AN392" s="40">
        <f>AVERAGEIFS($J$2:J392, $B$2:B392, B392)</f>
        <v>0.49153846153846142</v>
      </c>
      <c r="AO392" s="40">
        <f>AVERAGEIFS($D$2:D392, $B$2:B392, B392)</f>
        <v>0.46153846153846156</v>
      </c>
    </row>
    <row r="393" spans="1:41" x14ac:dyDescent="0.25">
      <c r="A393" s="39">
        <v>46300</v>
      </c>
      <c r="B393" t="s">
        <v>31</v>
      </c>
      <c r="C393">
        <v>18</v>
      </c>
      <c r="D393">
        <v>0</v>
      </c>
      <c r="E393">
        <v>5</v>
      </c>
      <c r="F393">
        <v>2</v>
      </c>
      <c r="G393">
        <v>23</v>
      </c>
      <c r="H393">
        <v>11</v>
      </c>
      <c r="I393">
        <v>0.4</v>
      </c>
      <c r="J393">
        <v>0.48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14.666666666666666</v>
      </c>
      <c r="AM393" s="40">
        <f>AVERAGEIFS($I$2:I393, $B$2:B393, B393)</f>
        <v>0.3</v>
      </c>
      <c r="AN393" s="40">
        <f>AVERAGEIFS($J$2:J393, $B$2:B393, B393)</f>
        <v>0.42</v>
      </c>
      <c r="AO393" s="40">
        <f>AVERAGEIFS($D$2:D393, $B$2:B393, B393)</f>
        <v>0</v>
      </c>
    </row>
    <row r="394" spans="1:41" x14ac:dyDescent="0.25">
      <c r="A394" s="39">
        <v>46300</v>
      </c>
      <c r="B394" t="s">
        <v>29</v>
      </c>
      <c r="C394">
        <v>18</v>
      </c>
      <c r="D394">
        <v>0</v>
      </c>
      <c r="E394">
        <v>5</v>
      </c>
      <c r="F394">
        <v>2</v>
      </c>
      <c r="G394">
        <v>23</v>
      </c>
      <c r="H394">
        <v>11</v>
      </c>
      <c r="I394">
        <v>0.4</v>
      </c>
      <c r="J394">
        <v>0.48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11.7</v>
      </c>
      <c r="AM394" s="40">
        <f>AVERAGEIFS($I$2:I394, $B$2:B394, B394)</f>
        <v>0.41</v>
      </c>
      <c r="AN394" s="40">
        <f>AVERAGEIFS($J$2:J394, $B$2:B394, B394)</f>
        <v>0.47400000000000003</v>
      </c>
      <c r="AO394" s="40">
        <f>AVERAGEIFS($D$2:D394, $B$2:B394, B394)</f>
        <v>0.2</v>
      </c>
    </row>
    <row r="395" spans="1:41" x14ac:dyDescent="0.25">
      <c r="A395" s="39">
        <v>46302</v>
      </c>
      <c r="B395" t="s">
        <v>133</v>
      </c>
      <c r="C395">
        <v>19</v>
      </c>
      <c r="D395">
        <v>0</v>
      </c>
      <c r="E395">
        <v>4</v>
      </c>
      <c r="F395">
        <v>1</v>
      </c>
      <c r="G395">
        <v>16</v>
      </c>
      <c r="H395">
        <v>6</v>
      </c>
      <c r="I395">
        <v>0.25</v>
      </c>
      <c r="J395">
        <v>0.38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14.384615384615385</v>
      </c>
      <c r="AM395" s="40">
        <f>AVERAGEIFS($I$2:I395, $B$2:B395, B395)</f>
        <v>0.58846153846153837</v>
      </c>
      <c r="AN395" s="40">
        <f>AVERAGEIFS($J$2:J395, $B$2:B395, B395)</f>
        <v>0.52692307692307683</v>
      </c>
      <c r="AO395" s="40">
        <f>AVERAGEIFS($D$2:D395, $B$2:B395, B395)</f>
        <v>0.69230769230769229</v>
      </c>
    </row>
    <row r="396" spans="1:41" x14ac:dyDescent="0.25">
      <c r="A396" s="39">
        <v>46302</v>
      </c>
      <c r="B396" t="s">
        <v>17</v>
      </c>
      <c r="C396">
        <v>3</v>
      </c>
      <c r="D396">
        <v>0</v>
      </c>
      <c r="E396">
        <v>4</v>
      </c>
      <c r="F396">
        <v>1</v>
      </c>
      <c r="G396">
        <v>16</v>
      </c>
      <c r="H396">
        <v>6</v>
      </c>
      <c r="I396">
        <v>0.25</v>
      </c>
      <c r="J396">
        <v>0.38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7.5</v>
      </c>
      <c r="AM396" s="40">
        <f>AVERAGEIFS($I$2:I396, $B$2:B396, B396)</f>
        <v>0.6166666666666667</v>
      </c>
      <c r="AN396" s="40">
        <f>AVERAGEIFS($J$2:J396, $B$2:B396, B396)</f>
        <v>0.55666666666666664</v>
      </c>
      <c r="AO396" s="40">
        <f>AVERAGEIFS($D$2:D396, $B$2:B396, B396)</f>
        <v>0.83333333333333337</v>
      </c>
    </row>
    <row r="397" spans="1:41" x14ac:dyDescent="0.25">
      <c r="A397" s="39">
        <v>46302</v>
      </c>
      <c r="B397" t="s">
        <v>36</v>
      </c>
      <c r="C397">
        <v>21</v>
      </c>
      <c r="D397">
        <v>0</v>
      </c>
      <c r="E397">
        <v>4</v>
      </c>
      <c r="F397">
        <v>1</v>
      </c>
      <c r="G397">
        <v>16</v>
      </c>
      <c r="H397">
        <v>6</v>
      </c>
      <c r="I397">
        <v>0.25</v>
      </c>
      <c r="J397">
        <v>0.38</v>
      </c>
      <c r="K397">
        <v>0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16.944444444444443</v>
      </c>
      <c r="AM397" s="40">
        <f>AVERAGEIFS($I$2:I397, $B$2:B397, B397)</f>
        <v>0.48888888888888893</v>
      </c>
      <c r="AN397" s="40">
        <f>AVERAGEIFS($J$2:J397, $B$2:B397, B397)</f>
        <v>0.49444444444444458</v>
      </c>
      <c r="AO397" s="40">
        <f>AVERAGEIFS($D$2:D397, $B$2:B397, B397)</f>
        <v>0.44444444444444442</v>
      </c>
    </row>
    <row r="398" spans="1:41" x14ac:dyDescent="0.25">
      <c r="A398" s="39">
        <v>46302</v>
      </c>
      <c r="B398" t="s">
        <v>182</v>
      </c>
      <c r="C398">
        <v>25</v>
      </c>
      <c r="D398">
        <v>0</v>
      </c>
      <c r="E398">
        <v>4</v>
      </c>
      <c r="F398">
        <v>1</v>
      </c>
      <c r="G398">
        <v>16</v>
      </c>
      <c r="H398">
        <v>6</v>
      </c>
      <c r="I398">
        <v>0.25</v>
      </c>
      <c r="J398">
        <v>0.38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14.851851851851851</v>
      </c>
      <c r="AM398" s="40">
        <f>AVERAGEIFS($I$2:I398, $B$2:B398, B398)</f>
        <v>0.50740740740740742</v>
      </c>
      <c r="AN398" s="40">
        <f>AVERAGEIFS($J$2:J398, $B$2:B398, B398)</f>
        <v>0.51407407407407413</v>
      </c>
      <c r="AO398" s="40">
        <f>AVERAGEIFS($D$2:D398, $B$2:B398, B398)</f>
        <v>0.48148148148148145</v>
      </c>
    </row>
    <row r="399" spans="1:41" x14ac:dyDescent="0.25">
      <c r="A399" s="39">
        <v>46302</v>
      </c>
      <c r="B399" t="s">
        <v>120</v>
      </c>
      <c r="C399">
        <v>20</v>
      </c>
      <c r="D399">
        <v>0</v>
      </c>
      <c r="E399">
        <v>4</v>
      </c>
      <c r="F399">
        <v>1</v>
      </c>
      <c r="G399">
        <v>16</v>
      </c>
      <c r="H399">
        <v>6</v>
      </c>
      <c r="I399">
        <v>0.25</v>
      </c>
      <c r="J399">
        <v>0.38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7.6</v>
      </c>
      <c r="AM399" s="40">
        <f>AVERAGEIFS($I$2:I399, $B$2:B399, B399)</f>
        <v>0.2</v>
      </c>
      <c r="AN399" s="40">
        <f>AVERAGEIFS($J$2:J399, $B$2:B399, B399)</f>
        <v>0.35</v>
      </c>
      <c r="AO399" s="40">
        <f>AVERAGEIFS($D$2:D399, $B$2:B399, B399)</f>
        <v>0</v>
      </c>
    </row>
    <row r="400" spans="1:41" x14ac:dyDescent="0.25">
      <c r="A400" s="39">
        <v>46302</v>
      </c>
      <c r="B400" t="s">
        <v>242</v>
      </c>
      <c r="C400">
        <v>28</v>
      </c>
      <c r="D400">
        <v>0</v>
      </c>
      <c r="E400">
        <v>4</v>
      </c>
      <c r="F400">
        <v>1</v>
      </c>
      <c r="G400">
        <v>16</v>
      </c>
      <c r="H400">
        <v>6</v>
      </c>
      <c r="I400">
        <v>0.25</v>
      </c>
      <c r="J400">
        <v>0.38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22.2</v>
      </c>
      <c r="AM400" s="40">
        <f>AVERAGEIFS($I$2:I400, $B$2:B400, B400)</f>
        <v>0.39</v>
      </c>
      <c r="AN400" s="40">
        <f>AVERAGEIFS($J$2:J400, $B$2:B400, B400)</f>
        <v>0.43100000000000005</v>
      </c>
      <c r="AO400" s="40">
        <f>AVERAGEIFS($D$2:D400, $B$2:B400, B400)</f>
        <v>0.3</v>
      </c>
    </row>
    <row r="401" spans="1:41" x14ac:dyDescent="0.25">
      <c r="A401" s="39">
        <v>46302</v>
      </c>
      <c r="B401" t="s">
        <v>90</v>
      </c>
      <c r="C401">
        <v>14</v>
      </c>
      <c r="D401">
        <v>0</v>
      </c>
      <c r="E401">
        <v>4</v>
      </c>
      <c r="F401">
        <v>1</v>
      </c>
      <c r="G401">
        <v>16</v>
      </c>
      <c r="H401">
        <v>6</v>
      </c>
      <c r="I401">
        <v>0.25</v>
      </c>
      <c r="J401">
        <v>0.38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22.294117647058822</v>
      </c>
      <c r="AM401" s="40">
        <f>AVERAGEIFS($I$2:I401, $B$2:B401, B401)</f>
        <v>0.54705882352941171</v>
      </c>
      <c r="AN401" s="40">
        <f>AVERAGEIFS($J$2:J401, $B$2:B401, B401)</f>
        <v>0.49705882352941172</v>
      </c>
      <c r="AO401" s="40">
        <f>AVERAGEIFS($D$2:D401, $B$2:B401, B401)</f>
        <v>0.6470588235294118</v>
      </c>
    </row>
    <row r="402" spans="1:41" x14ac:dyDescent="0.25">
      <c r="A402" s="39">
        <v>46302</v>
      </c>
      <c r="B402" t="s">
        <v>118</v>
      </c>
      <c r="C402">
        <v>20</v>
      </c>
      <c r="D402">
        <v>1</v>
      </c>
      <c r="E402">
        <v>4</v>
      </c>
      <c r="F402">
        <v>3</v>
      </c>
      <c r="G402">
        <v>16</v>
      </c>
      <c r="H402">
        <v>10</v>
      </c>
      <c r="I402">
        <v>0.75</v>
      </c>
      <c r="J402">
        <v>0.63</v>
      </c>
      <c r="K402">
        <v>0</v>
      </c>
      <c r="L402">
        <v>1</v>
      </c>
      <c r="M402">
        <v>1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14.428571428571429</v>
      </c>
      <c r="AM402" s="40">
        <f>AVERAGEIFS($I$2:I402, $B$2:B402, B402)</f>
        <v>0.47500000000000003</v>
      </c>
      <c r="AN402" s="40">
        <f>AVERAGEIFS($J$2:J402, $B$2:B402, B402)</f>
        <v>0.50142857142857133</v>
      </c>
      <c r="AO402" s="40">
        <f>AVERAGEIFS($D$2:D402, $B$2:B402, B402)</f>
        <v>0.5</v>
      </c>
    </row>
    <row r="403" spans="1:41" x14ac:dyDescent="0.25">
      <c r="A403" s="39">
        <v>46302</v>
      </c>
      <c r="B403" t="s">
        <v>47</v>
      </c>
      <c r="C403">
        <v>14</v>
      </c>
      <c r="D403">
        <v>1</v>
      </c>
      <c r="E403">
        <v>4</v>
      </c>
      <c r="F403">
        <v>3</v>
      </c>
      <c r="G403">
        <v>16</v>
      </c>
      <c r="H403">
        <v>10</v>
      </c>
      <c r="I403">
        <v>0.75</v>
      </c>
      <c r="J403">
        <v>0.63</v>
      </c>
      <c r="K403">
        <v>0</v>
      </c>
      <c r="L403">
        <v>1</v>
      </c>
      <c r="M403">
        <v>1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14</v>
      </c>
      <c r="AM403" s="40">
        <f>AVERAGEIFS($I$2:I403, $B$2:B403, B403)</f>
        <v>0.75</v>
      </c>
      <c r="AN403" s="40">
        <f>AVERAGEIFS($J$2:J403, $B$2:B403, B403)</f>
        <v>0.63</v>
      </c>
      <c r="AO403" s="40">
        <f>AVERAGEIFS($D$2:D403, $B$2:B403, B403)</f>
        <v>1</v>
      </c>
    </row>
    <row r="404" spans="1:41" x14ac:dyDescent="0.25">
      <c r="A404" s="39">
        <v>46302</v>
      </c>
      <c r="B404" t="s">
        <v>3</v>
      </c>
      <c r="C404">
        <v>13</v>
      </c>
      <c r="D404">
        <v>1</v>
      </c>
      <c r="E404">
        <v>4</v>
      </c>
      <c r="F404">
        <v>3</v>
      </c>
      <c r="G404">
        <v>16</v>
      </c>
      <c r="H404">
        <v>10</v>
      </c>
      <c r="I404">
        <v>0.75</v>
      </c>
      <c r="J404">
        <v>0.63</v>
      </c>
      <c r="K404">
        <v>0</v>
      </c>
      <c r="L404">
        <v>1</v>
      </c>
      <c r="M404">
        <v>1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17.777777777777779</v>
      </c>
      <c r="AM404" s="40">
        <f>AVERAGEIFS($I$2:I404, $B$2:B404, B404)</f>
        <v>0.48888888888888893</v>
      </c>
      <c r="AN404" s="40">
        <f>AVERAGEIFS($J$2:J404, $B$2:B404, B404)</f>
        <v>0.49666666666666665</v>
      </c>
      <c r="AO404" s="40">
        <f>AVERAGEIFS($D$2:D404, $B$2:B404, B404)</f>
        <v>0.44444444444444442</v>
      </c>
    </row>
    <row r="405" spans="1:41" x14ac:dyDescent="0.25">
      <c r="A405" s="39">
        <v>46302</v>
      </c>
      <c r="B405" t="s">
        <v>243</v>
      </c>
      <c r="C405">
        <v>20</v>
      </c>
      <c r="D405">
        <v>1</v>
      </c>
      <c r="E405">
        <v>4</v>
      </c>
      <c r="F405">
        <v>3</v>
      </c>
      <c r="G405">
        <v>16</v>
      </c>
      <c r="H405">
        <v>10</v>
      </c>
      <c r="I405">
        <v>0.75</v>
      </c>
      <c r="J405">
        <v>0.63</v>
      </c>
      <c r="K405">
        <v>0</v>
      </c>
      <c r="L405">
        <v>1</v>
      </c>
      <c r="M405">
        <v>1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9.6</v>
      </c>
      <c r="AM405" s="40">
        <f>AVERAGEIFS($I$2:I405, $B$2:B405, B405)</f>
        <v>0.38200000000000001</v>
      </c>
      <c r="AN405" s="40">
        <f>AVERAGEIFS($J$2:J405, $B$2:B405, B405)</f>
        <v>0.43079999999999996</v>
      </c>
      <c r="AO405" s="40">
        <f>AVERAGEIFS($D$2:D405, $B$2:B405, B405)</f>
        <v>0.32</v>
      </c>
    </row>
    <row r="406" spans="1:41" x14ac:dyDescent="0.25">
      <c r="A406" s="39">
        <v>46302</v>
      </c>
      <c r="B406" t="s">
        <v>15</v>
      </c>
      <c r="C406">
        <v>27</v>
      </c>
      <c r="D406">
        <v>1</v>
      </c>
      <c r="E406">
        <v>4</v>
      </c>
      <c r="F406">
        <v>3</v>
      </c>
      <c r="G406">
        <v>16</v>
      </c>
      <c r="H406">
        <v>10</v>
      </c>
      <c r="I406">
        <v>0.75</v>
      </c>
      <c r="J406">
        <v>0.63</v>
      </c>
      <c r="K406">
        <v>0</v>
      </c>
      <c r="L406">
        <v>1</v>
      </c>
      <c r="M406">
        <v>1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20</v>
      </c>
      <c r="AM406" s="40">
        <f>AVERAGEIFS($I$2:I406, $B$2:B406, B406)</f>
        <v>0.65</v>
      </c>
      <c r="AN406" s="40">
        <f>AVERAGEIFS($J$2:J406, $B$2:B406, B406)</f>
        <v>0.56399999999999995</v>
      </c>
      <c r="AO406" s="40">
        <f>AVERAGEIFS($D$2:D406, $B$2:B406, B406)</f>
        <v>0.8</v>
      </c>
    </row>
    <row r="407" spans="1:41" x14ac:dyDescent="0.25">
      <c r="A407" s="39">
        <v>46302</v>
      </c>
      <c r="B407" t="s">
        <v>6</v>
      </c>
      <c r="C407">
        <v>37</v>
      </c>
      <c r="D407">
        <v>1</v>
      </c>
      <c r="E407">
        <v>4</v>
      </c>
      <c r="F407">
        <v>3</v>
      </c>
      <c r="G407">
        <v>16</v>
      </c>
      <c r="H407">
        <v>10</v>
      </c>
      <c r="I407">
        <v>0.75</v>
      </c>
      <c r="J407">
        <v>0.63</v>
      </c>
      <c r="K407">
        <v>0</v>
      </c>
      <c r="L407">
        <v>1</v>
      </c>
      <c r="M407">
        <v>1</v>
      </c>
      <c r="N407">
        <v>0</v>
      </c>
      <c r="O407">
        <v>1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28.592592592592592</v>
      </c>
      <c r="AM407" s="40">
        <f>AVERAGEIFS($I$2:I407, $B$2:B407, B407)</f>
        <v>0.53703703703703698</v>
      </c>
      <c r="AN407" s="40">
        <f>AVERAGEIFS($J$2:J407, $B$2:B407, B407)</f>
        <v>0.51148148148148154</v>
      </c>
      <c r="AO407" s="40">
        <f>AVERAGEIFS($D$2:D407, $B$2:B407, B407)</f>
        <v>0.59259259259259256</v>
      </c>
    </row>
    <row r="408" spans="1:41" x14ac:dyDescent="0.25">
      <c r="A408" s="39">
        <v>46302</v>
      </c>
      <c r="B408" t="s">
        <v>13</v>
      </c>
      <c r="C408">
        <v>27</v>
      </c>
      <c r="D408">
        <v>1</v>
      </c>
      <c r="E408">
        <v>4</v>
      </c>
      <c r="F408">
        <v>3</v>
      </c>
      <c r="G408">
        <v>16</v>
      </c>
      <c r="H408">
        <v>10</v>
      </c>
      <c r="I408">
        <v>0.75</v>
      </c>
      <c r="J408">
        <v>0.63</v>
      </c>
      <c r="K408">
        <v>0</v>
      </c>
      <c r="L408">
        <v>1</v>
      </c>
      <c r="M408">
        <v>1</v>
      </c>
      <c r="N408">
        <v>0</v>
      </c>
      <c r="O408">
        <v>1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16.25</v>
      </c>
      <c r="AM408" s="40">
        <f>AVERAGEIFS($I$2:I408, $B$2:B408, B408)</f>
        <v>0.65</v>
      </c>
      <c r="AN408" s="40">
        <f>AVERAGEIFS($J$2:J408, $B$2:B408, B408)</f>
        <v>0.57250000000000001</v>
      </c>
      <c r="AO408" s="40">
        <f>AVERAGEIFS($D$2:D408, $B$2:B408, B408)</f>
        <v>0.75</v>
      </c>
    </row>
    <row r="409" spans="1:41" x14ac:dyDescent="0.25">
      <c r="A409" s="39">
        <v>46305</v>
      </c>
      <c r="B409" t="s">
        <v>119</v>
      </c>
      <c r="C409">
        <v>15</v>
      </c>
      <c r="D409">
        <v>1</v>
      </c>
      <c r="E409">
        <v>3</v>
      </c>
      <c r="F409">
        <v>3</v>
      </c>
      <c r="G409">
        <v>11</v>
      </c>
      <c r="H409">
        <v>9</v>
      </c>
      <c r="I409">
        <v>1</v>
      </c>
      <c r="J409">
        <v>0.82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1</v>
      </c>
      <c r="AI409">
        <v>0</v>
      </c>
      <c r="AJ409">
        <v>0</v>
      </c>
      <c r="AK409">
        <v>0</v>
      </c>
      <c r="AL409" s="40">
        <f>AVERAGEIFS($C$2:C409, $B$2:B409, B409)</f>
        <v>18.142857142857142</v>
      </c>
      <c r="AM409" s="40">
        <f>AVERAGEIFS($I$2:I409, $B$2:B409, B409)</f>
        <v>0.59285714285714286</v>
      </c>
      <c r="AN409" s="40">
        <f>AVERAGEIFS($J$2:J409, $B$2:B409, B409)</f>
        <v>0.55333333333333345</v>
      </c>
      <c r="AO409" s="40">
        <f>AVERAGEIFS($D$2:D409, $B$2:B409, B409)</f>
        <v>0.52380952380952384</v>
      </c>
    </row>
    <row r="410" spans="1:41" x14ac:dyDescent="0.25">
      <c r="A410" s="39">
        <v>46305</v>
      </c>
      <c r="B410" t="s">
        <v>6</v>
      </c>
      <c r="C410">
        <v>19</v>
      </c>
      <c r="D410">
        <v>1</v>
      </c>
      <c r="E410">
        <v>3</v>
      </c>
      <c r="F410">
        <v>3</v>
      </c>
      <c r="G410">
        <v>11</v>
      </c>
      <c r="H410">
        <v>9</v>
      </c>
      <c r="I410">
        <v>1</v>
      </c>
      <c r="J410">
        <v>0.82</v>
      </c>
      <c r="K410">
        <v>0</v>
      </c>
      <c r="L410">
        <v>0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1</v>
      </c>
      <c r="AG410">
        <v>0</v>
      </c>
      <c r="AH410">
        <v>1</v>
      </c>
      <c r="AI410">
        <v>0</v>
      </c>
      <c r="AJ410">
        <v>0</v>
      </c>
      <c r="AK410">
        <v>0</v>
      </c>
      <c r="AL410" s="40">
        <f>AVERAGEIFS($C$2:C410, $B$2:B410, B410)</f>
        <v>28.25</v>
      </c>
      <c r="AM410" s="40">
        <f>AVERAGEIFS($I$2:I410, $B$2:B410, B410)</f>
        <v>0.55357142857142849</v>
      </c>
      <c r="AN410" s="40">
        <f>AVERAGEIFS($J$2:J410, $B$2:B410, B410)</f>
        <v>0.52250000000000008</v>
      </c>
      <c r="AO410" s="40">
        <f>AVERAGEIFS($D$2:D410, $B$2:B410, B410)</f>
        <v>0.6071428571428571</v>
      </c>
    </row>
    <row r="411" spans="1:41" x14ac:dyDescent="0.25">
      <c r="A411" s="39">
        <v>46305</v>
      </c>
      <c r="B411" t="s">
        <v>36</v>
      </c>
      <c r="C411">
        <v>9</v>
      </c>
      <c r="D411">
        <v>1</v>
      </c>
      <c r="E411">
        <v>3</v>
      </c>
      <c r="F411">
        <v>3</v>
      </c>
      <c r="G411">
        <v>11</v>
      </c>
      <c r="H411">
        <v>9</v>
      </c>
      <c r="I411">
        <v>1</v>
      </c>
      <c r="J411">
        <v>0.82</v>
      </c>
      <c r="K411">
        <v>0</v>
      </c>
      <c r="L411">
        <v>0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1</v>
      </c>
      <c r="AG411">
        <v>0</v>
      </c>
      <c r="AH411">
        <v>1</v>
      </c>
      <c r="AI411">
        <v>0</v>
      </c>
      <c r="AJ411">
        <v>0</v>
      </c>
      <c r="AK411">
        <v>0</v>
      </c>
      <c r="AL411" s="40">
        <f>AVERAGEIFS($C$2:C411, $B$2:B411, B411)</f>
        <v>16.526315789473685</v>
      </c>
      <c r="AM411" s="40">
        <f>AVERAGEIFS($I$2:I411, $B$2:B411, B411)</f>
        <v>0.51578947368421058</v>
      </c>
      <c r="AN411" s="40">
        <f>AVERAGEIFS($J$2:J411, $B$2:B411, B411)</f>
        <v>0.51157894736842113</v>
      </c>
      <c r="AO411" s="40">
        <f>AVERAGEIFS($D$2:D411, $B$2:B411, B411)</f>
        <v>0.47368421052631576</v>
      </c>
    </row>
    <row r="412" spans="1:41" x14ac:dyDescent="0.25">
      <c r="A412" s="39">
        <v>46305</v>
      </c>
      <c r="B412" t="s">
        <v>13</v>
      </c>
      <c r="C412">
        <v>7</v>
      </c>
      <c r="D412">
        <v>1</v>
      </c>
      <c r="E412">
        <v>3</v>
      </c>
      <c r="F412">
        <v>3</v>
      </c>
      <c r="G412">
        <v>11</v>
      </c>
      <c r="H412">
        <v>9</v>
      </c>
      <c r="I412">
        <v>1</v>
      </c>
      <c r="J412">
        <v>0.82</v>
      </c>
      <c r="K412">
        <v>0</v>
      </c>
      <c r="L412">
        <v>0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1</v>
      </c>
      <c r="AI412">
        <v>0</v>
      </c>
      <c r="AJ412">
        <v>0</v>
      </c>
      <c r="AK412">
        <v>0</v>
      </c>
      <c r="AL412" s="40">
        <f>AVERAGEIFS($C$2:C412, $B$2:B412, B412)</f>
        <v>14.4</v>
      </c>
      <c r="AM412" s="40">
        <f>AVERAGEIFS($I$2:I412, $B$2:B412, B412)</f>
        <v>0.72</v>
      </c>
      <c r="AN412" s="40">
        <f>AVERAGEIFS($J$2:J412, $B$2:B412, B412)</f>
        <v>0.622</v>
      </c>
      <c r="AO412" s="40">
        <f>AVERAGEIFS($D$2:D412, $B$2:B412, B412)</f>
        <v>0.8</v>
      </c>
    </row>
    <row r="413" spans="1:41" x14ac:dyDescent="0.25">
      <c r="A413" s="39">
        <v>46305</v>
      </c>
      <c r="B413" t="s">
        <v>124</v>
      </c>
      <c r="C413">
        <v>9</v>
      </c>
      <c r="D413">
        <v>1</v>
      </c>
      <c r="E413">
        <v>3</v>
      </c>
      <c r="F413">
        <v>3</v>
      </c>
      <c r="G413">
        <v>11</v>
      </c>
      <c r="H413">
        <v>9</v>
      </c>
      <c r="I413">
        <v>1</v>
      </c>
      <c r="J413">
        <v>0.82</v>
      </c>
      <c r="K413">
        <v>0</v>
      </c>
      <c r="L413">
        <v>0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1</v>
      </c>
      <c r="AI413">
        <v>0</v>
      </c>
      <c r="AJ413">
        <v>0</v>
      </c>
      <c r="AK413">
        <v>0</v>
      </c>
      <c r="AL413" s="40">
        <f>AVERAGEIFS($C$2:C413, $B$2:B413, B413)</f>
        <v>15.875</v>
      </c>
      <c r="AM413" s="40">
        <f>AVERAGEIFS($I$2:I413, $B$2:B413, B413)</f>
        <v>0.43124999999999997</v>
      </c>
      <c r="AN413" s="40">
        <f>AVERAGEIFS($J$2:J413, $B$2:B413, B413)</f>
        <v>0.46499999999999997</v>
      </c>
      <c r="AO413" s="40">
        <f>AVERAGEIFS($D$2:D413, $B$2:B413, B413)</f>
        <v>0.375</v>
      </c>
    </row>
    <row r="414" spans="1:41" x14ac:dyDescent="0.25">
      <c r="A414" s="39">
        <v>46305</v>
      </c>
      <c r="B414" t="s">
        <v>118</v>
      </c>
      <c r="C414">
        <v>4</v>
      </c>
      <c r="D414">
        <v>1</v>
      </c>
      <c r="E414">
        <v>3</v>
      </c>
      <c r="F414">
        <v>3</v>
      </c>
      <c r="G414">
        <v>11</v>
      </c>
      <c r="H414">
        <v>9</v>
      </c>
      <c r="I414">
        <v>1</v>
      </c>
      <c r="J414">
        <v>0.82</v>
      </c>
      <c r="K414">
        <v>0</v>
      </c>
      <c r="L414">
        <v>0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1</v>
      </c>
      <c r="AI414">
        <v>0</v>
      </c>
      <c r="AJ414">
        <v>0</v>
      </c>
      <c r="AK414">
        <v>0</v>
      </c>
      <c r="AL414" s="40">
        <f>AVERAGEIFS($C$2:C414, $B$2:B414, B414)</f>
        <v>13.733333333333333</v>
      </c>
      <c r="AM414" s="40">
        <f>AVERAGEIFS($I$2:I414, $B$2:B414, B414)</f>
        <v>0.51</v>
      </c>
      <c r="AN414" s="40">
        <f>AVERAGEIFS($J$2:J414, $B$2:B414, B414)</f>
        <v>0.52266666666666661</v>
      </c>
      <c r="AO414" s="40">
        <f>AVERAGEIFS($D$2:D414, $B$2:B414, B414)</f>
        <v>0.53333333333333333</v>
      </c>
    </row>
    <row r="415" spans="1:41" x14ac:dyDescent="0.25">
      <c r="A415" s="39">
        <v>46305</v>
      </c>
      <c r="B415" t="s">
        <v>127</v>
      </c>
      <c r="C415">
        <v>11</v>
      </c>
      <c r="D415">
        <v>1</v>
      </c>
      <c r="E415">
        <v>3</v>
      </c>
      <c r="F415">
        <v>3</v>
      </c>
      <c r="G415">
        <v>11</v>
      </c>
      <c r="H415">
        <v>9</v>
      </c>
      <c r="I415">
        <v>1</v>
      </c>
      <c r="J415">
        <v>0.82</v>
      </c>
      <c r="K415">
        <v>0</v>
      </c>
      <c r="L415">
        <v>0</v>
      </c>
      <c r="M415">
        <v>0</v>
      </c>
      <c r="N415">
        <v>1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1</v>
      </c>
      <c r="AI415">
        <v>0</v>
      </c>
      <c r="AJ415">
        <v>0</v>
      </c>
      <c r="AK415">
        <v>0</v>
      </c>
      <c r="AL415" s="40">
        <f>AVERAGEIFS($C$2:C415, $B$2:B415, B415)</f>
        <v>11</v>
      </c>
      <c r="AM415" s="40">
        <f>AVERAGEIFS($I$2:I415, $B$2:B415, B415)</f>
        <v>1</v>
      </c>
      <c r="AN415" s="40">
        <f>AVERAGEIFS($J$2:J415, $B$2:B415, B415)</f>
        <v>0.82</v>
      </c>
      <c r="AO415" s="40">
        <f>AVERAGEIFS($D$2:D415, $B$2:B415, B415)</f>
        <v>1</v>
      </c>
    </row>
    <row r="416" spans="1:41" x14ac:dyDescent="0.25">
      <c r="A416" s="39">
        <v>46305</v>
      </c>
      <c r="B416" t="s">
        <v>182</v>
      </c>
      <c r="C416">
        <v>7</v>
      </c>
      <c r="D416">
        <v>0</v>
      </c>
      <c r="E416">
        <v>3</v>
      </c>
      <c r="F416">
        <v>0</v>
      </c>
      <c r="G416">
        <v>11</v>
      </c>
      <c r="H416">
        <v>2</v>
      </c>
      <c r="I416">
        <v>0</v>
      </c>
      <c r="J416">
        <v>0.18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14.571428571428571</v>
      </c>
      <c r="AM416" s="40">
        <f>AVERAGEIFS($I$2:I416, $B$2:B416, B416)</f>
        <v>0.48928571428571432</v>
      </c>
      <c r="AN416" s="40">
        <f>AVERAGEIFS($J$2:J416, $B$2:B416, B416)</f>
        <v>0.50214285714285722</v>
      </c>
      <c r="AO416" s="40">
        <f>AVERAGEIFS($D$2:D416, $B$2:B416, B416)</f>
        <v>0.4642857142857143</v>
      </c>
    </row>
    <row r="417" spans="1:41" x14ac:dyDescent="0.25">
      <c r="A417" s="39">
        <v>46305</v>
      </c>
      <c r="B417" t="s">
        <v>242</v>
      </c>
      <c r="C417">
        <v>14</v>
      </c>
      <c r="D417">
        <v>0</v>
      </c>
      <c r="E417">
        <v>3</v>
      </c>
      <c r="F417">
        <v>0</v>
      </c>
      <c r="G417">
        <v>11</v>
      </c>
      <c r="H417">
        <v>2</v>
      </c>
      <c r="I417">
        <v>0</v>
      </c>
      <c r="J417">
        <v>0.18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21.454545454545453</v>
      </c>
      <c r="AM417" s="40">
        <f>AVERAGEIFS($I$2:I417, $B$2:B417, B417)</f>
        <v>0.35454545454545455</v>
      </c>
      <c r="AN417" s="40">
        <f>AVERAGEIFS($J$2:J417, $B$2:B417, B417)</f>
        <v>0.4081818181818182</v>
      </c>
      <c r="AO417" s="40">
        <f>AVERAGEIFS($D$2:D417, $B$2:B417, B417)</f>
        <v>0.27272727272727271</v>
      </c>
    </row>
    <row r="418" spans="1:41" x14ac:dyDescent="0.25">
      <c r="A418" s="39">
        <v>46305</v>
      </c>
      <c r="B418" t="s">
        <v>150</v>
      </c>
      <c r="C418">
        <v>6</v>
      </c>
      <c r="D418">
        <v>0</v>
      </c>
      <c r="E418">
        <v>3</v>
      </c>
      <c r="F418">
        <v>0</v>
      </c>
      <c r="G418">
        <v>11</v>
      </c>
      <c r="H418">
        <v>2</v>
      </c>
      <c r="I418">
        <v>0</v>
      </c>
      <c r="J418">
        <v>0.18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23.90909090909091</v>
      </c>
      <c r="AM418" s="40">
        <f>AVERAGEIFS($I$2:I418, $B$2:B418, B418)</f>
        <v>0.39545454545454545</v>
      </c>
      <c r="AN418" s="40">
        <f>AVERAGEIFS($J$2:J418, $B$2:B418, B418)</f>
        <v>0.44818181818181818</v>
      </c>
      <c r="AO418" s="40">
        <f>AVERAGEIFS($D$2:D418, $B$2:B418, B418)</f>
        <v>0.27272727272727271</v>
      </c>
    </row>
    <row r="419" spans="1:41" x14ac:dyDescent="0.25">
      <c r="A419" s="39">
        <v>46305</v>
      </c>
      <c r="B419" t="s">
        <v>12</v>
      </c>
      <c r="C419">
        <v>6</v>
      </c>
      <c r="D419">
        <v>0</v>
      </c>
      <c r="E419">
        <v>3</v>
      </c>
      <c r="F419">
        <v>0</v>
      </c>
      <c r="G419">
        <v>11</v>
      </c>
      <c r="H419">
        <v>2</v>
      </c>
      <c r="I419">
        <v>0</v>
      </c>
      <c r="J419">
        <v>0.18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16.5</v>
      </c>
      <c r="AM419" s="40">
        <f>AVERAGEIFS($I$2:I419, $B$2:B419, B419)</f>
        <v>0.47499999999999998</v>
      </c>
      <c r="AN419" s="40">
        <f>AVERAGEIFS($J$2:J419, $B$2:B419, B419)</f>
        <v>0.46999999999999992</v>
      </c>
      <c r="AO419" s="40">
        <f>AVERAGEIFS($D$2:D419, $B$2:B419, B419)</f>
        <v>0.5</v>
      </c>
    </row>
    <row r="420" spans="1:41" x14ac:dyDescent="0.25">
      <c r="A420" s="39">
        <v>46305</v>
      </c>
      <c r="B420" t="s">
        <v>31</v>
      </c>
      <c r="C420">
        <v>5</v>
      </c>
      <c r="D420">
        <v>0</v>
      </c>
      <c r="E420">
        <v>3</v>
      </c>
      <c r="F420">
        <v>0</v>
      </c>
      <c r="G420">
        <v>11</v>
      </c>
      <c r="H420">
        <v>2</v>
      </c>
      <c r="I420">
        <v>0</v>
      </c>
      <c r="J420">
        <v>0.18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12.25</v>
      </c>
      <c r="AM420" s="40">
        <f>AVERAGEIFS($I$2:I420, $B$2:B420, B420)</f>
        <v>0.22500000000000001</v>
      </c>
      <c r="AN420" s="40">
        <f>AVERAGEIFS($J$2:J420, $B$2:B420, B420)</f>
        <v>0.36</v>
      </c>
      <c r="AO420" s="40">
        <f>AVERAGEIFS($D$2:D420, $B$2:B420, B420)</f>
        <v>0</v>
      </c>
    </row>
    <row r="421" spans="1:41" x14ac:dyDescent="0.25">
      <c r="A421" s="39">
        <v>46305</v>
      </c>
      <c r="B421" t="s">
        <v>29</v>
      </c>
      <c r="C421">
        <v>5</v>
      </c>
      <c r="D421">
        <v>0</v>
      </c>
      <c r="E421">
        <v>3</v>
      </c>
      <c r="F421">
        <v>0</v>
      </c>
      <c r="G421">
        <v>11</v>
      </c>
      <c r="H421">
        <v>2</v>
      </c>
      <c r="I421">
        <v>0</v>
      </c>
      <c r="J421">
        <v>0.18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11.090909090909092</v>
      </c>
      <c r="AM421" s="40">
        <f>AVERAGEIFS($I$2:I421, $B$2:B421, B421)</f>
        <v>0.37272727272727268</v>
      </c>
      <c r="AN421" s="40">
        <f>AVERAGEIFS($J$2:J421, $B$2:B421, B421)</f>
        <v>0.44727272727272727</v>
      </c>
      <c r="AO421" s="40">
        <f>AVERAGEIFS($D$2:D421, $B$2:B421, B421)</f>
        <v>0.18181818181818182</v>
      </c>
    </row>
    <row r="422" spans="1:41" x14ac:dyDescent="0.25">
      <c r="A422" s="39">
        <v>46305</v>
      </c>
      <c r="B422" t="s">
        <v>36</v>
      </c>
      <c r="C422">
        <v>3</v>
      </c>
      <c r="D422">
        <v>0</v>
      </c>
      <c r="E422">
        <v>3</v>
      </c>
      <c r="F422">
        <v>0</v>
      </c>
      <c r="G422">
        <v>11</v>
      </c>
      <c r="H422">
        <v>2</v>
      </c>
      <c r="I422">
        <v>0</v>
      </c>
      <c r="J422">
        <v>0.18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15.85</v>
      </c>
      <c r="AM422" s="40">
        <f>AVERAGEIFS($I$2:I422, $B$2:B422, B422)</f>
        <v>0.49000000000000005</v>
      </c>
      <c r="AN422" s="40">
        <f>AVERAGEIFS($J$2:J422, $B$2:B422, B422)</f>
        <v>0.49500000000000011</v>
      </c>
      <c r="AO422" s="40">
        <f>AVERAGEIFS($D$2:D422, $B$2:B422, B422)</f>
        <v>0.45</v>
      </c>
    </row>
    <row r="423" spans="1:41" x14ac:dyDescent="0.25">
      <c r="A423" s="39">
        <v>46305</v>
      </c>
      <c r="B423" t="s">
        <v>17</v>
      </c>
      <c r="C423">
        <v>1</v>
      </c>
      <c r="D423">
        <v>0</v>
      </c>
      <c r="E423">
        <v>3</v>
      </c>
      <c r="F423">
        <v>0</v>
      </c>
      <c r="G423">
        <v>11</v>
      </c>
      <c r="H423">
        <v>2</v>
      </c>
      <c r="I423">
        <v>0</v>
      </c>
      <c r="J423">
        <v>0.18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6.5714285714285712</v>
      </c>
      <c r="AM423" s="40">
        <f>AVERAGEIFS($I$2:I423, $B$2:B423, B423)</f>
        <v>0.52857142857142858</v>
      </c>
      <c r="AN423" s="40">
        <f>AVERAGEIFS($J$2:J423, $B$2:B423, B423)</f>
        <v>0.50285714285714289</v>
      </c>
      <c r="AO423" s="40">
        <f>AVERAGEIFS($D$2:D423, $B$2:B423, B423)</f>
        <v>0.7142857142857143</v>
      </c>
    </row>
    <row r="424" spans="1:41" x14ac:dyDescent="0.25">
      <c r="A424" s="39">
        <v>46305</v>
      </c>
      <c r="B424" t="s">
        <v>12</v>
      </c>
      <c r="C424">
        <v>12</v>
      </c>
      <c r="D424">
        <v>1</v>
      </c>
      <c r="E424">
        <v>4</v>
      </c>
      <c r="F424">
        <v>3</v>
      </c>
      <c r="G424">
        <v>15</v>
      </c>
      <c r="H424">
        <v>10</v>
      </c>
      <c r="I424">
        <v>0.75</v>
      </c>
      <c r="J424">
        <v>0.67</v>
      </c>
      <c r="K424">
        <v>1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15.6</v>
      </c>
      <c r="AM424" s="40">
        <f>AVERAGEIFS($I$2:I424, $B$2:B424, B424)</f>
        <v>0.53</v>
      </c>
      <c r="AN424" s="40">
        <f>AVERAGEIFS($J$2:J424, $B$2:B424, B424)</f>
        <v>0.51</v>
      </c>
      <c r="AO424" s="40">
        <f>AVERAGEIFS($D$2:D424, $B$2:B424, B424)</f>
        <v>0.6</v>
      </c>
    </row>
    <row r="425" spans="1:41" x14ac:dyDescent="0.25">
      <c r="A425" s="39">
        <v>46305</v>
      </c>
      <c r="B425" t="s">
        <v>6</v>
      </c>
      <c r="C425">
        <v>21</v>
      </c>
      <c r="D425">
        <v>1</v>
      </c>
      <c r="E425">
        <v>4</v>
      </c>
      <c r="F425">
        <v>3</v>
      </c>
      <c r="G425">
        <v>15</v>
      </c>
      <c r="H425">
        <v>10</v>
      </c>
      <c r="I425">
        <v>0.75</v>
      </c>
      <c r="J425">
        <v>0.67</v>
      </c>
      <c r="K425">
        <v>1</v>
      </c>
      <c r="L425">
        <v>0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28</v>
      </c>
      <c r="AM425" s="40">
        <f>AVERAGEIFS($I$2:I425, $B$2:B425, B425)</f>
        <v>0.56034482758620685</v>
      </c>
      <c r="AN425" s="40">
        <f>AVERAGEIFS($J$2:J425, $B$2:B425, B425)</f>
        <v>0.52758620689655178</v>
      </c>
      <c r="AO425" s="40">
        <f>AVERAGEIFS($D$2:D425, $B$2:B425, B425)</f>
        <v>0.62068965517241381</v>
      </c>
    </row>
    <row r="426" spans="1:41" x14ac:dyDescent="0.25">
      <c r="A426" s="39">
        <v>46305</v>
      </c>
      <c r="B426" t="s">
        <v>242</v>
      </c>
      <c r="C426">
        <v>18</v>
      </c>
      <c r="D426">
        <v>1</v>
      </c>
      <c r="E426">
        <v>4</v>
      </c>
      <c r="F426">
        <v>3</v>
      </c>
      <c r="G426">
        <v>15</v>
      </c>
      <c r="H426">
        <v>10</v>
      </c>
      <c r="I426">
        <v>0.75</v>
      </c>
      <c r="J426">
        <v>0.67</v>
      </c>
      <c r="K426">
        <v>1</v>
      </c>
      <c r="L426">
        <v>0</v>
      </c>
      <c r="M426">
        <v>1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21.166666666666668</v>
      </c>
      <c r="AM426" s="40">
        <f>AVERAGEIFS($I$2:I426, $B$2:B426, B426)</f>
        <v>0.38750000000000001</v>
      </c>
      <c r="AN426" s="40">
        <f>AVERAGEIFS($J$2:J426, $B$2:B426, B426)</f>
        <v>0.43</v>
      </c>
      <c r="AO426" s="40">
        <f>AVERAGEIFS($D$2:D426, $B$2:B426, B426)</f>
        <v>0.33333333333333331</v>
      </c>
    </row>
    <row r="427" spans="1:41" x14ac:dyDescent="0.25">
      <c r="A427" s="39">
        <v>46305</v>
      </c>
      <c r="B427" t="s">
        <v>182</v>
      </c>
      <c r="C427">
        <v>9</v>
      </c>
      <c r="D427">
        <v>1</v>
      </c>
      <c r="E427">
        <v>4</v>
      </c>
      <c r="F427">
        <v>3</v>
      </c>
      <c r="G427">
        <v>15</v>
      </c>
      <c r="H427">
        <v>10</v>
      </c>
      <c r="I427">
        <v>0.75</v>
      </c>
      <c r="J427">
        <v>0.67</v>
      </c>
      <c r="K427">
        <v>1</v>
      </c>
      <c r="L427">
        <v>0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14.379310344827585</v>
      </c>
      <c r="AM427" s="40">
        <f>AVERAGEIFS($I$2:I427, $B$2:B427, B427)</f>
        <v>0.49827586206896557</v>
      </c>
      <c r="AN427" s="40">
        <f>AVERAGEIFS($J$2:J427, $B$2:B427, B427)</f>
        <v>0.50793103448275867</v>
      </c>
      <c r="AO427" s="40">
        <f>AVERAGEIFS($D$2:D427, $B$2:B427, B427)</f>
        <v>0.48275862068965519</v>
      </c>
    </row>
    <row r="428" spans="1:41" x14ac:dyDescent="0.25">
      <c r="A428" s="39">
        <v>46305</v>
      </c>
      <c r="B428" t="s">
        <v>118</v>
      </c>
      <c r="C428">
        <v>7</v>
      </c>
      <c r="D428">
        <v>1</v>
      </c>
      <c r="E428">
        <v>4</v>
      </c>
      <c r="F428">
        <v>3</v>
      </c>
      <c r="G428">
        <v>15</v>
      </c>
      <c r="H428">
        <v>10</v>
      </c>
      <c r="I428">
        <v>0.75</v>
      </c>
      <c r="J428">
        <v>0.67</v>
      </c>
      <c r="K428">
        <v>1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1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13.3125</v>
      </c>
      <c r="AM428" s="40">
        <f>AVERAGEIFS($I$2:I428, $B$2:B428, B428)</f>
        <v>0.52500000000000002</v>
      </c>
      <c r="AN428" s="40">
        <f>AVERAGEIFS($J$2:J428, $B$2:B428, B428)</f>
        <v>0.53187499999999999</v>
      </c>
      <c r="AO428" s="40">
        <f>AVERAGEIFS($D$2:D428, $B$2:B428, B428)</f>
        <v>0.5625</v>
      </c>
    </row>
    <row r="429" spans="1:41" x14ac:dyDescent="0.25">
      <c r="A429" s="39">
        <v>46305</v>
      </c>
      <c r="B429" t="s">
        <v>124</v>
      </c>
      <c r="C429">
        <v>10</v>
      </c>
      <c r="D429">
        <v>1</v>
      </c>
      <c r="E429">
        <v>4</v>
      </c>
      <c r="F429">
        <v>3</v>
      </c>
      <c r="G429">
        <v>15</v>
      </c>
      <c r="H429">
        <v>10</v>
      </c>
      <c r="I429">
        <v>0.75</v>
      </c>
      <c r="J429">
        <v>0.67</v>
      </c>
      <c r="K429">
        <v>1</v>
      </c>
      <c r="L429">
        <v>0</v>
      </c>
      <c r="M429">
        <v>1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15.529411764705882</v>
      </c>
      <c r="AM429" s="40">
        <f>AVERAGEIFS($I$2:I429, $B$2:B429, B429)</f>
        <v>0.44999999999999996</v>
      </c>
      <c r="AN429" s="40">
        <f>AVERAGEIFS($J$2:J429, $B$2:B429, B429)</f>
        <v>0.47705882352941176</v>
      </c>
      <c r="AO429" s="40">
        <f>AVERAGEIFS($D$2:D429, $B$2:B429, B429)</f>
        <v>0.41176470588235292</v>
      </c>
    </row>
    <row r="430" spans="1:41" x14ac:dyDescent="0.25">
      <c r="A430" s="39">
        <v>46305</v>
      </c>
      <c r="B430" t="s">
        <v>29</v>
      </c>
      <c r="C430">
        <v>12</v>
      </c>
      <c r="D430">
        <v>1</v>
      </c>
      <c r="E430">
        <v>4</v>
      </c>
      <c r="F430">
        <v>3</v>
      </c>
      <c r="G430">
        <v>15</v>
      </c>
      <c r="H430">
        <v>10</v>
      </c>
      <c r="I430">
        <v>0.75</v>
      </c>
      <c r="J430">
        <v>0.67</v>
      </c>
      <c r="K430">
        <v>1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1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11.166666666666666</v>
      </c>
      <c r="AM430" s="40">
        <f>AVERAGEIFS($I$2:I430, $B$2:B430, B430)</f>
        <v>0.40416666666666662</v>
      </c>
      <c r="AN430" s="40">
        <f>AVERAGEIFS($J$2:J430, $B$2:B430, B430)</f>
        <v>0.46583333333333332</v>
      </c>
      <c r="AO430" s="40">
        <f>AVERAGEIFS($D$2:D430, $B$2:B430, B430)</f>
        <v>0.25</v>
      </c>
    </row>
    <row r="431" spans="1:41" x14ac:dyDescent="0.25">
      <c r="A431" s="39">
        <v>46305</v>
      </c>
      <c r="B431" t="s">
        <v>13</v>
      </c>
      <c r="C431">
        <v>9</v>
      </c>
      <c r="D431">
        <v>0</v>
      </c>
      <c r="E431">
        <v>4</v>
      </c>
      <c r="F431">
        <v>1</v>
      </c>
      <c r="G431">
        <v>15</v>
      </c>
      <c r="H431">
        <v>5</v>
      </c>
      <c r="I431">
        <v>0.25</v>
      </c>
      <c r="J431">
        <v>0.33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s="40">
        <f>AVERAGEIFS($C$2:C431, $B$2:B431, B431)</f>
        <v>13.5</v>
      </c>
      <c r="AM431" s="40">
        <f>AVERAGEIFS($I$2:I431, $B$2:B431, B431)</f>
        <v>0.64166666666666672</v>
      </c>
      <c r="AN431" s="40">
        <f>AVERAGEIFS($J$2:J431, $B$2:B431, B431)</f>
        <v>0.57333333333333336</v>
      </c>
      <c r="AO431" s="40">
        <f>AVERAGEIFS($D$2:D431, $B$2:B431, B431)</f>
        <v>0.66666666666666663</v>
      </c>
    </row>
    <row r="432" spans="1:41" x14ac:dyDescent="0.25">
      <c r="A432" s="39">
        <v>46305</v>
      </c>
      <c r="B432" t="s">
        <v>150</v>
      </c>
      <c r="C432">
        <v>15</v>
      </c>
      <c r="D432">
        <v>0</v>
      </c>
      <c r="E432">
        <v>4</v>
      </c>
      <c r="F432">
        <v>1</v>
      </c>
      <c r="G432">
        <v>15</v>
      </c>
      <c r="H432">
        <v>5</v>
      </c>
      <c r="I432">
        <v>0.25</v>
      </c>
      <c r="J432">
        <v>0.33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s="40">
        <f>AVERAGEIFS($C$2:C432, $B$2:B432, B432)</f>
        <v>23.166666666666668</v>
      </c>
      <c r="AM432" s="40">
        <f>AVERAGEIFS($I$2:I432, $B$2:B432, B432)</f>
        <v>0.3833333333333333</v>
      </c>
      <c r="AN432" s="40">
        <f>AVERAGEIFS($J$2:J432, $B$2:B432, B432)</f>
        <v>0.4383333333333333</v>
      </c>
      <c r="AO432" s="40">
        <f>AVERAGEIFS($D$2:D432, $B$2:B432, B432)</f>
        <v>0.25</v>
      </c>
    </row>
    <row r="433" spans="1:41" x14ac:dyDescent="0.25">
      <c r="A433" s="39">
        <v>46305</v>
      </c>
      <c r="B433" t="s">
        <v>36</v>
      </c>
      <c r="C433">
        <v>17</v>
      </c>
      <c r="D433">
        <v>0</v>
      </c>
      <c r="E433">
        <v>4</v>
      </c>
      <c r="F433">
        <v>1</v>
      </c>
      <c r="G433">
        <v>15</v>
      </c>
      <c r="H433">
        <v>5</v>
      </c>
      <c r="I433">
        <v>0.25</v>
      </c>
      <c r="J433">
        <v>0.33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s="40">
        <f>AVERAGEIFS($C$2:C433, $B$2:B433, B433)</f>
        <v>15.904761904761905</v>
      </c>
      <c r="AM433" s="40">
        <f>AVERAGEIFS($I$2:I433, $B$2:B433, B433)</f>
        <v>0.47857142857142859</v>
      </c>
      <c r="AN433" s="40">
        <f>AVERAGEIFS($J$2:J433, $B$2:B433, B433)</f>
        <v>0.48714285714285727</v>
      </c>
      <c r="AO433" s="40">
        <f>AVERAGEIFS($D$2:D433, $B$2:B433, B433)</f>
        <v>0.42857142857142855</v>
      </c>
    </row>
    <row r="434" spans="1:41" x14ac:dyDescent="0.25">
      <c r="A434" s="39">
        <v>46305</v>
      </c>
      <c r="B434" t="s">
        <v>119</v>
      </c>
      <c r="C434">
        <v>14</v>
      </c>
      <c r="D434">
        <v>0</v>
      </c>
      <c r="E434">
        <v>4</v>
      </c>
      <c r="F434">
        <v>1</v>
      </c>
      <c r="G434">
        <v>15</v>
      </c>
      <c r="H434">
        <v>5</v>
      </c>
      <c r="I434">
        <v>0.25</v>
      </c>
      <c r="J434">
        <v>0.33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1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s="40">
        <f>AVERAGEIFS($C$2:C434, $B$2:B434, B434)</f>
        <v>17.954545454545453</v>
      </c>
      <c r="AM434" s="40">
        <f>AVERAGEIFS($I$2:I434, $B$2:B434, B434)</f>
        <v>0.57727272727272727</v>
      </c>
      <c r="AN434" s="40">
        <f>AVERAGEIFS($J$2:J434, $B$2:B434, B434)</f>
        <v>0.54318181818181832</v>
      </c>
      <c r="AO434" s="40">
        <f>AVERAGEIFS($D$2:D434, $B$2:B434, B434)</f>
        <v>0.5</v>
      </c>
    </row>
    <row r="435" spans="1:41" x14ac:dyDescent="0.25">
      <c r="A435" s="39">
        <v>46305</v>
      </c>
      <c r="B435" t="s">
        <v>127</v>
      </c>
      <c r="C435">
        <v>8</v>
      </c>
      <c r="D435">
        <v>0</v>
      </c>
      <c r="E435">
        <v>4</v>
      </c>
      <c r="F435">
        <v>1</v>
      </c>
      <c r="G435">
        <v>15</v>
      </c>
      <c r="H435">
        <v>5</v>
      </c>
      <c r="I435">
        <v>0.25</v>
      </c>
      <c r="J435">
        <v>0.33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1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s="40">
        <f>AVERAGEIFS($C$2:C435, $B$2:B435, B435)</f>
        <v>9.5</v>
      </c>
      <c r="AM435" s="40">
        <f>AVERAGEIFS($I$2:I435, $B$2:B435, B435)</f>
        <v>0.625</v>
      </c>
      <c r="AN435" s="40">
        <f>AVERAGEIFS($J$2:J435, $B$2:B435, B435)</f>
        <v>0.57499999999999996</v>
      </c>
      <c r="AO435" s="40">
        <f>AVERAGEIFS($D$2:D435, $B$2:B435, B435)</f>
        <v>0.5</v>
      </c>
    </row>
    <row r="436" spans="1:41" x14ac:dyDescent="0.25">
      <c r="A436" s="39">
        <v>46305</v>
      </c>
      <c r="B436" t="s">
        <v>31</v>
      </c>
      <c r="C436">
        <v>10</v>
      </c>
      <c r="D436">
        <v>0</v>
      </c>
      <c r="E436">
        <v>4</v>
      </c>
      <c r="F436">
        <v>1</v>
      </c>
      <c r="G436">
        <v>15</v>
      </c>
      <c r="H436">
        <v>5</v>
      </c>
      <c r="I436">
        <v>0.25</v>
      </c>
      <c r="J436">
        <v>0.33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s="40">
        <f>AVERAGEIFS($C$2:C436, $B$2:B436, B436)</f>
        <v>11.8</v>
      </c>
      <c r="AM436" s="40">
        <f>AVERAGEIFS($I$2:I436, $B$2:B436, B436)</f>
        <v>0.22999999999999998</v>
      </c>
      <c r="AN436" s="40">
        <f>AVERAGEIFS($J$2:J436, $B$2:B436, B436)</f>
        <v>0.35399999999999998</v>
      </c>
      <c r="AO436" s="40">
        <f>AVERAGEIFS($D$2:D436, $B$2:B436, B436)</f>
        <v>0</v>
      </c>
    </row>
    <row r="437" spans="1:41" x14ac:dyDescent="0.25">
      <c r="A437" s="39">
        <v>46305</v>
      </c>
      <c r="B437" t="s">
        <v>17</v>
      </c>
      <c r="C437">
        <v>3</v>
      </c>
      <c r="D437">
        <v>0</v>
      </c>
      <c r="E437">
        <v>4</v>
      </c>
      <c r="F437">
        <v>1</v>
      </c>
      <c r="G437">
        <v>15</v>
      </c>
      <c r="H437">
        <v>5</v>
      </c>
      <c r="I437">
        <v>0.25</v>
      </c>
      <c r="J437">
        <v>0.33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1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s="40">
        <f>AVERAGEIFS($C$2:C437, $B$2:B437, B437)</f>
        <v>6.125</v>
      </c>
      <c r="AM437" s="40">
        <f>AVERAGEIFS($I$2:I437, $B$2:B437, B437)</f>
        <v>0.49375000000000002</v>
      </c>
      <c r="AN437" s="40">
        <f>AVERAGEIFS($J$2:J437, $B$2:B437, B437)</f>
        <v>0.48125000000000001</v>
      </c>
      <c r="AO437" s="40">
        <f>AVERAGEIFS($D$2:D437, $B$2:B437, B437)</f>
        <v>0.625</v>
      </c>
    </row>
    <row r="438" spans="1:41" x14ac:dyDescent="0.25">
      <c r="A438" s="39">
        <v>46308</v>
      </c>
      <c r="B438" t="s">
        <v>17</v>
      </c>
      <c r="C438">
        <v>14</v>
      </c>
      <c r="D438">
        <v>0</v>
      </c>
      <c r="E438">
        <v>4</v>
      </c>
      <c r="F438">
        <v>1</v>
      </c>
      <c r="G438">
        <v>17</v>
      </c>
      <c r="H438">
        <v>7</v>
      </c>
      <c r="I438">
        <v>0.25</v>
      </c>
      <c r="J438">
        <v>0.41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v>0</v>
      </c>
      <c r="AH438">
        <v>0</v>
      </c>
      <c r="AI438">
        <v>0</v>
      </c>
      <c r="AJ438">
        <v>0</v>
      </c>
      <c r="AK438">
        <v>0</v>
      </c>
      <c r="AL438" s="40">
        <f>AVERAGEIFS($C$2:C438, $B$2:B438, B438)</f>
        <v>7</v>
      </c>
      <c r="AM438" s="40">
        <f>AVERAGEIFS($I$2:I438, $B$2:B438, B438)</f>
        <v>0.46666666666666667</v>
      </c>
      <c r="AN438" s="40">
        <f>AVERAGEIFS($J$2:J438, $B$2:B438, B438)</f>
        <v>0.47333333333333333</v>
      </c>
      <c r="AO438" s="40">
        <f>AVERAGEIFS($D$2:D438, $B$2:B438, B438)</f>
        <v>0.55555555555555558</v>
      </c>
    </row>
    <row r="439" spans="1:41" x14ac:dyDescent="0.25">
      <c r="A439" s="39">
        <v>46308</v>
      </c>
      <c r="B439" t="s">
        <v>113</v>
      </c>
      <c r="C439">
        <v>27</v>
      </c>
      <c r="D439">
        <v>0</v>
      </c>
      <c r="E439">
        <v>4</v>
      </c>
      <c r="F439">
        <v>1</v>
      </c>
      <c r="G439">
        <v>17</v>
      </c>
      <c r="H439">
        <v>7</v>
      </c>
      <c r="I439">
        <v>0.25</v>
      </c>
      <c r="J439">
        <v>0.41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v>0</v>
      </c>
      <c r="AH439">
        <v>0</v>
      </c>
      <c r="AI439">
        <v>0</v>
      </c>
      <c r="AJ439">
        <v>0</v>
      </c>
      <c r="AK439">
        <v>0</v>
      </c>
      <c r="AL439" s="40">
        <f>AVERAGEIFS($C$2:C439, $B$2:B439, B439)</f>
        <v>23.24</v>
      </c>
      <c r="AM439" s="40">
        <f>AVERAGEIFS($I$2:I439, $B$2:B439, B439)</f>
        <v>0.54800000000000004</v>
      </c>
      <c r="AN439" s="40">
        <f>AVERAGEIFS($J$2:J439, $B$2:B439, B439)</f>
        <v>0.52080000000000004</v>
      </c>
      <c r="AO439" s="40">
        <f>AVERAGEIFS($D$2:D439, $B$2:B439, B439)</f>
        <v>0.52</v>
      </c>
    </row>
    <row r="440" spans="1:41" x14ac:dyDescent="0.25">
      <c r="A440" s="39">
        <v>46308</v>
      </c>
      <c r="B440" t="s">
        <v>90</v>
      </c>
      <c r="C440">
        <v>24</v>
      </c>
      <c r="D440">
        <v>0</v>
      </c>
      <c r="E440">
        <v>4</v>
      </c>
      <c r="F440">
        <v>1</v>
      </c>
      <c r="G440">
        <v>17</v>
      </c>
      <c r="H440">
        <v>7</v>
      </c>
      <c r="I440">
        <v>0.25</v>
      </c>
      <c r="J440">
        <v>0.41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v>0</v>
      </c>
      <c r="AH440">
        <v>0</v>
      </c>
      <c r="AI440">
        <v>0</v>
      </c>
      <c r="AJ440">
        <v>0</v>
      </c>
      <c r="AK440">
        <v>0</v>
      </c>
      <c r="AL440" s="40">
        <f>AVERAGEIFS($C$2:C440, $B$2:B440, B440)</f>
        <v>22.388888888888889</v>
      </c>
      <c r="AM440" s="40">
        <f>AVERAGEIFS($I$2:I440, $B$2:B440, B440)</f>
        <v>0.53055555555555545</v>
      </c>
      <c r="AN440" s="40">
        <f>AVERAGEIFS($J$2:J440, $B$2:B440, B440)</f>
        <v>0.49222222222222217</v>
      </c>
      <c r="AO440" s="40">
        <f>AVERAGEIFS($D$2:D440, $B$2:B440, B440)</f>
        <v>0.61111111111111116</v>
      </c>
    </row>
    <row r="441" spans="1:41" x14ac:dyDescent="0.25">
      <c r="A441" s="39">
        <v>46308</v>
      </c>
      <c r="B441" t="s">
        <v>38</v>
      </c>
      <c r="C441">
        <v>18</v>
      </c>
      <c r="D441">
        <v>0</v>
      </c>
      <c r="E441">
        <v>4</v>
      </c>
      <c r="F441">
        <v>1</v>
      </c>
      <c r="G441">
        <v>17</v>
      </c>
      <c r="H441">
        <v>7</v>
      </c>
      <c r="I441">
        <v>0.25</v>
      </c>
      <c r="J441">
        <v>0.41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v>0</v>
      </c>
      <c r="AH441">
        <v>0</v>
      </c>
      <c r="AI441">
        <v>0</v>
      </c>
      <c r="AJ441">
        <v>0</v>
      </c>
      <c r="AK441">
        <v>0</v>
      </c>
      <c r="AL441" s="40">
        <f>AVERAGEIFS($C$2:C441, $B$2:B441, B441)</f>
        <v>20.142857142857142</v>
      </c>
      <c r="AM441" s="40">
        <f>AVERAGEIFS($I$2:I441, $B$2:B441, B441)</f>
        <v>0.56428571428571417</v>
      </c>
      <c r="AN441" s="40">
        <f>AVERAGEIFS($J$2:J441, $B$2:B441, B441)</f>
        <v>0.54285714285714293</v>
      </c>
      <c r="AO441" s="40">
        <f>AVERAGEIFS($D$2:D441, $B$2:B441, B441)</f>
        <v>0.7142857142857143</v>
      </c>
    </row>
    <row r="442" spans="1:41" x14ac:dyDescent="0.25">
      <c r="A442" s="39">
        <v>46308</v>
      </c>
      <c r="B442" t="s">
        <v>127</v>
      </c>
      <c r="C442">
        <v>31</v>
      </c>
      <c r="D442">
        <v>0</v>
      </c>
      <c r="E442">
        <v>4</v>
      </c>
      <c r="F442">
        <v>1</v>
      </c>
      <c r="G442">
        <v>17</v>
      </c>
      <c r="H442">
        <v>7</v>
      </c>
      <c r="I442">
        <v>0.25</v>
      </c>
      <c r="J442">
        <v>0.41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v>0</v>
      </c>
      <c r="AH442">
        <v>0</v>
      </c>
      <c r="AI442">
        <v>0</v>
      </c>
      <c r="AJ442">
        <v>0</v>
      </c>
      <c r="AK442">
        <v>0</v>
      </c>
      <c r="AL442" s="40">
        <f>AVERAGEIFS($C$2:C442, $B$2:B442, B442)</f>
        <v>16.666666666666668</v>
      </c>
      <c r="AM442" s="40">
        <f>AVERAGEIFS($I$2:I442, $B$2:B442, B442)</f>
        <v>0.5</v>
      </c>
      <c r="AN442" s="40">
        <f>AVERAGEIFS($J$2:J442, $B$2:B442, B442)</f>
        <v>0.51999999999999991</v>
      </c>
      <c r="AO442" s="40">
        <f>AVERAGEIFS($D$2:D442, $B$2:B442, B442)</f>
        <v>0.33333333333333331</v>
      </c>
    </row>
    <row r="443" spans="1:41" x14ac:dyDescent="0.25">
      <c r="A443" s="39">
        <v>46308</v>
      </c>
      <c r="B443" t="s">
        <v>252</v>
      </c>
      <c r="C443">
        <v>10</v>
      </c>
      <c r="D443">
        <v>0</v>
      </c>
      <c r="E443">
        <v>4</v>
      </c>
      <c r="F443">
        <v>1</v>
      </c>
      <c r="G443">
        <v>17</v>
      </c>
      <c r="H443">
        <v>7</v>
      </c>
      <c r="I443">
        <v>0.25</v>
      </c>
      <c r="J443">
        <v>0.41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1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11</v>
      </c>
      <c r="AM443" s="40">
        <f>AVERAGEIFS($I$2:I443, $B$2:B443, B443)</f>
        <v>0.42499999999999999</v>
      </c>
      <c r="AN443" s="40">
        <f>AVERAGEIFS($J$2:J443, $B$2:B443, B443)</f>
        <v>0.46499999999999997</v>
      </c>
      <c r="AO443" s="40">
        <f>AVERAGEIFS($D$2:D443, $B$2:B443, B443)</f>
        <v>0.5</v>
      </c>
    </row>
    <row r="444" spans="1:41" x14ac:dyDescent="0.25">
      <c r="A444" s="39">
        <v>46308</v>
      </c>
      <c r="B444" t="s">
        <v>120</v>
      </c>
      <c r="C444">
        <v>25</v>
      </c>
      <c r="D444">
        <v>0</v>
      </c>
      <c r="E444">
        <v>4</v>
      </c>
      <c r="F444">
        <v>1</v>
      </c>
      <c r="G444">
        <v>17</v>
      </c>
      <c r="H444">
        <v>7</v>
      </c>
      <c r="I444">
        <v>0.25</v>
      </c>
      <c r="J444">
        <v>0.41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1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10.5</v>
      </c>
      <c r="AM444" s="40">
        <f>AVERAGEIFS($I$2:I444, $B$2:B444, B444)</f>
        <v>0.20833333333333334</v>
      </c>
      <c r="AN444" s="40">
        <f>AVERAGEIFS($J$2:J444, $B$2:B444, B444)</f>
        <v>0.36000000000000004</v>
      </c>
      <c r="AO444" s="40">
        <f>AVERAGEIFS($D$2:D444, $B$2:B444, B444)</f>
        <v>0</v>
      </c>
    </row>
    <row r="445" spans="1:41" x14ac:dyDescent="0.25">
      <c r="A445" s="39">
        <v>46308</v>
      </c>
      <c r="B445" t="s">
        <v>243</v>
      </c>
      <c r="C445">
        <v>13</v>
      </c>
      <c r="D445">
        <v>1</v>
      </c>
      <c r="E445">
        <v>4</v>
      </c>
      <c r="F445">
        <v>3</v>
      </c>
      <c r="G445">
        <v>17</v>
      </c>
      <c r="H445">
        <v>10</v>
      </c>
      <c r="I445">
        <v>0.75</v>
      </c>
      <c r="J445">
        <v>0.59</v>
      </c>
      <c r="K445">
        <v>0</v>
      </c>
      <c r="L445">
        <v>0</v>
      </c>
      <c r="M445">
        <v>1</v>
      </c>
      <c r="N445">
        <v>1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9.7307692307692299</v>
      </c>
      <c r="AM445" s="40">
        <f>AVERAGEIFS($I$2:I445, $B$2:B445, B445)</f>
        <v>0.39615384615384619</v>
      </c>
      <c r="AN445" s="40">
        <f>AVERAGEIFS($J$2:J445, $B$2:B445, B445)</f>
        <v>0.43692307692307691</v>
      </c>
      <c r="AO445" s="40">
        <f>AVERAGEIFS($D$2:D445, $B$2:B445, B445)</f>
        <v>0.34615384615384615</v>
      </c>
    </row>
    <row r="446" spans="1:41" x14ac:dyDescent="0.25">
      <c r="A446" s="39">
        <v>46308</v>
      </c>
      <c r="B446" t="s">
        <v>6</v>
      </c>
      <c r="C446">
        <v>38</v>
      </c>
      <c r="D446">
        <v>1</v>
      </c>
      <c r="E446">
        <v>4</v>
      </c>
      <c r="F446">
        <v>3</v>
      </c>
      <c r="G446">
        <v>17</v>
      </c>
      <c r="H446">
        <v>10</v>
      </c>
      <c r="I446">
        <v>0.75</v>
      </c>
      <c r="J446">
        <v>0.59</v>
      </c>
      <c r="K446">
        <v>0</v>
      </c>
      <c r="L446">
        <v>0</v>
      </c>
      <c r="M446">
        <v>1</v>
      </c>
      <c r="N446">
        <v>1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28.333333333333332</v>
      </c>
      <c r="AM446" s="40">
        <f>AVERAGEIFS($I$2:I446, $B$2:B446, B446)</f>
        <v>0.56666666666666665</v>
      </c>
      <c r="AN446" s="40">
        <f>AVERAGEIFS($J$2:J446, $B$2:B446, B446)</f>
        <v>0.52966666666666673</v>
      </c>
      <c r="AO446" s="40">
        <f>AVERAGEIFS($D$2:D446, $B$2:B446, B446)</f>
        <v>0.6333333333333333</v>
      </c>
    </row>
    <row r="447" spans="1:41" x14ac:dyDescent="0.25">
      <c r="A447" s="39">
        <v>46308</v>
      </c>
      <c r="B447" t="s">
        <v>3</v>
      </c>
      <c r="C447">
        <v>23</v>
      </c>
      <c r="D447">
        <v>1</v>
      </c>
      <c r="E447">
        <v>4</v>
      </c>
      <c r="F447">
        <v>3</v>
      </c>
      <c r="G447">
        <v>17</v>
      </c>
      <c r="H447">
        <v>10</v>
      </c>
      <c r="I447">
        <v>0.75</v>
      </c>
      <c r="J447">
        <v>0.59</v>
      </c>
      <c r="K447">
        <v>0</v>
      </c>
      <c r="L447">
        <v>0</v>
      </c>
      <c r="M447">
        <v>1</v>
      </c>
      <c r="N447">
        <v>1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18.3</v>
      </c>
      <c r="AM447" s="40">
        <f>AVERAGEIFS($I$2:I447, $B$2:B447, B447)</f>
        <v>0.51500000000000001</v>
      </c>
      <c r="AN447" s="40">
        <f>AVERAGEIFS($J$2:J447, $B$2:B447, B447)</f>
        <v>0.50600000000000001</v>
      </c>
      <c r="AO447" s="40">
        <f>AVERAGEIFS($D$2:D447, $B$2:B447, B447)</f>
        <v>0.5</v>
      </c>
    </row>
    <row r="448" spans="1:41" x14ac:dyDescent="0.25">
      <c r="A448" s="39">
        <v>46308</v>
      </c>
      <c r="B448" t="s">
        <v>13</v>
      </c>
      <c r="C448">
        <v>16</v>
      </c>
      <c r="D448">
        <v>1</v>
      </c>
      <c r="E448">
        <v>4</v>
      </c>
      <c r="F448">
        <v>3</v>
      </c>
      <c r="G448">
        <v>17</v>
      </c>
      <c r="H448">
        <v>10</v>
      </c>
      <c r="I448">
        <v>0.75</v>
      </c>
      <c r="J448">
        <v>0.59</v>
      </c>
      <c r="K448">
        <v>0</v>
      </c>
      <c r="L448">
        <v>0</v>
      </c>
      <c r="M448">
        <v>1</v>
      </c>
      <c r="N448">
        <v>1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13.857142857142858</v>
      </c>
      <c r="AM448" s="40">
        <f>AVERAGEIFS($I$2:I448, $B$2:B448, B448)</f>
        <v>0.65714285714285714</v>
      </c>
      <c r="AN448" s="40">
        <f>AVERAGEIFS($J$2:J448, $B$2:B448, B448)</f>
        <v>0.57571428571428573</v>
      </c>
      <c r="AO448" s="40">
        <f>AVERAGEIFS($D$2:D448, $B$2:B448, B448)</f>
        <v>0.7142857142857143</v>
      </c>
    </row>
    <row r="449" spans="1:41" x14ac:dyDescent="0.25">
      <c r="A449" s="39">
        <v>46308</v>
      </c>
      <c r="B449" t="s">
        <v>31</v>
      </c>
      <c r="C449">
        <v>15</v>
      </c>
      <c r="D449">
        <v>1</v>
      </c>
      <c r="E449">
        <v>4</v>
      </c>
      <c r="F449">
        <v>3</v>
      </c>
      <c r="G449">
        <v>17</v>
      </c>
      <c r="H449">
        <v>10</v>
      </c>
      <c r="I449">
        <v>0.75</v>
      </c>
      <c r="J449">
        <v>0.59</v>
      </c>
      <c r="K449">
        <v>0</v>
      </c>
      <c r="L449">
        <v>0</v>
      </c>
      <c r="M449">
        <v>1</v>
      </c>
      <c r="N449">
        <v>1</v>
      </c>
      <c r="O449">
        <v>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12.333333333333334</v>
      </c>
      <c r="AM449" s="40">
        <f>AVERAGEIFS($I$2:I449, $B$2:B449, B449)</f>
        <v>0.31666666666666665</v>
      </c>
      <c r="AN449" s="40">
        <f>AVERAGEIFS($J$2:J449, $B$2:B449, B449)</f>
        <v>0.39333333333333331</v>
      </c>
      <c r="AO449" s="40">
        <f>AVERAGEIFS($D$2:D449, $B$2:B449, B449)</f>
        <v>0.16666666666666666</v>
      </c>
    </row>
    <row r="450" spans="1:41" x14ac:dyDescent="0.25">
      <c r="A450" s="39">
        <v>46308</v>
      </c>
      <c r="B450" t="s">
        <v>44</v>
      </c>
      <c r="C450">
        <v>31</v>
      </c>
      <c r="D450">
        <v>1</v>
      </c>
      <c r="E450">
        <v>4</v>
      </c>
      <c r="F450">
        <v>3</v>
      </c>
      <c r="G450">
        <v>17</v>
      </c>
      <c r="H450">
        <v>10</v>
      </c>
      <c r="I450">
        <v>0.75</v>
      </c>
      <c r="J450">
        <v>0.59</v>
      </c>
      <c r="K450">
        <v>0</v>
      </c>
      <c r="L450">
        <v>0</v>
      </c>
      <c r="M450">
        <v>1</v>
      </c>
      <c r="N450">
        <v>1</v>
      </c>
      <c r="O450">
        <v>1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16.5</v>
      </c>
      <c r="AM450" s="40">
        <f>AVERAGEIFS($I$2:I450, $B$2:B450, B450)</f>
        <v>0.48499999999999999</v>
      </c>
      <c r="AN450" s="40">
        <f>AVERAGEIFS($J$2:J450, $B$2:B450, B450)</f>
        <v>0.48600000000000004</v>
      </c>
      <c r="AO450" s="40">
        <f>AVERAGEIFS($D$2:D450, $B$2:B450, B450)</f>
        <v>0.5</v>
      </c>
    </row>
    <row r="451" spans="1:41" x14ac:dyDescent="0.25">
      <c r="A451" s="39">
        <v>46308</v>
      </c>
      <c r="B451" t="s">
        <v>14</v>
      </c>
      <c r="C451">
        <v>17</v>
      </c>
      <c r="D451">
        <v>1</v>
      </c>
      <c r="E451">
        <v>4</v>
      </c>
      <c r="F451">
        <v>3</v>
      </c>
      <c r="G451">
        <v>17</v>
      </c>
      <c r="H451">
        <v>10</v>
      </c>
      <c r="I451">
        <v>0.75</v>
      </c>
      <c r="J451">
        <v>0.59</v>
      </c>
      <c r="K451">
        <v>0</v>
      </c>
      <c r="L451">
        <v>0</v>
      </c>
      <c r="M451">
        <v>1</v>
      </c>
      <c r="N451">
        <v>1</v>
      </c>
      <c r="O451">
        <v>1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17</v>
      </c>
      <c r="AM451" s="40">
        <f>AVERAGEIFS($I$2:I451, $B$2:B451, B451)</f>
        <v>0.75</v>
      </c>
      <c r="AN451" s="40">
        <f>AVERAGEIFS($J$2:J451, $B$2:B451, B451)</f>
        <v>0.59</v>
      </c>
      <c r="AO451" s="40">
        <f>AVERAGEIFS($D$2:D451, $B$2:B451, B451)</f>
        <v>1</v>
      </c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186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150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182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222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191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149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186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149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149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150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150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182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150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191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150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150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150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150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182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182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150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191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182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150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182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150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182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150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150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150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150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182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150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150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182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150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182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150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150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150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150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182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150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182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150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182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150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150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182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242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150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182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150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182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242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150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182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234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186</v>
      </c>
      <c r="AH1" s="31" t="s">
        <v>50</v>
      </c>
      <c r="AI1" s="31" t="s">
        <v>235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236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150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182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222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242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43"/>
  <sheetViews>
    <sheetView topLeftCell="A7" workbookViewId="0">
      <selection activeCell="B49" sqref="B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151</v>
      </c>
      <c r="B1" s="52" t="s">
        <v>152</v>
      </c>
      <c r="C1" s="52" t="s">
        <v>154</v>
      </c>
      <c r="D1" s="52" t="s">
        <v>153</v>
      </c>
    </row>
    <row r="2" spans="1:4" x14ac:dyDescent="0.25">
      <c r="A2" t="s">
        <v>158</v>
      </c>
      <c r="B2" s="53" t="s">
        <v>157</v>
      </c>
      <c r="C2" t="s">
        <v>161</v>
      </c>
      <c r="D2" t="s">
        <v>156</v>
      </c>
    </row>
    <row r="3" spans="1:4" x14ac:dyDescent="0.25">
      <c r="A3" t="s">
        <v>159</v>
      </c>
      <c r="B3" s="53" t="s">
        <v>160</v>
      </c>
      <c r="C3" t="s">
        <v>161</v>
      </c>
      <c r="D3" t="s">
        <v>162</v>
      </c>
    </row>
    <row r="4" spans="1:4" x14ac:dyDescent="0.25">
      <c r="A4" t="s">
        <v>158</v>
      </c>
      <c r="B4" s="53" t="s">
        <v>163</v>
      </c>
      <c r="C4" t="s">
        <v>161</v>
      </c>
      <c r="D4" t="s">
        <v>156</v>
      </c>
    </row>
    <row r="5" spans="1:4" x14ac:dyDescent="0.25">
      <c r="A5" t="s">
        <v>159</v>
      </c>
      <c r="B5" s="53" t="s">
        <v>164</v>
      </c>
      <c r="C5" t="s">
        <v>161</v>
      </c>
      <c r="D5" t="s">
        <v>162</v>
      </c>
    </row>
    <row r="6" spans="1:4" x14ac:dyDescent="0.25">
      <c r="A6" t="s">
        <v>158</v>
      </c>
      <c r="B6" s="53" t="s">
        <v>165</v>
      </c>
      <c r="C6" t="s">
        <v>161</v>
      </c>
      <c r="D6" t="s">
        <v>156</v>
      </c>
    </row>
    <row r="7" spans="1:4" x14ac:dyDescent="0.25">
      <c r="A7" t="s">
        <v>159</v>
      </c>
      <c r="B7" s="53" t="s">
        <v>166</v>
      </c>
      <c r="C7" t="s">
        <v>161</v>
      </c>
      <c r="D7" t="s">
        <v>162</v>
      </c>
    </row>
    <row r="8" spans="1:4" x14ac:dyDescent="0.25">
      <c r="A8" t="s">
        <v>158</v>
      </c>
      <c r="B8" s="53" t="s">
        <v>169</v>
      </c>
      <c r="C8" t="s">
        <v>161</v>
      </c>
      <c r="D8" t="s">
        <v>156</v>
      </c>
    </row>
    <row r="9" spans="1:4" x14ac:dyDescent="0.25">
      <c r="A9" t="s">
        <v>159</v>
      </c>
      <c r="B9" s="53" t="s">
        <v>170</v>
      </c>
      <c r="C9" t="s">
        <v>161</v>
      </c>
      <c r="D9" t="s">
        <v>162</v>
      </c>
    </row>
    <row r="10" spans="1:4" x14ac:dyDescent="0.25">
      <c r="A10" t="s">
        <v>158</v>
      </c>
      <c r="B10" s="53" t="s">
        <v>171</v>
      </c>
      <c r="C10" t="s">
        <v>161</v>
      </c>
      <c r="D10" t="s">
        <v>156</v>
      </c>
    </row>
    <row r="11" spans="1:4" x14ac:dyDescent="0.25">
      <c r="A11" t="s">
        <v>159</v>
      </c>
      <c r="B11" s="53" t="s">
        <v>172</v>
      </c>
      <c r="C11" t="s">
        <v>161</v>
      </c>
      <c r="D11" t="s">
        <v>162</v>
      </c>
    </row>
    <row r="12" spans="1:4" x14ac:dyDescent="0.25">
      <c r="A12" t="s">
        <v>174</v>
      </c>
      <c r="B12" s="53" t="s">
        <v>176</v>
      </c>
      <c r="C12" t="s">
        <v>175</v>
      </c>
      <c r="D12" t="s">
        <v>155</v>
      </c>
    </row>
    <row r="13" spans="1:4" x14ac:dyDescent="0.25">
      <c r="A13" t="s">
        <v>195</v>
      </c>
      <c r="B13" s="53" t="s">
        <v>196</v>
      </c>
      <c r="C13" t="s">
        <v>197</v>
      </c>
      <c r="D13" t="s">
        <v>155</v>
      </c>
    </row>
    <row r="14" spans="1:4" x14ac:dyDescent="0.25">
      <c r="A14" t="s">
        <v>193</v>
      </c>
      <c r="B14" s="53" t="s">
        <v>169</v>
      </c>
      <c r="C14" t="s">
        <v>194</v>
      </c>
      <c r="D14" t="s">
        <v>155</v>
      </c>
    </row>
    <row r="15" spans="1:4" x14ac:dyDescent="0.25">
      <c r="A15" t="s">
        <v>265</v>
      </c>
      <c r="B15" s="53" t="s">
        <v>167</v>
      </c>
      <c r="C15" t="s">
        <v>168</v>
      </c>
      <c r="D15" t="s">
        <v>173</v>
      </c>
    </row>
    <row r="16" spans="1:4" x14ac:dyDescent="0.25">
      <c r="A16" t="s">
        <v>177</v>
      </c>
      <c r="B16" s="53" t="s">
        <v>178</v>
      </c>
      <c r="C16" t="s">
        <v>179</v>
      </c>
      <c r="D16" t="s">
        <v>155</v>
      </c>
    </row>
    <row r="17" spans="1:4" x14ac:dyDescent="0.25">
      <c r="A17" t="s">
        <v>266</v>
      </c>
      <c r="B17" s="53" t="s">
        <v>189</v>
      </c>
      <c r="C17" t="s">
        <v>190</v>
      </c>
      <c r="D17" t="s">
        <v>173</v>
      </c>
    </row>
    <row r="18" spans="1:4" x14ac:dyDescent="0.25">
      <c r="A18" t="s">
        <v>267</v>
      </c>
      <c r="B18" s="53" t="s">
        <v>170</v>
      </c>
      <c r="C18" t="s">
        <v>179</v>
      </c>
      <c r="D18" t="s">
        <v>173</v>
      </c>
    </row>
    <row r="19" spans="1:4" x14ac:dyDescent="0.25">
      <c r="A19" t="s">
        <v>268</v>
      </c>
      <c r="B19" s="53" t="s">
        <v>171</v>
      </c>
      <c r="C19" t="s">
        <v>206</v>
      </c>
      <c r="D19" t="s">
        <v>173</v>
      </c>
    </row>
    <row r="20" spans="1:4" x14ac:dyDescent="0.25">
      <c r="A20" t="s">
        <v>208</v>
      </c>
      <c r="B20" s="53" t="s">
        <v>209</v>
      </c>
      <c r="C20" t="s">
        <v>197</v>
      </c>
      <c r="D20" t="s">
        <v>155</v>
      </c>
    </row>
    <row r="21" spans="1:4" x14ac:dyDescent="0.25">
      <c r="A21" t="s">
        <v>269</v>
      </c>
      <c r="B21" s="53" t="s">
        <v>210</v>
      </c>
      <c r="C21" t="s">
        <v>197</v>
      </c>
      <c r="D21" t="s">
        <v>173</v>
      </c>
    </row>
    <row r="22" spans="1:4" x14ac:dyDescent="0.25">
      <c r="A22" t="s">
        <v>212</v>
      </c>
      <c r="B22" s="53" t="s">
        <v>213</v>
      </c>
      <c r="C22" t="s">
        <v>179</v>
      </c>
      <c r="D22" t="s">
        <v>155</v>
      </c>
    </row>
    <row r="23" spans="1:4" x14ac:dyDescent="0.25">
      <c r="A23" t="s">
        <v>214</v>
      </c>
      <c r="B23" s="53" t="s">
        <v>215</v>
      </c>
      <c r="C23" t="s">
        <v>197</v>
      </c>
      <c r="D23" t="s">
        <v>155</v>
      </c>
    </row>
    <row r="24" spans="1:4" x14ac:dyDescent="0.25">
      <c r="A24" t="s">
        <v>270</v>
      </c>
      <c r="B24" s="53" t="s">
        <v>216</v>
      </c>
      <c r="C24" t="s">
        <v>179</v>
      </c>
      <c r="D24" t="s">
        <v>173</v>
      </c>
    </row>
    <row r="25" spans="1:4" x14ac:dyDescent="0.25">
      <c r="A25" t="s">
        <v>212</v>
      </c>
      <c r="B25" s="53" t="s">
        <v>217</v>
      </c>
      <c r="C25" t="s">
        <v>179</v>
      </c>
      <c r="D25" t="s">
        <v>155</v>
      </c>
    </row>
    <row r="26" spans="1:4" x14ac:dyDescent="0.25">
      <c r="A26" t="s">
        <v>271</v>
      </c>
      <c r="B26" s="53" t="s">
        <v>221</v>
      </c>
      <c r="C26" t="s">
        <v>179</v>
      </c>
      <c r="D26" t="s">
        <v>173</v>
      </c>
    </row>
    <row r="27" spans="1:4" x14ac:dyDescent="0.25">
      <c r="A27" t="s">
        <v>158</v>
      </c>
      <c r="B27" s="53" t="s">
        <v>223</v>
      </c>
      <c r="C27" t="s">
        <v>161</v>
      </c>
      <c r="D27" t="s">
        <v>156</v>
      </c>
    </row>
    <row r="28" spans="1:4" x14ac:dyDescent="0.25">
      <c r="A28" t="s">
        <v>159</v>
      </c>
      <c r="B28" s="53" t="s">
        <v>224</v>
      </c>
      <c r="C28" t="s">
        <v>161</v>
      </c>
      <c r="D28" t="s">
        <v>162</v>
      </c>
    </row>
    <row r="29" spans="1:4" x14ac:dyDescent="0.25">
      <c r="A29" t="s">
        <v>227</v>
      </c>
      <c r="B29" s="53" t="s">
        <v>228</v>
      </c>
      <c r="C29" s="55" t="s">
        <v>168</v>
      </c>
      <c r="D29" t="s">
        <v>229</v>
      </c>
    </row>
    <row r="30" spans="1:4" x14ac:dyDescent="0.25">
      <c r="A30" t="s">
        <v>158</v>
      </c>
      <c r="B30" s="53" t="s">
        <v>225</v>
      </c>
      <c r="C30" t="s">
        <v>161</v>
      </c>
      <c r="D30" t="s">
        <v>156</v>
      </c>
    </row>
    <row r="31" spans="1:4" x14ac:dyDescent="0.25">
      <c r="A31" t="s">
        <v>159</v>
      </c>
      <c r="B31" s="53" t="s">
        <v>226</v>
      </c>
      <c r="C31" t="s">
        <v>161</v>
      </c>
      <c r="D31" t="s">
        <v>162</v>
      </c>
    </row>
    <row r="32" spans="1:4" x14ac:dyDescent="0.25">
      <c r="A32" t="s">
        <v>158</v>
      </c>
      <c r="B32" s="53" t="s">
        <v>230</v>
      </c>
      <c r="C32" t="s">
        <v>161</v>
      </c>
      <c r="D32" t="s">
        <v>156</v>
      </c>
    </row>
    <row r="33" spans="1:4" x14ac:dyDescent="0.25">
      <c r="A33" t="s">
        <v>159</v>
      </c>
      <c r="B33" s="53" t="s">
        <v>231</v>
      </c>
      <c r="C33" t="s">
        <v>161</v>
      </c>
      <c r="D33" t="s">
        <v>162</v>
      </c>
    </row>
    <row r="34" spans="1:4" x14ac:dyDescent="0.25">
      <c r="A34" t="s">
        <v>258</v>
      </c>
      <c r="B34" s="53" t="s">
        <v>232</v>
      </c>
      <c r="C34" t="s">
        <v>161</v>
      </c>
      <c r="D34" t="s">
        <v>156</v>
      </c>
    </row>
    <row r="35" spans="1:4" x14ac:dyDescent="0.25">
      <c r="A35" t="s">
        <v>159</v>
      </c>
      <c r="B35" s="53" t="s">
        <v>233</v>
      </c>
      <c r="C35" t="s">
        <v>161</v>
      </c>
      <c r="D35" t="s">
        <v>162</v>
      </c>
    </row>
    <row r="36" spans="1:4" x14ac:dyDescent="0.25">
      <c r="A36" t="s">
        <v>258</v>
      </c>
      <c r="B36" s="53" t="s">
        <v>259</v>
      </c>
      <c r="C36" t="s">
        <v>168</v>
      </c>
      <c r="D36" t="s">
        <v>156</v>
      </c>
    </row>
    <row r="37" spans="1:4" x14ac:dyDescent="0.25">
      <c r="A37" t="s">
        <v>159</v>
      </c>
      <c r="B37" s="53" t="s">
        <v>260</v>
      </c>
      <c r="C37" t="s">
        <v>168</v>
      </c>
      <c r="D37" t="s">
        <v>162</v>
      </c>
    </row>
    <row r="38" spans="1:4" x14ac:dyDescent="0.25">
      <c r="A38" t="s">
        <v>258</v>
      </c>
      <c r="B38" s="53" t="s">
        <v>261</v>
      </c>
      <c r="C38" t="s">
        <v>168</v>
      </c>
      <c r="D38" t="s">
        <v>156</v>
      </c>
    </row>
    <row r="39" spans="1:4" x14ac:dyDescent="0.25">
      <c r="A39" t="s">
        <v>159</v>
      </c>
      <c r="B39" s="53" t="s">
        <v>262</v>
      </c>
      <c r="C39" t="s">
        <v>168</v>
      </c>
      <c r="D39" t="s">
        <v>162</v>
      </c>
    </row>
    <row r="40" spans="1:4" x14ac:dyDescent="0.25">
      <c r="A40" t="s">
        <v>258</v>
      </c>
      <c r="B40" s="53" t="s">
        <v>263</v>
      </c>
      <c r="C40" t="s">
        <v>168</v>
      </c>
      <c r="D40" t="s">
        <v>156</v>
      </c>
    </row>
    <row r="41" spans="1:4" x14ac:dyDescent="0.25">
      <c r="A41" t="s">
        <v>159</v>
      </c>
      <c r="B41" s="53" t="s">
        <v>264</v>
      </c>
      <c r="C41" t="s">
        <v>168</v>
      </c>
      <c r="D41" t="s">
        <v>162</v>
      </c>
    </row>
    <row r="42" spans="1:4" x14ac:dyDescent="0.25">
      <c r="A42" t="s">
        <v>272</v>
      </c>
      <c r="B42" s="53" t="s">
        <v>261</v>
      </c>
      <c r="C42" t="s">
        <v>168</v>
      </c>
      <c r="D42" t="s">
        <v>155</v>
      </c>
    </row>
    <row r="43" spans="1:4" x14ac:dyDescent="0.25">
      <c r="A43" t="s">
        <v>273</v>
      </c>
      <c r="B43" s="53" t="s">
        <v>274</v>
      </c>
      <c r="C43" t="s">
        <v>168</v>
      </c>
      <c r="D43" t="s">
        <v>155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2</v>
      </c>
      <c r="B2" s="4">
        <f>'Old Bow v2'!J48</f>
        <v>29</v>
      </c>
      <c r="C2" s="1" t="s">
        <v>202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29</v>
      </c>
    </row>
    <row r="3" spans="1:5" x14ac:dyDescent="0.25">
      <c r="A3" s="2" t="s">
        <v>16</v>
      </c>
      <c r="B3" s="4">
        <f>'Old Bow v2'!J66</f>
        <v>24</v>
      </c>
      <c r="C3" s="1" t="s">
        <v>202</v>
      </c>
      <c r="D3" s="1">
        <f t="shared" si="0"/>
        <v>1</v>
      </c>
      <c r="E3" s="54">
        <f t="shared" ref="E3:E57" si="1">(0.75*B3)+(0.25*B3*D3)</f>
        <v>24</v>
      </c>
    </row>
    <row r="4" spans="1:5" x14ac:dyDescent="0.25">
      <c r="A4" s="2" t="s">
        <v>15</v>
      </c>
      <c r="B4" s="4">
        <f>'Old Bow v2'!J58</f>
        <v>24</v>
      </c>
      <c r="C4" s="1" t="s">
        <v>202</v>
      </c>
      <c r="D4" s="1">
        <f t="shared" si="0"/>
        <v>1</v>
      </c>
      <c r="E4" s="54">
        <f t="shared" si="1"/>
        <v>24</v>
      </c>
    </row>
    <row r="5" spans="1:5" x14ac:dyDescent="0.25">
      <c r="A5" s="2" t="s">
        <v>64</v>
      </c>
      <c r="B5" s="4">
        <f>'Old Bow v2'!J70</f>
        <v>16</v>
      </c>
      <c r="C5" s="1" t="s">
        <v>202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202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v2'!J71</f>
        <v>22</v>
      </c>
      <c r="C7" s="1" t="s">
        <v>202</v>
      </c>
      <c r="D7" s="1">
        <f t="shared" si="0"/>
        <v>1</v>
      </c>
      <c r="E7" s="54">
        <f t="shared" si="1"/>
        <v>22</v>
      </c>
    </row>
    <row r="8" spans="1:5" x14ac:dyDescent="0.25">
      <c r="A8" s="2" t="s">
        <v>31</v>
      </c>
      <c r="B8" s="4">
        <f>'Old Bow v2'!J5</f>
        <v>19</v>
      </c>
      <c r="C8" s="1" t="s">
        <v>202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v2'!J28</f>
        <v>26</v>
      </c>
      <c r="C9" s="1" t="s">
        <v>201</v>
      </c>
      <c r="D9" s="1">
        <f t="shared" si="0"/>
        <v>0.5</v>
      </c>
      <c r="E9" s="54">
        <f t="shared" si="1"/>
        <v>22.75</v>
      </c>
    </row>
    <row r="10" spans="1:5" x14ac:dyDescent="0.25">
      <c r="A10" s="2" t="s">
        <v>40</v>
      </c>
      <c r="B10" s="4">
        <f>'Old Bow v2'!J32</f>
        <v>17.5</v>
      </c>
      <c r="C10" s="1" t="s">
        <v>202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v2'!J49</f>
        <v>14</v>
      </c>
      <c r="C11" s="1" t="s">
        <v>202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17.5</v>
      </c>
      <c r="C12" s="1" t="s">
        <v>202</v>
      </c>
      <c r="D12" s="1">
        <f t="shared" si="0"/>
        <v>1</v>
      </c>
      <c r="E12" s="54">
        <f t="shared" si="1"/>
        <v>17.5</v>
      </c>
    </row>
    <row r="13" spans="1:5" x14ac:dyDescent="0.25">
      <c r="A13" s="2" t="s">
        <v>14</v>
      </c>
      <c r="B13" s="4">
        <f>'Old Bow v2'!J43</f>
        <v>23.5</v>
      </c>
      <c r="C13" s="1" t="s">
        <v>201</v>
      </c>
      <c r="D13" s="1">
        <f t="shared" si="0"/>
        <v>0.5</v>
      </c>
      <c r="E13" s="54">
        <f t="shared" si="1"/>
        <v>20.5625</v>
      </c>
    </row>
    <row r="14" spans="1:5" x14ac:dyDescent="0.25">
      <c r="A14" s="2" t="s">
        <v>124</v>
      </c>
      <c r="B14" s="4">
        <f>'Old Bow v2'!J21</f>
        <v>15.5</v>
      </c>
      <c r="C14" s="1" t="s">
        <v>202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v2'!J53</f>
        <v>20</v>
      </c>
      <c r="C15" s="1" t="s">
        <v>202</v>
      </c>
      <c r="D15" s="1">
        <f t="shared" si="0"/>
        <v>1</v>
      </c>
      <c r="E15" s="54">
        <f t="shared" si="1"/>
        <v>20</v>
      </c>
    </row>
    <row r="16" spans="1:5" x14ac:dyDescent="0.25">
      <c r="A16" s="2" t="s">
        <v>3</v>
      </c>
      <c r="B16" s="4">
        <f>'Old Bow v2'!J41</f>
        <v>21</v>
      </c>
      <c r="C16" s="1" t="s">
        <v>201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v2'!J57</f>
        <v>14.5</v>
      </c>
      <c r="C17" s="1" t="s">
        <v>202</v>
      </c>
      <c r="D17" s="1">
        <f t="shared" si="0"/>
        <v>1</v>
      </c>
      <c r="E17" s="54">
        <f t="shared" si="1"/>
        <v>14.5</v>
      </c>
    </row>
    <row r="18" spans="1:5" x14ac:dyDescent="0.25">
      <c r="A18" s="2" t="s">
        <v>13</v>
      </c>
      <c r="B18" s="4">
        <f>'Old Bow v2'!J69</f>
        <v>21</v>
      </c>
      <c r="C18" s="1" t="s">
        <v>201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v2'!J47</f>
        <v>24.5</v>
      </c>
      <c r="C19" s="1" t="s">
        <v>200</v>
      </c>
      <c r="D19" s="1">
        <f t="shared" si="0"/>
        <v>0.25</v>
      </c>
      <c r="E19" s="54">
        <f t="shared" si="1"/>
        <v>19.90625</v>
      </c>
    </row>
    <row r="20" spans="1:5" x14ac:dyDescent="0.25">
      <c r="A20" s="1" t="s">
        <v>150</v>
      </c>
      <c r="B20" s="4">
        <f>'Old Bow v2'!J13</f>
        <v>16</v>
      </c>
      <c r="C20" s="1" t="s">
        <v>202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v2'!J36</f>
        <v>14</v>
      </c>
      <c r="C21" s="1" t="s">
        <v>202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21</v>
      </c>
      <c r="C22" s="1" t="s">
        <v>201</v>
      </c>
      <c r="D22" s="1">
        <f t="shared" si="0"/>
        <v>0.5</v>
      </c>
      <c r="E22" s="54">
        <f t="shared" si="1"/>
        <v>18.375</v>
      </c>
    </row>
    <row r="23" spans="1:5" x14ac:dyDescent="0.25">
      <c r="A23" s="2" t="s">
        <v>22</v>
      </c>
      <c r="B23" s="4">
        <f>'Old Bow v2'!J34</f>
        <v>15</v>
      </c>
      <c r="C23" s="1" t="s">
        <v>202</v>
      </c>
      <c r="D23" s="1">
        <f t="shared" si="0"/>
        <v>1</v>
      </c>
      <c r="E23" s="54">
        <f t="shared" si="1"/>
        <v>15</v>
      </c>
    </row>
    <row r="24" spans="1:5" x14ac:dyDescent="0.25">
      <c r="A24" s="2" t="s">
        <v>5</v>
      </c>
      <c r="B24" s="4">
        <f>'Old Bow v2'!J50</f>
        <v>21</v>
      </c>
      <c r="C24" s="1" t="s">
        <v>200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v2'!J55</f>
        <v>19</v>
      </c>
      <c r="C25" s="1" t="s">
        <v>201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v2'!J27</f>
        <v>17</v>
      </c>
      <c r="C26" s="1" t="s">
        <v>202</v>
      </c>
      <c r="D26" s="1">
        <f t="shared" si="0"/>
        <v>1</v>
      </c>
      <c r="E26" s="54">
        <f t="shared" si="1"/>
        <v>17</v>
      </c>
    </row>
    <row r="27" spans="1:5" x14ac:dyDescent="0.25">
      <c r="A27" s="2" t="s">
        <v>127</v>
      </c>
      <c r="B27" s="4">
        <f>'Old Bow v2'!J64</f>
        <v>20</v>
      </c>
      <c r="C27" s="1" t="s">
        <v>201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v2'!J67</f>
        <v>22.5</v>
      </c>
      <c r="C28" s="1" t="s">
        <v>201</v>
      </c>
      <c r="D28" s="1">
        <f t="shared" si="0"/>
        <v>0.5</v>
      </c>
      <c r="E28" s="54">
        <f t="shared" si="1"/>
        <v>19.6875</v>
      </c>
    </row>
    <row r="29" spans="1:5" x14ac:dyDescent="0.25">
      <c r="A29" s="2" t="s">
        <v>6</v>
      </c>
      <c r="B29" s="4">
        <f>'Old Bow v2'!J65</f>
        <v>23.5</v>
      </c>
      <c r="C29" s="1" t="s">
        <v>200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v2'!J45</f>
        <v>14</v>
      </c>
      <c r="C30" s="1" t="s">
        <v>200</v>
      </c>
      <c r="D30" s="1">
        <f t="shared" si="0"/>
        <v>0.25</v>
      </c>
      <c r="E30" s="54">
        <f t="shared" si="1"/>
        <v>11.375</v>
      </c>
    </row>
    <row r="31" spans="1:5" x14ac:dyDescent="0.25">
      <c r="A31" s="1" t="s">
        <v>39</v>
      </c>
      <c r="B31" s="4">
        <f>'Old Bow v2'!J24</f>
        <v>12.5</v>
      </c>
      <c r="C31" s="1" t="s">
        <v>201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200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v2'!J37</f>
        <v>15</v>
      </c>
      <c r="C33" s="1" t="s">
        <v>200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201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200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200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v2'!J17</f>
        <v>13</v>
      </c>
      <c r="C37" s="1" t="s">
        <v>200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200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v2'!J35</f>
        <v>12</v>
      </c>
      <c r="C39" s="1" t="s">
        <v>200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v2'!J42</f>
        <v>13</v>
      </c>
      <c r="C40" s="1" t="s">
        <v>200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200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v2'!J33</f>
        <v>13</v>
      </c>
      <c r="C42" s="1" t="s">
        <v>200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200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v2'!J73</f>
        <v>10</v>
      </c>
      <c r="C44" s="1" t="s">
        <v>200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v2'!J40</f>
        <v>8.5</v>
      </c>
      <c r="C45" s="1" t="s">
        <v>200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11</v>
      </c>
      <c r="C46" s="1" t="s">
        <v>203</v>
      </c>
      <c r="D46" s="1">
        <f t="shared" si="2"/>
        <v>0.1</v>
      </c>
      <c r="E46" s="54">
        <f t="shared" si="1"/>
        <v>8.5250000000000004</v>
      </c>
    </row>
    <row r="47" spans="1:5" x14ac:dyDescent="0.25">
      <c r="A47" s="2" t="s">
        <v>28</v>
      </c>
      <c r="B47" s="4">
        <f>'Old Bow v2'!J9</f>
        <v>11</v>
      </c>
      <c r="C47" s="1" t="s">
        <v>200</v>
      </c>
      <c r="D47" s="1">
        <f t="shared" si="2"/>
        <v>0.25</v>
      </c>
      <c r="E47" s="54">
        <f t="shared" si="1"/>
        <v>8.9375</v>
      </c>
    </row>
    <row r="48" spans="1:5" x14ac:dyDescent="0.25">
      <c r="A48" s="1" t="s">
        <v>36</v>
      </c>
      <c r="B48" s="4">
        <f>'Old Bow v2'!J12</f>
        <v>13</v>
      </c>
      <c r="C48" s="1" t="s">
        <v>200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v2'!J51</f>
        <v>11</v>
      </c>
      <c r="C49" s="1" t="s">
        <v>201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200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203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182</v>
      </c>
      <c r="B52" s="4">
        <f>'Old Bow v2'!J14</f>
        <v>16</v>
      </c>
      <c r="C52" s="1" t="s">
        <v>200</v>
      </c>
      <c r="D52" s="1">
        <f t="shared" si="2"/>
        <v>0.25</v>
      </c>
      <c r="E52" s="54">
        <f t="shared" si="1"/>
        <v>13</v>
      </c>
    </row>
    <row r="53" spans="1:5" x14ac:dyDescent="0.25">
      <c r="A53" s="1" t="s">
        <v>37</v>
      </c>
      <c r="B53" s="4">
        <f>'Old Bow v2'!J46</f>
        <v>4</v>
      </c>
      <c r="C53" s="1" t="s">
        <v>203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v2'!J54</f>
        <v>4</v>
      </c>
      <c r="C54" s="1" t="s">
        <v>203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203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v2'!J68</f>
        <v>2</v>
      </c>
      <c r="C56" s="1" t="s">
        <v>203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181</v>
      </c>
      <c r="B57" s="4">
        <f>'Old Bow v2'!J22</f>
        <v>0</v>
      </c>
      <c r="C57" s="1" t="s">
        <v>203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202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150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182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</v>
      </c>
      <c r="D13" s="1">
        <f t="shared" si="0"/>
        <v>0</v>
      </c>
      <c r="E13" s="54">
        <f t="shared" si="1"/>
        <v>8.25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13</v>
      </c>
      <c r="D17" s="1">
        <f t="shared" si="0"/>
        <v>0</v>
      </c>
      <c r="E17" s="54">
        <f t="shared" si="1"/>
        <v>9.75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14.5</v>
      </c>
      <c r="D29" s="1">
        <f t="shared" si="0"/>
        <v>0</v>
      </c>
      <c r="E29" s="54">
        <f t="shared" si="1"/>
        <v>10.875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16.5</v>
      </c>
      <c r="D38" s="1">
        <f t="shared" si="0"/>
        <v>0</v>
      </c>
      <c r="E38" s="54">
        <f t="shared" si="1"/>
        <v>12.375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191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19</v>
      </c>
      <c r="D44" s="1">
        <f t="shared" si="0"/>
        <v>0</v>
      </c>
      <c r="E44" s="54">
        <f t="shared" si="1"/>
        <v>14.25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24</v>
      </c>
      <c r="D53" s="1">
        <f t="shared" si="0"/>
        <v>0</v>
      </c>
      <c r="E53" s="54">
        <f t="shared" si="1"/>
        <v>18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149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2026-10-14T23:13:18Z</dcterms:modified>
</cp:coreProperties>
</file>